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7.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somya\Desktop\EXAMS\"/>
    </mc:Choice>
  </mc:AlternateContent>
  <xr:revisionPtr revIDLastSave="0" documentId="13_ncr:1_{825246E0-CE9B-4F3E-B838-19E38D5F1322}" xr6:coauthVersionLast="45" xr6:coauthVersionMax="45" xr10:uidLastSave="{00000000-0000-0000-0000-000000000000}"/>
  <bookViews>
    <workbookView xWindow="-108" yWindow="-108" windowWidth="23256" windowHeight="12576" tabRatio="672" firstSheet="1" activeTab="8" xr2:uid="{517B5C5D-7A9A-46E5-BBDD-A19148507B55}"/>
  </bookViews>
  <sheets>
    <sheet name="DATA_SET" sheetId="1" r:id="rId1"/>
    <sheet name="TOP 10" sheetId="2" r:id="rId2"/>
    <sheet name="BOTTOM 10" sheetId="3" r:id="rId3"/>
    <sheet name="REGION-HAPPY" sheetId="5" r:id="rId4"/>
    <sheet name="REGION-UNHAPPY" sheetId="13" r:id="rId5"/>
    <sheet name="TABLES" sheetId="26" r:id="rId6"/>
    <sheet name="COMMON COUNTRIES" sheetId="18" r:id="rId7"/>
    <sheet name="AVERAGES" sheetId="19" r:id="rId8"/>
    <sheet name="TABLE-SPSS" sheetId="28" r:id="rId9"/>
    <sheet name="CORRELATION" sheetId="33" r:id="rId10"/>
    <sheet name="SCATTERPLOT 1" sheetId="30" r:id="rId11"/>
    <sheet name="SCATTERPLOT 2" sheetId="31" r:id="rId12"/>
    <sheet name="REGRESSION" sheetId="32" r:id="rId13"/>
  </sheets>
  <definedNames>
    <definedName name="_xlnm._FilterDatabase" localSheetId="0" hidden="1">DATA_SET!$A$9:$J$166</definedName>
  </definedNames>
  <calcPr calcId="181029"/>
  <pivotCaches>
    <pivotCache cacheId="0" r:id="rId14"/>
    <pivotCache cacheId="1" r:id="rId15"/>
    <pivotCache cacheId="2" r:id="rId16"/>
    <pivotCache cacheId="3" r:id="rId1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2" i="19" l="1"/>
  <c r="E8" i="19"/>
  <c r="Z151" i="19"/>
  <c r="AA151" i="19"/>
  <c r="AB151" i="19"/>
  <c r="Z9" i="19"/>
  <c r="AC9" i="19" s="1"/>
  <c r="AA9" i="19"/>
  <c r="AB9" i="19"/>
  <c r="Z10" i="19"/>
  <c r="AA10" i="19"/>
  <c r="AB10" i="19"/>
  <c r="Z11" i="19"/>
  <c r="AA11" i="19"/>
  <c r="AB11" i="19"/>
  <c r="Z12" i="19"/>
  <c r="AA12" i="19"/>
  <c r="AB12" i="19"/>
  <c r="Z13" i="19"/>
  <c r="AA13" i="19"/>
  <c r="AB13" i="19"/>
  <c r="Z14" i="19"/>
  <c r="AC14" i="19" s="1"/>
  <c r="AA14" i="19"/>
  <c r="AB14" i="19"/>
  <c r="Z15" i="19"/>
  <c r="AA15" i="19"/>
  <c r="AB15" i="19"/>
  <c r="Z16" i="19"/>
  <c r="AA16" i="19"/>
  <c r="AB16" i="19"/>
  <c r="Z17" i="19"/>
  <c r="AA17" i="19"/>
  <c r="AB17" i="19"/>
  <c r="Z18" i="19"/>
  <c r="AA18" i="19"/>
  <c r="AB18" i="19"/>
  <c r="Z19" i="19"/>
  <c r="AA19" i="19"/>
  <c r="AB19" i="19"/>
  <c r="Z20" i="19"/>
  <c r="AA20" i="19"/>
  <c r="AB20" i="19"/>
  <c r="Z21" i="19"/>
  <c r="AA21" i="19"/>
  <c r="AB21" i="19"/>
  <c r="Z22" i="19"/>
  <c r="AC22" i="19" s="1"/>
  <c r="AA22" i="19"/>
  <c r="AB22" i="19"/>
  <c r="Z23" i="19"/>
  <c r="AC23" i="19" s="1"/>
  <c r="AA23" i="19"/>
  <c r="AB23" i="19"/>
  <c r="Z24" i="19"/>
  <c r="AA24" i="19"/>
  <c r="AB24" i="19"/>
  <c r="Z25" i="19"/>
  <c r="AA25" i="19"/>
  <c r="AB25" i="19"/>
  <c r="Z26" i="19"/>
  <c r="AA26" i="19"/>
  <c r="AB26" i="19"/>
  <c r="Z27" i="19"/>
  <c r="AA27" i="19"/>
  <c r="AB27" i="19"/>
  <c r="Z28" i="19"/>
  <c r="AA28" i="19"/>
  <c r="AB28" i="19"/>
  <c r="Z29" i="19"/>
  <c r="AA29" i="19"/>
  <c r="AB29" i="19"/>
  <c r="Z30" i="19"/>
  <c r="AC30" i="19" s="1"/>
  <c r="AA30" i="19"/>
  <c r="AB30" i="19"/>
  <c r="Z31" i="19"/>
  <c r="AC31" i="19" s="1"/>
  <c r="AA31" i="19"/>
  <c r="AB31" i="19"/>
  <c r="Z32" i="19"/>
  <c r="AC32" i="19" s="1"/>
  <c r="AA32" i="19"/>
  <c r="AB32" i="19"/>
  <c r="Z33" i="19"/>
  <c r="AA33" i="19"/>
  <c r="AB33" i="19"/>
  <c r="Z34" i="19"/>
  <c r="AA34" i="19"/>
  <c r="AB34" i="19"/>
  <c r="Z35" i="19"/>
  <c r="AA35" i="19"/>
  <c r="AB35" i="19"/>
  <c r="Z36" i="19"/>
  <c r="AA36" i="19"/>
  <c r="AB36" i="19"/>
  <c r="Z37" i="19"/>
  <c r="AA37" i="19"/>
  <c r="AB37" i="19"/>
  <c r="Z38" i="19"/>
  <c r="AC38" i="19" s="1"/>
  <c r="AA38" i="19"/>
  <c r="AB38" i="19"/>
  <c r="Z39" i="19"/>
  <c r="AC39" i="19" s="1"/>
  <c r="AA39" i="19"/>
  <c r="AB39" i="19"/>
  <c r="Z40" i="19"/>
  <c r="AC40" i="19" s="1"/>
  <c r="AA40" i="19"/>
  <c r="AB40" i="19"/>
  <c r="Z41" i="19"/>
  <c r="AA41" i="19"/>
  <c r="AB41" i="19"/>
  <c r="Z42" i="19"/>
  <c r="AA42" i="19"/>
  <c r="AB42" i="19"/>
  <c r="Z43" i="19"/>
  <c r="AA43" i="19"/>
  <c r="AB43" i="19"/>
  <c r="Z44" i="19"/>
  <c r="AA44" i="19"/>
  <c r="AB44" i="19"/>
  <c r="Z45" i="19"/>
  <c r="AA45" i="19"/>
  <c r="AB45" i="19"/>
  <c r="Z46" i="19"/>
  <c r="AC46" i="19" s="1"/>
  <c r="AA46" i="19"/>
  <c r="AB46" i="19"/>
  <c r="Z47" i="19"/>
  <c r="AC47" i="19" s="1"/>
  <c r="AA47" i="19"/>
  <c r="AB47" i="19"/>
  <c r="Z48" i="19"/>
  <c r="AC48" i="19" s="1"/>
  <c r="AA48" i="19"/>
  <c r="AB48" i="19"/>
  <c r="Z49" i="19"/>
  <c r="AA49" i="19"/>
  <c r="AB49" i="19"/>
  <c r="Z50" i="19"/>
  <c r="AA50" i="19"/>
  <c r="AB50" i="19"/>
  <c r="Z51" i="19"/>
  <c r="AA51" i="19"/>
  <c r="AB51" i="19"/>
  <c r="Z52" i="19"/>
  <c r="AA52" i="19"/>
  <c r="AB52" i="19"/>
  <c r="Z53" i="19"/>
  <c r="AA53" i="19"/>
  <c r="AB53" i="19"/>
  <c r="Z54" i="19"/>
  <c r="AC54" i="19" s="1"/>
  <c r="AA54" i="19"/>
  <c r="AB54" i="19"/>
  <c r="Z55" i="19"/>
  <c r="AC55" i="19" s="1"/>
  <c r="AA55" i="19"/>
  <c r="AB55" i="19"/>
  <c r="Z56" i="19"/>
  <c r="AC56" i="19" s="1"/>
  <c r="AA56" i="19"/>
  <c r="AB56" i="19"/>
  <c r="Z57" i="19"/>
  <c r="AA57" i="19"/>
  <c r="AB57" i="19"/>
  <c r="Z58" i="19"/>
  <c r="AA58" i="19"/>
  <c r="AB58" i="19"/>
  <c r="Z59" i="19"/>
  <c r="AA59" i="19"/>
  <c r="AB59" i="19"/>
  <c r="Z60" i="19"/>
  <c r="AA60" i="19"/>
  <c r="AB60" i="19"/>
  <c r="Z61" i="19"/>
  <c r="AA61" i="19"/>
  <c r="AB61" i="19"/>
  <c r="Z62" i="19"/>
  <c r="AC62" i="19" s="1"/>
  <c r="AA62" i="19"/>
  <c r="AB62" i="19"/>
  <c r="Z63" i="19"/>
  <c r="AC63" i="19" s="1"/>
  <c r="AA63" i="19"/>
  <c r="AB63" i="19"/>
  <c r="Z64" i="19"/>
  <c r="AC64" i="19" s="1"/>
  <c r="AA64" i="19"/>
  <c r="AB64" i="19"/>
  <c r="Z65" i="19"/>
  <c r="AA65" i="19"/>
  <c r="AB65" i="19"/>
  <c r="Z66" i="19"/>
  <c r="AA66" i="19"/>
  <c r="AB66" i="19"/>
  <c r="Z67" i="19"/>
  <c r="AA67" i="19"/>
  <c r="AB67" i="19"/>
  <c r="Z68" i="19"/>
  <c r="AA68" i="19"/>
  <c r="AB68" i="19"/>
  <c r="Z69" i="19"/>
  <c r="AA69" i="19"/>
  <c r="AB69" i="19"/>
  <c r="Z70" i="19"/>
  <c r="AC70" i="19" s="1"/>
  <c r="AA70" i="19"/>
  <c r="AB70" i="19"/>
  <c r="Z71" i="19"/>
  <c r="AC71" i="19" s="1"/>
  <c r="AA71" i="19"/>
  <c r="AB71" i="19"/>
  <c r="Z72" i="19"/>
  <c r="AC72" i="19" s="1"/>
  <c r="AA72" i="19"/>
  <c r="AB72" i="19"/>
  <c r="Z73" i="19"/>
  <c r="AA73" i="19"/>
  <c r="AB73" i="19"/>
  <c r="Z74" i="19"/>
  <c r="AA74" i="19"/>
  <c r="AB74" i="19"/>
  <c r="Z75" i="19"/>
  <c r="AA75" i="19"/>
  <c r="AB75" i="19"/>
  <c r="Z76" i="19"/>
  <c r="AA76" i="19"/>
  <c r="AB76" i="19"/>
  <c r="Z77" i="19"/>
  <c r="AA77" i="19"/>
  <c r="AB77" i="19"/>
  <c r="Z78" i="19"/>
  <c r="AC78" i="19" s="1"/>
  <c r="AA78" i="19"/>
  <c r="AB78" i="19"/>
  <c r="Z79" i="19"/>
  <c r="AC79" i="19" s="1"/>
  <c r="AA79" i="19"/>
  <c r="AB79" i="19"/>
  <c r="Z80" i="19"/>
  <c r="AC80" i="19" s="1"/>
  <c r="AA80" i="19"/>
  <c r="AB80" i="19"/>
  <c r="Z81" i="19"/>
  <c r="AA81" i="19"/>
  <c r="AB81" i="19"/>
  <c r="Z82" i="19"/>
  <c r="AA82" i="19"/>
  <c r="AB82" i="19"/>
  <c r="Z83" i="19"/>
  <c r="AA83" i="19"/>
  <c r="AB83" i="19"/>
  <c r="Z84" i="19"/>
  <c r="AA84" i="19"/>
  <c r="AB84" i="19"/>
  <c r="Z85" i="19"/>
  <c r="AA85" i="19"/>
  <c r="AB85" i="19"/>
  <c r="Z86" i="19"/>
  <c r="AC86" i="19" s="1"/>
  <c r="AA86" i="19"/>
  <c r="AB86" i="19"/>
  <c r="Z87" i="19"/>
  <c r="AC87" i="19" s="1"/>
  <c r="AA87" i="19"/>
  <c r="AB87" i="19"/>
  <c r="Z88" i="19"/>
  <c r="AA88" i="19"/>
  <c r="AB88" i="19"/>
  <c r="Z89" i="19"/>
  <c r="AA89" i="19"/>
  <c r="AB89" i="19"/>
  <c r="Z90" i="19"/>
  <c r="AA90" i="19"/>
  <c r="AB90" i="19"/>
  <c r="Z91" i="19"/>
  <c r="AA91" i="19"/>
  <c r="AB91" i="19"/>
  <c r="Z92" i="19"/>
  <c r="AA92" i="19"/>
  <c r="AB92" i="19"/>
  <c r="Z93" i="19"/>
  <c r="AA93" i="19"/>
  <c r="AB93" i="19"/>
  <c r="Z94" i="19"/>
  <c r="AC94" i="19" s="1"/>
  <c r="AA94" i="19"/>
  <c r="AB94" i="19"/>
  <c r="Z95" i="19"/>
  <c r="AC95" i="19" s="1"/>
  <c r="AA95" i="19"/>
  <c r="AB95" i="19"/>
  <c r="Z96" i="19"/>
  <c r="AA96" i="19"/>
  <c r="AB96" i="19"/>
  <c r="Z97" i="19"/>
  <c r="AA97" i="19"/>
  <c r="AB97" i="19"/>
  <c r="Z98" i="19"/>
  <c r="AA98" i="19"/>
  <c r="AB98" i="19"/>
  <c r="Z99" i="19"/>
  <c r="AA99" i="19"/>
  <c r="AB99" i="19"/>
  <c r="Z100" i="19"/>
  <c r="AA100" i="19"/>
  <c r="AB100" i="19"/>
  <c r="Z101" i="19"/>
  <c r="AA101" i="19"/>
  <c r="AB101" i="19"/>
  <c r="Z102" i="19"/>
  <c r="AC102" i="19" s="1"/>
  <c r="AA102" i="19"/>
  <c r="AB102" i="19"/>
  <c r="Z103" i="19"/>
  <c r="AC103" i="19" s="1"/>
  <c r="AA103" i="19"/>
  <c r="AB103" i="19"/>
  <c r="Z104" i="19"/>
  <c r="AA104" i="19"/>
  <c r="AB104" i="19"/>
  <c r="Z105" i="19"/>
  <c r="AA105" i="19"/>
  <c r="AB105" i="19"/>
  <c r="Z106" i="19"/>
  <c r="AA106" i="19"/>
  <c r="AB106" i="19"/>
  <c r="Z107" i="19"/>
  <c r="AA107" i="19"/>
  <c r="AB107" i="19"/>
  <c r="Z108" i="19"/>
  <c r="AA108" i="19"/>
  <c r="AB108" i="19"/>
  <c r="Z109" i="19"/>
  <c r="AA109" i="19"/>
  <c r="AB109" i="19"/>
  <c r="Z110" i="19"/>
  <c r="AC110" i="19" s="1"/>
  <c r="AA110" i="19"/>
  <c r="AB110" i="19"/>
  <c r="Z111" i="19"/>
  <c r="AC111" i="19" s="1"/>
  <c r="AA111" i="19"/>
  <c r="AB111" i="19"/>
  <c r="Z112" i="19"/>
  <c r="AC112" i="19" s="1"/>
  <c r="AA112" i="19"/>
  <c r="AB112" i="19"/>
  <c r="Z113" i="19"/>
  <c r="AA113" i="19"/>
  <c r="AB113" i="19"/>
  <c r="Z114" i="19"/>
  <c r="AA114" i="19"/>
  <c r="AB114" i="19"/>
  <c r="Z115" i="19"/>
  <c r="AA115" i="19"/>
  <c r="AB115" i="19"/>
  <c r="Z116" i="19"/>
  <c r="AA116" i="19"/>
  <c r="AB116" i="19"/>
  <c r="Z117" i="19"/>
  <c r="AA117" i="19"/>
  <c r="AB117" i="19"/>
  <c r="Z118" i="19"/>
  <c r="AC118" i="19" s="1"/>
  <c r="AA118" i="19"/>
  <c r="AB118" i="19"/>
  <c r="Z119" i="19"/>
  <c r="AC119" i="19" s="1"/>
  <c r="AA119" i="19"/>
  <c r="AB119" i="19"/>
  <c r="Z120" i="19"/>
  <c r="AA120" i="19"/>
  <c r="AB120" i="19"/>
  <c r="Z121" i="19"/>
  <c r="AA121" i="19"/>
  <c r="AB121" i="19"/>
  <c r="Z122" i="19"/>
  <c r="AA122" i="19"/>
  <c r="AB122" i="19"/>
  <c r="Z123" i="19"/>
  <c r="AA123" i="19"/>
  <c r="AB123" i="19"/>
  <c r="Z124" i="19"/>
  <c r="AA124" i="19"/>
  <c r="AB124" i="19"/>
  <c r="Z125" i="19"/>
  <c r="AA125" i="19"/>
  <c r="AB125" i="19"/>
  <c r="Z126" i="19"/>
  <c r="AC126" i="19" s="1"/>
  <c r="AA126" i="19"/>
  <c r="AB126" i="19"/>
  <c r="Z127" i="19"/>
  <c r="AC127" i="19" s="1"/>
  <c r="AA127" i="19"/>
  <c r="AB127" i="19"/>
  <c r="Z128" i="19"/>
  <c r="AA128" i="19"/>
  <c r="AB128" i="19"/>
  <c r="Z129" i="19"/>
  <c r="AA129" i="19"/>
  <c r="AB129" i="19"/>
  <c r="Z130" i="19"/>
  <c r="AA130" i="19"/>
  <c r="AB130" i="19"/>
  <c r="Z131" i="19"/>
  <c r="AA131" i="19"/>
  <c r="AB131" i="19"/>
  <c r="Z132" i="19"/>
  <c r="AA132" i="19"/>
  <c r="AB132" i="19"/>
  <c r="Z133" i="19"/>
  <c r="AA133" i="19"/>
  <c r="AB133" i="19"/>
  <c r="Z134" i="19"/>
  <c r="AC134" i="19" s="1"/>
  <c r="AA134" i="19"/>
  <c r="AB134" i="19"/>
  <c r="Z135" i="19"/>
  <c r="AC135" i="19" s="1"/>
  <c r="AA135" i="19"/>
  <c r="AB135" i="19"/>
  <c r="Z136" i="19"/>
  <c r="AA136" i="19"/>
  <c r="AB136" i="19"/>
  <c r="Z137" i="19"/>
  <c r="AA137" i="19"/>
  <c r="AB137" i="19"/>
  <c r="Z138" i="19"/>
  <c r="AA138" i="19"/>
  <c r="AB138" i="19"/>
  <c r="Z139" i="19"/>
  <c r="AA139" i="19"/>
  <c r="AB139" i="19"/>
  <c r="Z140" i="19"/>
  <c r="AA140" i="19"/>
  <c r="AB140" i="19"/>
  <c r="Z141" i="19"/>
  <c r="AA141" i="19"/>
  <c r="AB141" i="19"/>
  <c r="Z142" i="19"/>
  <c r="AC142" i="19" s="1"/>
  <c r="AA142" i="19"/>
  <c r="AB142" i="19"/>
  <c r="Z143" i="19"/>
  <c r="AC143" i="19" s="1"/>
  <c r="AA143" i="19"/>
  <c r="AB143" i="19"/>
  <c r="Z144" i="19"/>
  <c r="AC144" i="19" s="1"/>
  <c r="AA144" i="19"/>
  <c r="AB144" i="19"/>
  <c r="Z145" i="19"/>
  <c r="AA145" i="19"/>
  <c r="AB145" i="19"/>
  <c r="Z146" i="19"/>
  <c r="AA146" i="19"/>
  <c r="AB146" i="19"/>
  <c r="Z147" i="19"/>
  <c r="AA147" i="19"/>
  <c r="AB147" i="19"/>
  <c r="Z148" i="19"/>
  <c r="AA148" i="19"/>
  <c r="AB148" i="19"/>
  <c r="Z149" i="19"/>
  <c r="AA149" i="19"/>
  <c r="AB149" i="19"/>
  <c r="Z150" i="19"/>
  <c r="AC150" i="19" s="1"/>
  <c r="AA150" i="19"/>
  <c r="AB150" i="19"/>
  <c r="AC8" i="19"/>
  <c r="AB8" i="19"/>
  <c r="AA8" i="19"/>
  <c r="Z8" i="19"/>
  <c r="W21" i="19"/>
  <c r="X21" i="19"/>
  <c r="W22" i="19"/>
  <c r="X22" i="19"/>
  <c r="W23" i="19"/>
  <c r="X23" i="19"/>
  <c r="W24" i="19"/>
  <c r="X24" i="19"/>
  <c r="W25" i="19"/>
  <c r="X25" i="19"/>
  <c r="W26" i="19"/>
  <c r="X26" i="19"/>
  <c r="W27" i="19"/>
  <c r="X27" i="19"/>
  <c r="W28" i="19"/>
  <c r="X28" i="19"/>
  <c r="W29" i="19"/>
  <c r="X29" i="19"/>
  <c r="Y29" i="19" s="1"/>
  <c r="W30" i="19"/>
  <c r="X30" i="19"/>
  <c r="W31" i="19"/>
  <c r="X31" i="19"/>
  <c r="W32" i="19"/>
  <c r="X32" i="19"/>
  <c r="W33" i="19"/>
  <c r="X33" i="19"/>
  <c r="W34" i="19"/>
  <c r="X34" i="19"/>
  <c r="W35" i="19"/>
  <c r="X35" i="19"/>
  <c r="W36" i="19"/>
  <c r="X36" i="19"/>
  <c r="W37" i="19"/>
  <c r="X37" i="19"/>
  <c r="Y37" i="19" s="1"/>
  <c r="W38" i="19"/>
  <c r="X38" i="19"/>
  <c r="W39" i="19"/>
  <c r="X39" i="19"/>
  <c r="W40" i="19"/>
  <c r="X40" i="19"/>
  <c r="W41" i="19"/>
  <c r="X41" i="19"/>
  <c r="W42" i="19"/>
  <c r="X42" i="19"/>
  <c r="W43" i="19"/>
  <c r="X43" i="19"/>
  <c r="W44" i="19"/>
  <c r="X44" i="19"/>
  <c r="W45" i="19"/>
  <c r="X45" i="19"/>
  <c r="Y45" i="19" s="1"/>
  <c r="W46" i="19"/>
  <c r="X46" i="19"/>
  <c r="Y46" i="19"/>
  <c r="W47" i="19"/>
  <c r="X47" i="19"/>
  <c r="W48" i="19"/>
  <c r="X48" i="19"/>
  <c r="W49" i="19"/>
  <c r="X49" i="19"/>
  <c r="W50" i="19"/>
  <c r="X50" i="19"/>
  <c r="W51" i="19"/>
  <c r="X51" i="19"/>
  <c r="W52" i="19"/>
  <c r="X52" i="19"/>
  <c r="W53" i="19"/>
  <c r="X53" i="19"/>
  <c r="Y53" i="19" s="1"/>
  <c r="W54" i="19"/>
  <c r="X54" i="19"/>
  <c r="W55" i="19"/>
  <c r="X55" i="19"/>
  <c r="W56" i="19"/>
  <c r="X56" i="19"/>
  <c r="W57" i="19"/>
  <c r="X57" i="19"/>
  <c r="W58" i="19"/>
  <c r="X58" i="19"/>
  <c r="W59" i="19"/>
  <c r="X59" i="19"/>
  <c r="W60" i="19"/>
  <c r="X60" i="19"/>
  <c r="W61" i="19"/>
  <c r="X61" i="19"/>
  <c r="Y61" i="19" s="1"/>
  <c r="W62" i="19"/>
  <c r="X62" i="19"/>
  <c r="W63" i="19"/>
  <c r="X63" i="19"/>
  <c r="W64" i="19"/>
  <c r="X64" i="19"/>
  <c r="W65" i="19"/>
  <c r="X65" i="19"/>
  <c r="W66" i="19"/>
  <c r="X66" i="19"/>
  <c r="W67" i="19"/>
  <c r="X67" i="19"/>
  <c r="W68" i="19"/>
  <c r="X68" i="19"/>
  <c r="W69" i="19"/>
  <c r="X69" i="19"/>
  <c r="W70" i="19"/>
  <c r="X70" i="19"/>
  <c r="W71" i="19"/>
  <c r="X71" i="19"/>
  <c r="W72" i="19"/>
  <c r="X72" i="19"/>
  <c r="W73" i="19"/>
  <c r="X73" i="19"/>
  <c r="W74" i="19"/>
  <c r="X74" i="19"/>
  <c r="W75" i="19"/>
  <c r="X75" i="19"/>
  <c r="W76" i="19"/>
  <c r="X76" i="19"/>
  <c r="W77" i="19"/>
  <c r="X77" i="19"/>
  <c r="W78" i="19"/>
  <c r="X78" i="19"/>
  <c r="W79" i="19"/>
  <c r="X79" i="19"/>
  <c r="W80" i="19"/>
  <c r="X80" i="19"/>
  <c r="W81" i="19"/>
  <c r="X81" i="19"/>
  <c r="W82" i="19"/>
  <c r="X82" i="19"/>
  <c r="W83" i="19"/>
  <c r="X83" i="19"/>
  <c r="W84" i="19"/>
  <c r="X84" i="19"/>
  <c r="W85" i="19"/>
  <c r="X85" i="19"/>
  <c r="Y85" i="19" s="1"/>
  <c r="W86" i="19"/>
  <c r="X86" i="19"/>
  <c r="W87" i="19"/>
  <c r="X87" i="19"/>
  <c r="W88" i="19"/>
  <c r="X88" i="19"/>
  <c r="W89" i="19"/>
  <c r="X89" i="19"/>
  <c r="W90" i="19"/>
  <c r="X90" i="19"/>
  <c r="W91" i="19"/>
  <c r="X91" i="19"/>
  <c r="W92" i="19"/>
  <c r="X92" i="19"/>
  <c r="W93" i="19"/>
  <c r="X93" i="19"/>
  <c r="Y93" i="19" s="1"/>
  <c r="W94" i="19"/>
  <c r="X94" i="19"/>
  <c r="W95" i="19"/>
  <c r="X95" i="19"/>
  <c r="W96" i="19"/>
  <c r="X96" i="19"/>
  <c r="W97" i="19"/>
  <c r="X97" i="19"/>
  <c r="W98" i="19"/>
  <c r="X98" i="19"/>
  <c r="W99" i="19"/>
  <c r="X99" i="19"/>
  <c r="W100" i="19"/>
  <c r="X100" i="19"/>
  <c r="W101" i="19"/>
  <c r="X101" i="19"/>
  <c r="Y101" i="19" s="1"/>
  <c r="W102" i="19"/>
  <c r="X102" i="19"/>
  <c r="W103" i="19"/>
  <c r="X103" i="19"/>
  <c r="W104" i="19"/>
  <c r="X104" i="19"/>
  <c r="W105" i="19"/>
  <c r="X105" i="19"/>
  <c r="W106" i="19"/>
  <c r="X106" i="19"/>
  <c r="W107" i="19"/>
  <c r="X107" i="19"/>
  <c r="W108" i="19"/>
  <c r="X108" i="19"/>
  <c r="W109" i="19"/>
  <c r="X109" i="19"/>
  <c r="Y109" i="19" s="1"/>
  <c r="W110" i="19"/>
  <c r="X110" i="19"/>
  <c r="W111" i="19"/>
  <c r="X111" i="19"/>
  <c r="W112" i="19"/>
  <c r="X112" i="19"/>
  <c r="W113" i="19"/>
  <c r="X113" i="19"/>
  <c r="W114" i="19"/>
  <c r="X114" i="19"/>
  <c r="W115" i="19"/>
  <c r="X115" i="19"/>
  <c r="W116" i="19"/>
  <c r="X116" i="19"/>
  <c r="W117" i="19"/>
  <c r="X117" i="19"/>
  <c r="W118" i="19"/>
  <c r="X118" i="19"/>
  <c r="W119" i="19"/>
  <c r="X119" i="19"/>
  <c r="W120" i="19"/>
  <c r="X120" i="19"/>
  <c r="W121" i="19"/>
  <c r="X121" i="19"/>
  <c r="W122" i="19"/>
  <c r="X122" i="19"/>
  <c r="W123" i="19"/>
  <c r="X123" i="19"/>
  <c r="W124" i="19"/>
  <c r="X124" i="19"/>
  <c r="W125" i="19"/>
  <c r="X125" i="19"/>
  <c r="W126" i="19"/>
  <c r="X126" i="19"/>
  <c r="W127" i="19"/>
  <c r="X127" i="19"/>
  <c r="W128" i="19"/>
  <c r="X128" i="19"/>
  <c r="W129" i="19"/>
  <c r="X129" i="19"/>
  <c r="W130" i="19"/>
  <c r="X130" i="19"/>
  <c r="W131" i="19"/>
  <c r="X131" i="19"/>
  <c r="W132" i="19"/>
  <c r="X132" i="19"/>
  <c r="W133" i="19"/>
  <c r="X133" i="19"/>
  <c r="Y133" i="19" s="1"/>
  <c r="W134" i="19"/>
  <c r="X134" i="19"/>
  <c r="W135" i="19"/>
  <c r="X135" i="19"/>
  <c r="W136" i="19"/>
  <c r="X136" i="19"/>
  <c r="W137" i="19"/>
  <c r="X137" i="19"/>
  <c r="W138" i="19"/>
  <c r="X138" i="19"/>
  <c r="W139" i="19"/>
  <c r="X139" i="19"/>
  <c r="W140" i="19"/>
  <c r="X140" i="19"/>
  <c r="W141" i="19"/>
  <c r="X141" i="19"/>
  <c r="Y141" i="19" s="1"/>
  <c r="W142" i="19"/>
  <c r="X142" i="19"/>
  <c r="W143" i="19"/>
  <c r="X143" i="19"/>
  <c r="W144" i="19"/>
  <c r="X144" i="19"/>
  <c r="W145" i="19"/>
  <c r="X145" i="19"/>
  <c r="W146" i="19"/>
  <c r="X146" i="19"/>
  <c r="W147" i="19"/>
  <c r="X147" i="19"/>
  <c r="W148" i="19"/>
  <c r="X148" i="19"/>
  <c r="W149" i="19"/>
  <c r="X149" i="19"/>
  <c r="Y149" i="19" s="1"/>
  <c r="W150" i="19"/>
  <c r="X150" i="19"/>
  <c r="W151" i="19"/>
  <c r="X151" i="19"/>
  <c r="W17" i="19"/>
  <c r="Y17" i="19" s="1"/>
  <c r="X17" i="19"/>
  <c r="W18" i="19"/>
  <c r="X18" i="19"/>
  <c r="W19" i="19"/>
  <c r="X19" i="19"/>
  <c r="W20" i="19"/>
  <c r="X20" i="19"/>
  <c r="W9" i="19"/>
  <c r="Y9" i="19" s="1"/>
  <c r="X9" i="19"/>
  <c r="W10" i="19"/>
  <c r="X10" i="19"/>
  <c r="W11" i="19"/>
  <c r="X11" i="19"/>
  <c r="W12" i="19"/>
  <c r="X12" i="19"/>
  <c r="W13" i="19"/>
  <c r="Y13" i="19" s="1"/>
  <c r="X13" i="19"/>
  <c r="W14" i="19"/>
  <c r="X14" i="19"/>
  <c r="W15" i="19"/>
  <c r="X15" i="19"/>
  <c r="W16" i="19"/>
  <c r="X16" i="19"/>
  <c r="Y16" i="19"/>
  <c r="V151" i="19"/>
  <c r="V9" i="19"/>
  <c r="V10" i="19"/>
  <c r="V11" i="19"/>
  <c r="V12" i="19"/>
  <c r="V13" i="19"/>
  <c r="V14" i="19"/>
  <c r="V15" i="19"/>
  <c r="V16" i="19"/>
  <c r="V17" i="19"/>
  <c r="V18" i="19"/>
  <c r="V19" i="19"/>
  <c r="V20" i="19"/>
  <c r="V21" i="19"/>
  <c r="V22" i="19"/>
  <c r="V23" i="19"/>
  <c r="V24" i="19"/>
  <c r="V25" i="19"/>
  <c r="Y25" i="19" s="1"/>
  <c r="V26" i="19"/>
  <c r="V27" i="19"/>
  <c r="V28" i="19"/>
  <c r="Y28" i="19" s="1"/>
  <c r="V29" i="19"/>
  <c r="V30" i="19"/>
  <c r="Y30" i="19" s="1"/>
  <c r="V31" i="19"/>
  <c r="V32" i="19"/>
  <c r="V33" i="19"/>
  <c r="Y33" i="19" s="1"/>
  <c r="V34" i="19"/>
  <c r="V35" i="19"/>
  <c r="V36" i="19"/>
  <c r="Y36" i="19" s="1"/>
  <c r="V37" i="19"/>
  <c r="V38" i="19"/>
  <c r="Y38" i="19" s="1"/>
  <c r="V39" i="19"/>
  <c r="V40" i="19"/>
  <c r="V41" i="19"/>
  <c r="Y41" i="19" s="1"/>
  <c r="V42" i="19"/>
  <c r="V43" i="19"/>
  <c r="V44" i="19"/>
  <c r="Y44" i="19" s="1"/>
  <c r="V45" i="19"/>
  <c r="V46" i="19"/>
  <c r="V47" i="19"/>
  <c r="V48" i="19"/>
  <c r="V49" i="19"/>
  <c r="Y49" i="19" s="1"/>
  <c r="V50" i="19"/>
  <c r="V51" i="19"/>
  <c r="V52" i="19"/>
  <c r="Y52" i="19" s="1"/>
  <c r="V53" i="19"/>
  <c r="V54" i="19"/>
  <c r="Y54" i="19" s="1"/>
  <c r="V55" i="19"/>
  <c r="V56" i="19"/>
  <c r="V57" i="19"/>
  <c r="Y57" i="19" s="1"/>
  <c r="V58" i="19"/>
  <c r="V59" i="19"/>
  <c r="V60" i="19"/>
  <c r="Y60" i="19" s="1"/>
  <c r="V61" i="19"/>
  <c r="V62" i="19"/>
  <c r="Y62" i="19" s="1"/>
  <c r="V63" i="19"/>
  <c r="V64" i="19"/>
  <c r="V65" i="19"/>
  <c r="Y65" i="19" s="1"/>
  <c r="V66" i="19"/>
  <c r="V67" i="19"/>
  <c r="V68" i="19"/>
  <c r="Y68" i="19" s="1"/>
  <c r="V69" i="19"/>
  <c r="V70" i="19"/>
  <c r="Y70" i="19" s="1"/>
  <c r="V71" i="19"/>
  <c r="V72" i="19"/>
  <c r="V73" i="19"/>
  <c r="Y73" i="19" s="1"/>
  <c r="V74" i="19"/>
  <c r="V75" i="19"/>
  <c r="V76" i="19"/>
  <c r="Y76" i="19" s="1"/>
  <c r="V77" i="19"/>
  <c r="V78" i="19"/>
  <c r="Y78" i="19" s="1"/>
  <c r="V79" i="19"/>
  <c r="V80" i="19"/>
  <c r="V81" i="19"/>
  <c r="Y81" i="19" s="1"/>
  <c r="V82" i="19"/>
  <c r="V83" i="19"/>
  <c r="V84" i="19"/>
  <c r="Y84" i="19" s="1"/>
  <c r="V85" i="19"/>
  <c r="V86" i="19"/>
  <c r="Y86" i="19" s="1"/>
  <c r="V87" i="19"/>
  <c r="V88" i="19"/>
  <c r="V89" i="19"/>
  <c r="Y89" i="19" s="1"/>
  <c r="V90" i="19"/>
  <c r="V91" i="19"/>
  <c r="V92" i="19"/>
  <c r="Y92" i="19" s="1"/>
  <c r="V93" i="19"/>
  <c r="V94" i="19"/>
  <c r="Y94" i="19" s="1"/>
  <c r="V95" i="19"/>
  <c r="V96" i="19"/>
  <c r="V97" i="19"/>
  <c r="Y97" i="19" s="1"/>
  <c r="V98" i="19"/>
  <c r="V99" i="19"/>
  <c r="V100" i="19"/>
  <c r="Y100" i="19" s="1"/>
  <c r="V101" i="19"/>
  <c r="V102" i="19"/>
  <c r="Y102" i="19" s="1"/>
  <c r="V103" i="19"/>
  <c r="V104" i="19"/>
  <c r="V105" i="19"/>
  <c r="V106" i="19"/>
  <c r="V107" i="19"/>
  <c r="V108" i="19"/>
  <c r="Y108" i="19" s="1"/>
  <c r="V109" i="19"/>
  <c r="V110" i="19"/>
  <c r="Y110" i="19" s="1"/>
  <c r="V111" i="19"/>
  <c r="V112" i="19"/>
  <c r="V113" i="19"/>
  <c r="V114" i="19"/>
  <c r="V115" i="19"/>
  <c r="V116" i="19"/>
  <c r="Y116" i="19" s="1"/>
  <c r="V117" i="19"/>
  <c r="V118" i="19"/>
  <c r="Y118" i="19" s="1"/>
  <c r="V119" i="19"/>
  <c r="V120" i="19"/>
  <c r="V121" i="19"/>
  <c r="Y121" i="19" s="1"/>
  <c r="V122" i="19"/>
  <c r="V123" i="19"/>
  <c r="V124" i="19"/>
  <c r="Y124" i="19" s="1"/>
  <c r="V125" i="19"/>
  <c r="V126" i="19"/>
  <c r="Y126" i="19" s="1"/>
  <c r="V127" i="19"/>
  <c r="V128" i="19"/>
  <c r="V129" i="19"/>
  <c r="Y129" i="19" s="1"/>
  <c r="V130" i="19"/>
  <c r="V131" i="19"/>
  <c r="V132" i="19"/>
  <c r="Y132" i="19" s="1"/>
  <c r="V133" i="19"/>
  <c r="V134" i="19"/>
  <c r="Y134" i="19" s="1"/>
  <c r="V135" i="19"/>
  <c r="V136" i="19"/>
  <c r="V137" i="19"/>
  <c r="Y137" i="19" s="1"/>
  <c r="V138" i="19"/>
  <c r="V139" i="19"/>
  <c r="V140" i="19"/>
  <c r="Y140" i="19" s="1"/>
  <c r="V141" i="19"/>
  <c r="V142" i="19"/>
  <c r="Y142" i="19" s="1"/>
  <c r="V143" i="19"/>
  <c r="V144" i="19"/>
  <c r="V145" i="19"/>
  <c r="Y145" i="19" s="1"/>
  <c r="V146" i="19"/>
  <c r="V147" i="19"/>
  <c r="V148" i="19"/>
  <c r="Y148" i="19" s="1"/>
  <c r="V149" i="19"/>
  <c r="V150" i="19"/>
  <c r="Y150" i="19" s="1"/>
  <c r="Y8" i="19"/>
  <c r="X8" i="19"/>
  <c r="W8" i="19"/>
  <c r="V8" i="19"/>
  <c r="T9" i="19"/>
  <c r="T10" i="19"/>
  <c r="T11" i="19"/>
  <c r="T12" i="19"/>
  <c r="T13" i="19"/>
  <c r="T14" i="19"/>
  <c r="T15" i="19"/>
  <c r="T16" i="19"/>
  <c r="T17" i="19"/>
  <c r="T18" i="19"/>
  <c r="T19" i="19"/>
  <c r="T20" i="19"/>
  <c r="T21" i="19"/>
  <c r="T22" i="19"/>
  <c r="T23" i="19"/>
  <c r="T24" i="19"/>
  <c r="T25" i="19"/>
  <c r="T26" i="19"/>
  <c r="T27" i="19"/>
  <c r="T28" i="19"/>
  <c r="T29" i="19"/>
  <c r="T30" i="19"/>
  <c r="T31" i="19"/>
  <c r="T32" i="19"/>
  <c r="T33" i="19"/>
  <c r="T34" i="19"/>
  <c r="T35" i="19"/>
  <c r="T36" i="19"/>
  <c r="T37" i="19"/>
  <c r="T38" i="19"/>
  <c r="T39" i="19"/>
  <c r="T40" i="19"/>
  <c r="T41" i="19"/>
  <c r="T42" i="19"/>
  <c r="T43" i="19"/>
  <c r="T44" i="19"/>
  <c r="T45" i="19"/>
  <c r="T46" i="19"/>
  <c r="T47" i="19"/>
  <c r="T48" i="19"/>
  <c r="T49" i="19"/>
  <c r="T50" i="19"/>
  <c r="T51" i="19"/>
  <c r="T52" i="19"/>
  <c r="T53" i="19"/>
  <c r="T54" i="19"/>
  <c r="T55" i="19"/>
  <c r="T56" i="19"/>
  <c r="T57" i="19"/>
  <c r="T58" i="19"/>
  <c r="T59" i="19"/>
  <c r="T60" i="19"/>
  <c r="T61" i="19"/>
  <c r="T62" i="19"/>
  <c r="T63" i="19"/>
  <c r="T64" i="19"/>
  <c r="T65" i="19"/>
  <c r="T66" i="19"/>
  <c r="T67" i="19"/>
  <c r="T68" i="19"/>
  <c r="T69" i="19"/>
  <c r="T70" i="19"/>
  <c r="T71" i="19"/>
  <c r="T72" i="19"/>
  <c r="T73" i="19"/>
  <c r="T74" i="19"/>
  <c r="T75" i="19"/>
  <c r="T76" i="19"/>
  <c r="T77" i="19"/>
  <c r="T78" i="19"/>
  <c r="T79" i="19"/>
  <c r="T80" i="19"/>
  <c r="T81" i="19"/>
  <c r="T82" i="19"/>
  <c r="T83" i="19"/>
  <c r="T84" i="19"/>
  <c r="T85" i="19"/>
  <c r="T86" i="19"/>
  <c r="T87" i="19"/>
  <c r="T88" i="19"/>
  <c r="T89" i="19"/>
  <c r="T90" i="19"/>
  <c r="T91" i="19"/>
  <c r="T92" i="19"/>
  <c r="T93" i="19"/>
  <c r="T94" i="19"/>
  <c r="T95" i="19"/>
  <c r="T96" i="19"/>
  <c r="T97" i="19"/>
  <c r="T98" i="19"/>
  <c r="T99" i="19"/>
  <c r="T100" i="19"/>
  <c r="T101" i="19"/>
  <c r="T102" i="19"/>
  <c r="T103" i="19"/>
  <c r="T104" i="19"/>
  <c r="T105" i="19"/>
  <c r="T106" i="19"/>
  <c r="T107" i="19"/>
  <c r="T108" i="19"/>
  <c r="T109" i="19"/>
  <c r="T110" i="19"/>
  <c r="T111" i="19"/>
  <c r="T112" i="19"/>
  <c r="T113" i="19"/>
  <c r="T114" i="19"/>
  <c r="T115" i="19"/>
  <c r="T116" i="19"/>
  <c r="T117" i="19"/>
  <c r="T118" i="19"/>
  <c r="T119" i="19"/>
  <c r="T120" i="19"/>
  <c r="T121" i="19"/>
  <c r="T122" i="19"/>
  <c r="T123" i="19"/>
  <c r="T124" i="19"/>
  <c r="T125" i="19"/>
  <c r="T126" i="19"/>
  <c r="T127" i="19"/>
  <c r="T128" i="19"/>
  <c r="T129" i="19"/>
  <c r="T130" i="19"/>
  <c r="T131" i="19"/>
  <c r="T132" i="19"/>
  <c r="T133" i="19"/>
  <c r="T134" i="19"/>
  <c r="T135" i="19"/>
  <c r="T136" i="19"/>
  <c r="T137" i="19"/>
  <c r="T138" i="19"/>
  <c r="T139" i="19"/>
  <c r="T140" i="19"/>
  <c r="T141" i="19"/>
  <c r="T142" i="19"/>
  <c r="T143" i="19"/>
  <c r="T144" i="19"/>
  <c r="T145" i="19"/>
  <c r="T146" i="19"/>
  <c r="T147" i="19"/>
  <c r="T148" i="19"/>
  <c r="T149" i="19"/>
  <c r="T150" i="19"/>
  <c r="T151" i="19"/>
  <c r="S9" i="19"/>
  <c r="S10" i="19"/>
  <c r="S11" i="19"/>
  <c r="S12" i="19"/>
  <c r="S13" i="19"/>
  <c r="U13" i="19" s="1"/>
  <c r="S14" i="19"/>
  <c r="S15" i="19"/>
  <c r="S16" i="19"/>
  <c r="S17" i="19"/>
  <c r="S18" i="19"/>
  <c r="S19" i="19"/>
  <c r="S20" i="19"/>
  <c r="S21" i="19"/>
  <c r="U21" i="19" s="1"/>
  <c r="S22" i="19"/>
  <c r="S23" i="19"/>
  <c r="S24" i="19"/>
  <c r="S25" i="19"/>
  <c r="S26" i="19"/>
  <c r="S27" i="19"/>
  <c r="S28" i="19"/>
  <c r="S29" i="19"/>
  <c r="U29" i="19" s="1"/>
  <c r="S30" i="19"/>
  <c r="S31" i="19"/>
  <c r="S32" i="19"/>
  <c r="S33" i="19"/>
  <c r="S34" i="19"/>
  <c r="S35" i="19"/>
  <c r="S36" i="19"/>
  <c r="S37" i="19"/>
  <c r="U37" i="19" s="1"/>
  <c r="S38" i="19"/>
  <c r="S39" i="19"/>
  <c r="S40" i="19"/>
  <c r="S41" i="19"/>
  <c r="S42" i="19"/>
  <c r="S43" i="19"/>
  <c r="S44" i="19"/>
  <c r="S45" i="19"/>
  <c r="U45" i="19" s="1"/>
  <c r="S46" i="19"/>
  <c r="S47" i="19"/>
  <c r="S48" i="19"/>
  <c r="S49" i="19"/>
  <c r="S50" i="19"/>
  <c r="S51" i="19"/>
  <c r="S52" i="19"/>
  <c r="S53" i="19"/>
  <c r="U53" i="19" s="1"/>
  <c r="S54" i="19"/>
  <c r="S55" i="19"/>
  <c r="S56" i="19"/>
  <c r="S57" i="19"/>
  <c r="S58" i="19"/>
  <c r="S59" i="19"/>
  <c r="S60" i="19"/>
  <c r="S61" i="19"/>
  <c r="U61" i="19" s="1"/>
  <c r="S62" i="19"/>
  <c r="S63" i="19"/>
  <c r="S64" i="19"/>
  <c r="S65" i="19"/>
  <c r="S66" i="19"/>
  <c r="S67" i="19"/>
  <c r="S68" i="19"/>
  <c r="S69" i="19"/>
  <c r="U69" i="19" s="1"/>
  <c r="S70" i="19"/>
  <c r="S71" i="19"/>
  <c r="S72" i="19"/>
  <c r="S73" i="19"/>
  <c r="S74" i="19"/>
  <c r="S75" i="19"/>
  <c r="S76" i="19"/>
  <c r="S77" i="19"/>
  <c r="U77" i="19" s="1"/>
  <c r="S78" i="19"/>
  <c r="S79" i="19"/>
  <c r="S80" i="19"/>
  <c r="S81" i="19"/>
  <c r="S82" i="19"/>
  <c r="S83" i="19"/>
  <c r="S84" i="19"/>
  <c r="S85" i="19"/>
  <c r="U85" i="19" s="1"/>
  <c r="S86" i="19"/>
  <c r="S87" i="19"/>
  <c r="S88" i="19"/>
  <c r="S89" i="19"/>
  <c r="S90" i="19"/>
  <c r="S91" i="19"/>
  <c r="S92" i="19"/>
  <c r="S93" i="19"/>
  <c r="U93" i="19" s="1"/>
  <c r="S94" i="19"/>
  <c r="S95" i="19"/>
  <c r="S96" i="19"/>
  <c r="S97" i="19"/>
  <c r="S98" i="19"/>
  <c r="S99" i="19"/>
  <c r="S100" i="19"/>
  <c r="S101" i="19"/>
  <c r="U101" i="19" s="1"/>
  <c r="S102" i="19"/>
  <c r="S103" i="19"/>
  <c r="S104" i="19"/>
  <c r="S105" i="19"/>
  <c r="S106" i="19"/>
  <c r="S107" i="19"/>
  <c r="S108" i="19"/>
  <c r="S109" i="19"/>
  <c r="U109" i="19" s="1"/>
  <c r="S110" i="19"/>
  <c r="S111" i="19"/>
  <c r="S112" i="19"/>
  <c r="S113" i="19"/>
  <c r="S114" i="19"/>
  <c r="S115" i="19"/>
  <c r="S116" i="19"/>
  <c r="S117" i="19"/>
  <c r="U117" i="19" s="1"/>
  <c r="S118" i="19"/>
  <c r="S119" i="19"/>
  <c r="S120" i="19"/>
  <c r="S121" i="19"/>
  <c r="S122" i="19"/>
  <c r="S123" i="19"/>
  <c r="S124" i="19"/>
  <c r="S125" i="19"/>
  <c r="U125" i="19" s="1"/>
  <c r="S126" i="19"/>
  <c r="S127" i="19"/>
  <c r="S128" i="19"/>
  <c r="S129" i="19"/>
  <c r="S130" i="19"/>
  <c r="S131" i="19"/>
  <c r="S132" i="19"/>
  <c r="S133" i="19"/>
  <c r="U133" i="19" s="1"/>
  <c r="S134" i="19"/>
  <c r="S135" i="19"/>
  <c r="S136" i="19"/>
  <c r="S137" i="19"/>
  <c r="S138" i="19"/>
  <c r="S139" i="19"/>
  <c r="S140" i="19"/>
  <c r="S141" i="19"/>
  <c r="U141" i="19" s="1"/>
  <c r="S142" i="19"/>
  <c r="S143" i="19"/>
  <c r="S144" i="19"/>
  <c r="S145" i="19"/>
  <c r="S146" i="19"/>
  <c r="S147" i="19"/>
  <c r="S148" i="19"/>
  <c r="S149" i="19"/>
  <c r="U149" i="19" s="1"/>
  <c r="S150" i="19"/>
  <c r="S151" i="19"/>
  <c r="R9" i="19"/>
  <c r="R10" i="19"/>
  <c r="U10" i="19" s="1"/>
  <c r="R11" i="19"/>
  <c r="U11" i="19" s="1"/>
  <c r="R12" i="19"/>
  <c r="U12" i="19" s="1"/>
  <c r="R13" i="19"/>
  <c r="R14" i="19"/>
  <c r="U14" i="19" s="1"/>
  <c r="R15" i="19"/>
  <c r="U15" i="19" s="1"/>
  <c r="R16" i="19"/>
  <c r="U16" i="19" s="1"/>
  <c r="R17" i="19"/>
  <c r="R18" i="19"/>
  <c r="U18" i="19" s="1"/>
  <c r="R19" i="19"/>
  <c r="U19" i="19" s="1"/>
  <c r="R20" i="19"/>
  <c r="U20" i="19" s="1"/>
  <c r="R21" i="19"/>
  <c r="R22" i="19"/>
  <c r="U22" i="19" s="1"/>
  <c r="R23" i="19"/>
  <c r="U23" i="19" s="1"/>
  <c r="R24" i="19"/>
  <c r="U24" i="19" s="1"/>
  <c r="R25" i="19"/>
  <c r="R26" i="19"/>
  <c r="U26" i="19" s="1"/>
  <c r="R27" i="19"/>
  <c r="U27" i="19" s="1"/>
  <c r="R28" i="19"/>
  <c r="U28" i="19" s="1"/>
  <c r="R29" i="19"/>
  <c r="R30" i="19"/>
  <c r="U30" i="19" s="1"/>
  <c r="R31" i="19"/>
  <c r="U31" i="19" s="1"/>
  <c r="R32" i="19"/>
  <c r="U32" i="19" s="1"/>
  <c r="R33" i="19"/>
  <c r="R34" i="19"/>
  <c r="U34" i="19" s="1"/>
  <c r="R35" i="19"/>
  <c r="U35" i="19" s="1"/>
  <c r="R36" i="19"/>
  <c r="U36" i="19" s="1"/>
  <c r="R37" i="19"/>
  <c r="R38" i="19"/>
  <c r="U38" i="19" s="1"/>
  <c r="R39" i="19"/>
  <c r="U39" i="19" s="1"/>
  <c r="R40" i="19"/>
  <c r="U40" i="19" s="1"/>
  <c r="R41" i="19"/>
  <c r="R42" i="19"/>
  <c r="U42" i="19" s="1"/>
  <c r="R43" i="19"/>
  <c r="U43" i="19" s="1"/>
  <c r="R44" i="19"/>
  <c r="U44" i="19" s="1"/>
  <c r="R45" i="19"/>
  <c r="R46" i="19"/>
  <c r="U46" i="19" s="1"/>
  <c r="R47" i="19"/>
  <c r="U47" i="19" s="1"/>
  <c r="R48" i="19"/>
  <c r="U48" i="19" s="1"/>
  <c r="R49" i="19"/>
  <c r="R50" i="19"/>
  <c r="U50" i="19" s="1"/>
  <c r="R51" i="19"/>
  <c r="U51" i="19" s="1"/>
  <c r="R52" i="19"/>
  <c r="U52" i="19" s="1"/>
  <c r="R53" i="19"/>
  <c r="R54" i="19"/>
  <c r="U54" i="19" s="1"/>
  <c r="R55" i="19"/>
  <c r="U55" i="19" s="1"/>
  <c r="R56" i="19"/>
  <c r="U56" i="19" s="1"/>
  <c r="R57" i="19"/>
  <c r="R58" i="19"/>
  <c r="U58" i="19" s="1"/>
  <c r="R59" i="19"/>
  <c r="U59" i="19" s="1"/>
  <c r="R60" i="19"/>
  <c r="U60" i="19" s="1"/>
  <c r="R61" i="19"/>
  <c r="R62" i="19"/>
  <c r="U62" i="19" s="1"/>
  <c r="R63" i="19"/>
  <c r="U63" i="19" s="1"/>
  <c r="R64" i="19"/>
  <c r="U64" i="19" s="1"/>
  <c r="R65" i="19"/>
  <c r="R66" i="19"/>
  <c r="U66" i="19" s="1"/>
  <c r="R67" i="19"/>
  <c r="U67" i="19" s="1"/>
  <c r="R68" i="19"/>
  <c r="U68" i="19" s="1"/>
  <c r="R69" i="19"/>
  <c r="R70" i="19"/>
  <c r="U70" i="19" s="1"/>
  <c r="R71" i="19"/>
  <c r="U71" i="19" s="1"/>
  <c r="R72" i="19"/>
  <c r="U72" i="19" s="1"/>
  <c r="R73" i="19"/>
  <c r="R74" i="19"/>
  <c r="U74" i="19" s="1"/>
  <c r="R75" i="19"/>
  <c r="U75" i="19" s="1"/>
  <c r="R76" i="19"/>
  <c r="U76" i="19" s="1"/>
  <c r="R77" i="19"/>
  <c r="R78" i="19"/>
  <c r="U78" i="19" s="1"/>
  <c r="R79" i="19"/>
  <c r="U79" i="19" s="1"/>
  <c r="R80" i="19"/>
  <c r="U80" i="19" s="1"/>
  <c r="R81" i="19"/>
  <c r="R82" i="19"/>
  <c r="U82" i="19" s="1"/>
  <c r="R83" i="19"/>
  <c r="U83" i="19" s="1"/>
  <c r="R84" i="19"/>
  <c r="U84" i="19" s="1"/>
  <c r="R85" i="19"/>
  <c r="R86" i="19"/>
  <c r="U86" i="19" s="1"/>
  <c r="R87" i="19"/>
  <c r="U87" i="19" s="1"/>
  <c r="R88" i="19"/>
  <c r="U88" i="19" s="1"/>
  <c r="R89" i="19"/>
  <c r="R90" i="19"/>
  <c r="U90" i="19" s="1"/>
  <c r="R91" i="19"/>
  <c r="U91" i="19" s="1"/>
  <c r="R92" i="19"/>
  <c r="U92" i="19" s="1"/>
  <c r="R93" i="19"/>
  <c r="R94" i="19"/>
  <c r="U94" i="19" s="1"/>
  <c r="R95" i="19"/>
  <c r="U95" i="19" s="1"/>
  <c r="R96" i="19"/>
  <c r="U96" i="19" s="1"/>
  <c r="R97" i="19"/>
  <c r="R98" i="19"/>
  <c r="U98" i="19" s="1"/>
  <c r="R99" i="19"/>
  <c r="U99" i="19" s="1"/>
  <c r="R100" i="19"/>
  <c r="U100" i="19" s="1"/>
  <c r="R101" i="19"/>
  <c r="R102" i="19"/>
  <c r="U102" i="19" s="1"/>
  <c r="R103" i="19"/>
  <c r="U103" i="19" s="1"/>
  <c r="R104" i="19"/>
  <c r="U104" i="19" s="1"/>
  <c r="R105" i="19"/>
  <c r="R106" i="19"/>
  <c r="U106" i="19" s="1"/>
  <c r="R107" i="19"/>
  <c r="U107" i="19" s="1"/>
  <c r="R108" i="19"/>
  <c r="U108" i="19" s="1"/>
  <c r="R109" i="19"/>
  <c r="R110" i="19"/>
  <c r="U110" i="19" s="1"/>
  <c r="R111" i="19"/>
  <c r="U111" i="19" s="1"/>
  <c r="R112" i="19"/>
  <c r="U112" i="19" s="1"/>
  <c r="R113" i="19"/>
  <c r="R114" i="19"/>
  <c r="U114" i="19" s="1"/>
  <c r="R115" i="19"/>
  <c r="U115" i="19" s="1"/>
  <c r="R116" i="19"/>
  <c r="U116" i="19" s="1"/>
  <c r="R117" i="19"/>
  <c r="R118" i="19"/>
  <c r="U118" i="19" s="1"/>
  <c r="R119" i="19"/>
  <c r="U119" i="19" s="1"/>
  <c r="R120" i="19"/>
  <c r="U120" i="19" s="1"/>
  <c r="R121" i="19"/>
  <c r="R122" i="19"/>
  <c r="U122" i="19" s="1"/>
  <c r="R123" i="19"/>
  <c r="U123" i="19" s="1"/>
  <c r="R124" i="19"/>
  <c r="U124" i="19" s="1"/>
  <c r="R125" i="19"/>
  <c r="R126" i="19"/>
  <c r="U126" i="19" s="1"/>
  <c r="R127" i="19"/>
  <c r="U127" i="19" s="1"/>
  <c r="R128" i="19"/>
  <c r="U128" i="19" s="1"/>
  <c r="R129" i="19"/>
  <c r="R130" i="19"/>
  <c r="U130" i="19" s="1"/>
  <c r="R131" i="19"/>
  <c r="U131" i="19" s="1"/>
  <c r="R132" i="19"/>
  <c r="U132" i="19" s="1"/>
  <c r="R133" i="19"/>
  <c r="R134" i="19"/>
  <c r="U134" i="19" s="1"/>
  <c r="R135" i="19"/>
  <c r="U135" i="19" s="1"/>
  <c r="R136" i="19"/>
  <c r="U136" i="19" s="1"/>
  <c r="R137" i="19"/>
  <c r="R138" i="19"/>
  <c r="U138" i="19" s="1"/>
  <c r="R139" i="19"/>
  <c r="U139" i="19" s="1"/>
  <c r="R140" i="19"/>
  <c r="U140" i="19" s="1"/>
  <c r="R141" i="19"/>
  <c r="R142" i="19"/>
  <c r="U142" i="19" s="1"/>
  <c r="R143" i="19"/>
  <c r="U143" i="19" s="1"/>
  <c r="R144" i="19"/>
  <c r="U144" i="19" s="1"/>
  <c r="R145" i="19"/>
  <c r="R146" i="19"/>
  <c r="U146" i="19" s="1"/>
  <c r="R147" i="19"/>
  <c r="U147" i="19" s="1"/>
  <c r="R148" i="19"/>
  <c r="U148" i="19" s="1"/>
  <c r="R149" i="19"/>
  <c r="R150" i="19"/>
  <c r="U150" i="19" s="1"/>
  <c r="R151" i="19"/>
  <c r="U151" i="19" s="1"/>
  <c r="T8" i="19"/>
  <c r="S8" i="19"/>
  <c r="R8" i="19"/>
  <c r="U8" i="19" s="1"/>
  <c r="Q13" i="19"/>
  <c r="Q17" i="19"/>
  <c r="Q28" i="19"/>
  <c r="Q36" i="19"/>
  <c r="Q37" i="19"/>
  <c r="Q45" i="19"/>
  <c r="Q52" i="19"/>
  <c r="Q54" i="19"/>
  <c r="Q60" i="19"/>
  <c r="Q61" i="19"/>
  <c r="Q69" i="19"/>
  <c r="Q92" i="19"/>
  <c r="Q100" i="19"/>
  <c r="Q101" i="19"/>
  <c r="Q109" i="19"/>
  <c r="Q116" i="19"/>
  <c r="Q125" i="19"/>
  <c r="Q133"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6" i="19"/>
  <c r="P87" i="19"/>
  <c r="P88" i="19"/>
  <c r="P89" i="19"/>
  <c r="P90" i="19"/>
  <c r="P91" i="19"/>
  <c r="P92" i="19"/>
  <c r="P93" i="19"/>
  <c r="P94" i="19"/>
  <c r="P95" i="19"/>
  <c r="P96" i="19"/>
  <c r="P97" i="19"/>
  <c r="P98" i="19"/>
  <c r="P99" i="19"/>
  <c r="P100" i="19"/>
  <c r="P101" i="19"/>
  <c r="P102" i="19"/>
  <c r="P103" i="19"/>
  <c r="P104" i="19"/>
  <c r="P105" i="19"/>
  <c r="P106" i="19"/>
  <c r="P107" i="19"/>
  <c r="P108" i="19"/>
  <c r="P109" i="19"/>
  <c r="P110" i="19"/>
  <c r="P111" i="19"/>
  <c r="P112" i="19"/>
  <c r="P113" i="19"/>
  <c r="P114" i="19"/>
  <c r="P115" i="19"/>
  <c r="P116" i="19"/>
  <c r="P117" i="19"/>
  <c r="P118" i="19"/>
  <c r="P119" i="19"/>
  <c r="P120" i="19"/>
  <c r="P121" i="19"/>
  <c r="P122" i="19"/>
  <c r="P123" i="19"/>
  <c r="P124" i="19"/>
  <c r="P125" i="19"/>
  <c r="P126" i="19"/>
  <c r="P127" i="19"/>
  <c r="P128" i="19"/>
  <c r="P129" i="19"/>
  <c r="P130" i="19"/>
  <c r="P131" i="19"/>
  <c r="P132" i="19"/>
  <c r="P133" i="19"/>
  <c r="P134" i="19"/>
  <c r="P135" i="19"/>
  <c r="P136" i="19"/>
  <c r="P137" i="19"/>
  <c r="P138" i="19"/>
  <c r="P139" i="19"/>
  <c r="P140" i="19"/>
  <c r="P141" i="19"/>
  <c r="P142" i="19"/>
  <c r="P143" i="19"/>
  <c r="P144" i="19"/>
  <c r="P145" i="19"/>
  <c r="P146" i="19"/>
  <c r="P147" i="19"/>
  <c r="P148" i="19"/>
  <c r="P149" i="19"/>
  <c r="P150" i="19"/>
  <c r="P151" i="19"/>
  <c r="O9" i="19"/>
  <c r="Q9" i="19" s="1"/>
  <c r="O10" i="19"/>
  <c r="O11" i="19"/>
  <c r="O12" i="19"/>
  <c r="O13" i="19"/>
  <c r="O14" i="19"/>
  <c r="O15" i="19"/>
  <c r="O16" i="19"/>
  <c r="O17" i="19"/>
  <c r="O18" i="19"/>
  <c r="O19" i="19"/>
  <c r="O20" i="19"/>
  <c r="O21" i="19"/>
  <c r="O22" i="19"/>
  <c r="O23" i="19"/>
  <c r="O24" i="19"/>
  <c r="O25" i="19"/>
  <c r="O26" i="19"/>
  <c r="O27" i="19"/>
  <c r="O28" i="19"/>
  <c r="O29" i="19"/>
  <c r="O30" i="19"/>
  <c r="O31" i="19"/>
  <c r="O32" i="19"/>
  <c r="O33" i="19"/>
  <c r="Q33" i="19" s="1"/>
  <c r="O34" i="19"/>
  <c r="O35" i="19"/>
  <c r="O36" i="19"/>
  <c r="O37" i="19"/>
  <c r="O38" i="19"/>
  <c r="O39" i="19"/>
  <c r="O40" i="19"/>
  <c r="O41" i="19"/>
  <c r="Q41" i="19" s="1"/>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Q73" i="19" s="1"/>
  <c r="O74" i="19"/>
  <c r="O75" i="19"/>
  <c r="O76" i="19"/>
  <c r="O77" i="19"/>
  <c r="O78" i="19"/>
  <c r="O79" i="19"/>
  <c r="O80" i="19"/>
  <c r="O81" i="19"/>
  <c r="Q81" i="19" s="1"/>
  <c r="O82" i="19"/>
  <c r="O83" i="19"/>
  <c r="O84" i="19"/>
  <c r="O85" i="19"/>
  <c r="O86" i="19"/>
  <c r="O87" i="19"/>
  <c r="O88" i="19"/>
  <c r="O89" i="19"/>
  <c r="O90" i="19"/>
  <c r="O91" i="19"/>
  <c r="O92" i="19"/>
  <c r="O93" i="19"/>
  <c r="O94" i="19"/>
  <c r="O95" i="19"/>
  <c r="O96" i="19"/>
  <c r="O97" i="19"/>
  <c r="Q97" i="19" s="1"/>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Q145" i="19" s="1"/>
  <c r="O146" i="19"/>
  <c r="O147" i="19"/>
  <c r="O148" i="19"/>
  <c r="O149" i="19"/>
  <c r="O150" i="19"/>
  <c r="O151" i="19"/>
  <c r="P8" i="19"/>
  <c r="O8" i="19"/>
  <c r="N9" i="19"/>
  <c r="N10" i="19"/>
  <c r="Q10" i="19" s="1"/>
  <c r="N11" i="19"/>
  <c r="N12" i="19"/>
  <c r="Q12" i="19" s="1"/>
  <c r="N13" i="19"/>
  <c r="N14" i="19"/>
  <c r="Q14" i="19" s="1"/>
  <c r="N15" i="19"/>
  <c r="Q15" i="19" s="1"/>
  <c r="N16" i="19"/>
  <c r="Q16" i="19" s="1"/>
  <c r="N17" i="19"/>
  <c r="N18" i="19"/>
  <c r="Q18" i="19" s="1"/>
  <c r="N19" i="19"/>
  <c r="N20" i="19"/>
  <c r="Q20" i="19" s="1"/>
  <c r="N21" i="19"/>
  <c r="Q21" i="19" s="1"/>
  <c r="N22" i="19"/>
  <c r="Q22" i="19" s="1"/>
  <c r="N23" i="19"/>
  <c r="Q23" i="19" s="1"/>
  <c r="N24" i="19"/>
  <c r="Q24" i="19" s="1"/>
  <c r="N25" i="19"/>
  <c r="Q25" i="19" s="1"/>
  <c r="N26" i="19"/>
  <c r="Q26" i="19" s="1"/>
  <c r="N27" i="19"/>
  <c r="N28" i="19"/>
  <c r="N29" i="19"/>
  <c r="Q29" i="19" s="1"/>
  <c r="N30" i="19"/>
  <c r="Q30" i="19" s="1"/>
  <c r="N31" i="19"/>
  <c r="Q31" i="19" s="1"/>
  <c r="N32" i="19"/>
  <c r="Q32" i="19" s="1"/>
  <c r="N33" i="19"/>
  <c r="N34" i="19"/>
  <c r="Q34" i="19" s="1"/>
  <c r="N35" i="19"/>
  <c r="N36" i="19"/>
  <c r="N37" i="19"/>
  <c r="N38" i="19"/>
  <c r="Q38" i="19" s="1"/>
  <c r="N39" i="19"/>
  <c r="Q39" i="19" s="1"/>
  <c r="N40" i="19"/>
  <c r="Q40" i="19" s="1"/>
  <c r="N41" i="19"/>
  <c r="N42" i="19"/>
  <c r="Q42" i="19" s="1"/>
  <c r="N43" i="19"/>
  <c r="N44" i="19"/>
  <c r="Q44" i="19" s="1"/>
  <c r="N45" i="19"/>
  <c r="N46" i="19"/>
  <c r="Q46" i="19" s="1"/>
  <c r="N47" i="19"/>
  <c r="Q47" i="19" s="1"/>
  <c r="N48" i="19"/>
  <c r="Q48" i="19" s="1"/>
  <c r="N49" i="19"/>
  <c r="Q49" i="19" s="1"/>
  <c r="N50" i="19"/>
  <c r="Q50" i="19" s="1"/>
  <c r="N51" i="19"/>
  <c r="N52" i="19"/>
  <c r="N53" i="19"/>
  <c r="Q53" i="19" s="1"/>
  <c r="N54" i="19"/>
  <c r="N55" i="19"/>
  <c r="Q55" i="19" s="1"/>
  <c r="N56" i="19"/>
  <c r="Q56" i="19" s="1"/>
  <c r="N57" i="19"/>
  <c r="Q57" i="19" s="1"/>
  <c r="N58" i="19"/>
  <c r="Q58" i="19" s="1"/>
  <c r="N59" i="19"/>
  <c r="N60" i="19"/>
  <c r="N61" i="19"/>
  <c r="N62" i="19"/>
  <c r="Q62" i="19" s="1"/>
  <c r="N63" i="19"/>
  <c r="Q63" i="19" s="1"/>
  <c r="N64" i="19"/>
  <c r="Q64" i="19" s="1"/>
  <c r="N65" i="19"/>
  <c r="Q65" i="19" s="1"/>
  <c r="N66" i="19"/>
  <c r="Q66" i="19" s="1"/>
  <c r="N67" i="19"/>
  <c r="N68" i="19"/>
  <c r="Q68" i="19" s="1"/>
  <c r="N69" i="19"/>
  <c r="N70" i="19"/>
  <c r="Q70" i="19" s="1"/>
  <c r="N71" i="19"/>
  <c r="Q71" i="19" s="1"/>
  <c r="N72" i="19"/>
  <c r="Q72" i="19" s="1"/>
  <c r="N73" i="19"/>
  <c r="N74" i="19"/>
  <c r="Q74" i="19" s="1"/>
  <c r="N75" i="19"/>
  <c r="N76" i="19"/>
  <c r="Q76" i="19" s="1"/>
  <c r="N77" i="19"/>
  <c r="Q77" i="19" s="1"/>
  <c r="N78" i="19"/>
  <c r="Q78" i="19" s="1"/>
  <c r="N79" i="19"/>
  <c r="Q79" i="19" s="1"/>
  <c r="N80" i="19"/>
  <c r="Q80" i="19" s="1"/>
  <c r="N81" i="19"/>
  <c r="N82" i="19"/>
  <c r="Q82" i="19" s="1"/>
  <c r="N83" i="19"/>
  <c r="N84" i="19"/>
  <c r="Q84" i="19" s="1"/>
  <c r="N85" i="19"/>
  <c r="Q85" i="19" s="1"/>
  <c r="N86" i="19"/>
  <c r="Q86" i="19" s="1"/>
  <c r="N87" i="19"/>
  <c r="Q87" i="19" s="1"/>
  <c r="N88" i="19"/>
  <c r="Q88" i="19" s="1"/>
  <c r="N89" i="19"/>
  <c r="Q89" i="19" s="1"/>
  <c r="N90" i="19"/>
  <c r="Q90" i="19" s="1"/>
  <c r="N91" i="19"/>
  <c r="N92" i="19"/>
  <c r="N93" i="19"/>
  <c r="Q93" i="19" s="1"/>
  <c r="N94" i="19"/>
  <c r="Q94" i="19" s="1"/>
  <c r="N95" i="19"/>
  <c r="Q95" i="19" s="1"/>
  <c r="N96" i="19"/>
  <c r="Q96" i="19" s="1"/>
  <c r="N97" i="19"/>
  <c r="N98" i="19"/>
  <c r="Q98" i="19" s="1"/>
  <c r="N99" i="19"/>
  <c r="N100" i="19"/>
  <c r="N101" i="19"/>
  <c r="N102" i="19"/>
  <c r="Q102" i="19" s="1"/>
  <c r="N103" i="19"/>
  <c r="Q103" i="19" s="1"/>
  <c r="N104" i="19"/>
  <c r="Q104" i="19" s="1"/>
  <c r="N105" i="19"/>
  <c r="Q105" i="19" s="1"/>
  <c r="N106" i="19"/>
  <c r="Q106" i="19" s="1"/>
  <c r="N107" i="19"/>
  <c r="N108" i="19"/>
  <c r="Q108" i="19" s="1"/>
  <c r="N109" i="19"/>
  <c r="N110" i="19"/>
  <c r="Q110" i="19" s="1"/>
  <c r="N111" i="19"/>
  <c r="Q111" i="19" s="1"/>
  <c r="N112" i="19"/>
  <c r="Q112" i="19" s="1"/>
  <c r="N113" i="19"/>
  <c r="Q113" i="19" s="1"/>
  <c r="N114" i="19"/>
  <c r="Q114" i="19" s="1"/>
  <c r="N115" i="19"/>
  <c r="N116" i="19"/>
  <c r="N117" i="19"/>
  <c r="Q117" i="19" s="1"/>
  <c r="N118" i="19"/>
  <c r="Q118" i="19" s="1"/>
  <c r="N119" i="19"/>
  <c r="Q119" i="19" s="1"/>
  <c r="N120" i="19"/>
  <c r="Q120" i="19" s="1"/>
  <c r="N121" i="19"/>
  <c r="Q121" i="19" s="1"/>
  <c r="N122" i="19"/>
  <c r="Q122" i="19" s="1"/>
  <c r="N123" i="19"/>
  <c r="N124" i="19"/>
  <c r="Q124" i="19" s="1"/>
  <c r="N125" i="19"/>
  <c r="N126" i="19"/>
  <c r="Q126" i="19" s="1"/>
  <c r="N127" i="19"/>
  <c r="Q127" i="19" s="1"/>
  <c r="N128" i="19"/>
  <c r="Q128" i="19" s="1"/>
  <c r="N129" i="19"/>
  <c r="Q129" i="19" s="1"/>
  <c r="N130" i="19"/>
  <c r="Q130" i="19" s="1"/>
  <c r="N131" i="19"/>
  <c r="N132" i="19"/>
  <c r="Q132" i="19" s="1"/>
  <c r="N133" i="19"/>
  <c r="N134" i="19"/>
  <c r="Q134" i="19" s="1"/>
  <c r="N135" i="19"/>
  <c r="Q135" i="19" s="1"/>
  <c r="N136" i="19"/>
  <c r="Q136" i="19" s="1"/>
  <c r="N137" i="19"/>
  <c r="Q137" i="19" s="1"/>
  <c r="N138" i="19"/>
  <c r="Q138" i="19" s="1"/>
  <c r="N139" i="19"/>
  <c r="N140" i="19"/>
  <c r="Q140" i="19" s="1"/>
  <c r="N141" i="19"/>
  <c r="Q141" i="19" s="1"/>
  <c r="N142" i="19"/>
  <c r="Q142" i="19" s="1"/>
  <c r="N143" i="19"/>
  <c r="Q143" i="19" s="1"/>
  <c r="N144" i="19"/>
  <c r="Q144" i="19" s="1"/>
  <c r="N145" i="19"/>
  <c r="N146" i="19"/>
  <c r="Q146" i="19" s="1"/>
  <c r="N147" i="19"/>
  <c r="N148" i="19"/>
  <c r="Q148" i="19" s="1"/>
  <c r="N149" i="19"/>
  <c r="Q149" i="19" s="1"/>
  <c r="N150" i="19"/>
  <c r="Q150" i="19" s="1"/>
  <c r="N151" i="19"/>
  <c r="Q151" i="19" s="1"/>
  <c r="N8" i="19"/>
  <c r="Q8" i="19" s="1"/>
  <c r="M10" i="19"/>
  <c r="M16" i="19"/>
  <c r="M17" i="19"/>
  <c r="M25" i="19"/>
  <c r="M26" i="19"/>
  <c r="M33" i="19"/>
  <c r="M34" i="19"/>
  <c r="M38" i="19"/>
  <c r="M54" i="19"/>
  <c r="M56" i="19"/>
  <c r="M62" i="19"/>
  <c r="M65" i="19"/>
  <c r="M70" i="19"/>
  <c r="M72" i="19"/>
  <c r="M74" i="19"/>
  <c r="M80" i="19"/>
  <c r="M81" i="19"/>
  <c r="M89" i="19"/>
  <c r="M90" i="19"/>
  <c r="M97" i="19"/>
  <c r="M102" i="19"/>
  <c r="L9" i="19"/>
  <c r="L10" i="19"/>
  <c r="L11" i="19"/>
  <c r="L12" i="19"/>
  <c r="L13" i="19"/>
  <c r="L14" i="19"/>
  <c r="L15" i="19"/>
  <c r="L16" i="19"/>
  <c r="L17" i="19"/>
  <c r="L18" i="19"/>
  <c r="L19" i="19"/>
  <c r="L20" i="19"/>
  <c r="L21" i="19"/>
  <c r="L22" i="19"/>
  <c r="L23" i="19"/>
  <c r="L24" i="19"/>
  <c r="L25" i="19"/>
  <c r="L26" i="19"/>
  <c r="L27" i="19"/>
  <c r="L28" i="19"/>
  <c r="L29" i="19"/>
  <c r="L30" i="19"/>
  <c r="L31" i="19"/>
  <c r="L32" i="19"/>
  <c r="L33" i="19"/>
  <c r="L34" i="19"/>
  <c r="L35" i="19"/>
  <c r="L36" i="19"/>
  <c r="L37" i="19"/>
  <c r="L38" i="19"/>
  <c r="L39" i="19"/>
  <c r="L40" i="19"/>
  <c r="L41" i="19"/>
  <c r="L42" i="19"/>
  <c r="L43" i="19"/>
  <c r="L44" i="19"/>
  <c r="L45" i="19"/>
  <c r="L46" i="19"/>
  <c r="L47" i="19"/>
  <c r="L48" i="19"/>
  <c r="L49" i="19"/>
  <c r="L50" i="19"/>
  <c r="L51" i="19"/>
  <c r="L52" i="19"/>
  <c r="L53" i="19"/>
  <c r="L54" i="19"/>
  <c r="L55" i="19"/>
  <c r="L56" i="19"/>
  <c r="L57" i="19"/>
  <c r="L58" i="19"/>
  <c r="L59" i="19"/>
  <c r="L60" i="19"/>
  <c r="L61" i="19"/>
  <c r="L62" i="19"/>
  <c r="L63" i="19"/>
  <c r="L64" i="19"/>
  <c r="L65" i="19"/>
  <c r="L66" i="19"/>
  <c r="L67" i="19"/>
  <c r="L68" i="19"/>
  <c r="L69" i="19"/>
  <c r="L70" i="19"/>
  <c r="L71" i="19"/>
  <c r="L72" i="19"/>
  <c r="L73" i="19"/>
  <c r="L74" i="19"/>
  <c r="L75" i="19"/>
  <c r="L76" i="19"/>
  <c r="L77" i="19"/>
  <c r="L78" i="19"/>
  <c r="L79" i="19"/>
  <c r="L80" i="19"/>
  <c r="L81" i="19"/>
  <c r="L82" i="19"/>
  <c r="L83" i="19"/>
  <c r="L84" i="19"/>
  <c r="L85" i="19"/>
  <c r="L86" i="19"/>
  <c r="L87" i="19"/>
  <c r="L88" i="19"/>
  <c r="L89" i="19"/>
  <c r="L90" i="19"/>
  <c r="L91" i="19"/>
  <c r="L92" i="19"/>
  <c r="L93" i="19"/>
  <c r="L94" i="19"/>
  <c r="L95" i="19"/>
  <c r="L96" i="19"/>
  <c r="L97" i="19"/>
  <c r="L98" i="19"/>
  <c r="L99" i="19"/>
  <c r="L100" i="19"/>
  <c r="L101" i="19"/>
  <c r="L102" i="19"/>
  <c r="L103" i="19"/>
  <c r="L104" i="19"/>
  <c r="L105" i="19"/>
  <c r="L106" i="19"/>
  <c r="L107" i="19"/>
  <c r="L108" i="19"/>
  <c r="L109" i="19"/>
  <c r="L110" i="19"/>
  <c r="L111" i="19"/>
  <c r="L112" i="19"/>
  <c r="L113" i="19"/>
  <c r="L114" i="19"/>
  <c r="L115" i="19"/>
  <c r="L116" i="19"/>
  <c r="L117" i="19"/>
  <c r="L118" i="19"/>
  <c r="L119" i="19"/>
  <c r="L120" i="19"/>
  <c r="L121" i="19"/>
  <c r="L122" i="19"/>
  <c r="L123" i="19"/>
  <c r="L124" i="19"/>
  <c r="L125" i="19"/>
  <c r="L126" i="19"/>
  <c r="L127" i="19"/>
  <c r="L128" i="19"/>
  <c r="L129" i="19"/>
  <c r="L130" i="19"/>
  <c r="L131" i="19"/>
  <c r="L132" i="19"/>
  <c r="L133" i="19"/>
  <c r="L134" i="19"/>
  <c r="L135" i="19"/>
  <c r="L136" i="19"/>
  <c r="L137" i="19"/>
  <c r="L138" i="19"/>
  <c r="L139" i="19"/>
  <c r="L140" i="19"/>
  <c r="L141" i="19"/>
  <c r="L142" i="19"/>
  <c r="L143" i="19"/>
  <c r="L144" i="19"/>
  <c r="L145" i="19"/>
  <c r="L146" i="19"/>
  <c r="L147" i="19"/>
  <c r="L148" i="19"/>
  <c r="L149" i="19"/>
  <c r="L150" i="19"/>
  <c r="L151" i="19"/>
  <c r="L8" i="19"/>
  <c r="K9" i="19"/>
  <c r="K10" i="19"/>
  <c r="K11" i="19"/>
  <c r="K12" i="19"/>
  <c r="K13" i="19"/>
  <c r="K14" i="19"/>
  <c r="K15" i="19"/>
  <c r="K16" i="19"/>
  <c r="K17" i="19"/>
  <c r="K18" i="19"/>
  <c r="K19" i="19"/>
  <c r="K20" i="19"/>
  <c r="K21" i="19"/>
  <c r="K22" i="19"/>
  <c r="K23" i="19"/>
  <c r="K24" i="19"/>
  <c r="K25" i="19"/>
  <c r="K26" i="19"/>
  <c r="K27" i="19"/>
  <c r="K28" i="19"/>
  <c r="K29" i="19"/>
  <c r="K30" i="19"/>
  <c r="K31" i="19"/>
  <c r="K32" i="19"/>
  <c r="K33" i="19"/>
  <c r="K34" i="19"/>
  <c r="K35" i="19"/>
  <c r="K36" i="19"/>
  <c r="K37" i="19"/>
  <c r="K38" i="19"/>
  <c r="K39" i="19"/>
  <c r="K40" i="19"/>
  <c r="K41" i="19"/>
  <c r="K42" i="19"/>
  <c r="K43" i="19"/>
  <c r="K44" i="19"/>
  <c r="K45" i="19"/>
  <c r="K46" i="19"/>
  <c r="K47" i="19"/>
  <c r="K48" i="19"/>
  <c r="K49" i="19"/>
  <c r="K50" i="19"/>
  <c r="K51" i="19"/>
  <c r="K52" i="19"/>
  <c r="K53" i="19"/>
  <c r="K54" i="19"/>
  <c r="K55" i="19"/>
  <c r="K56" i="19"/>
  <c r="K57" i="19"/>
  <c r="K58" i="19"/>
  <c r="K59" i="19"/>
  <c r="K60" i="19"/>
  <c r="K61" i="19"/>
  <c r="K62" i="19"/>
  <c r="K63" i="19"/>
  <c r="K64" i="19"/>
  <c r="K65" i="19"/>
  <c r="K66" i="19"/>
  <c r="K67" i="19"/>
  <c r="K68" i="19"/>
  <c r="K69" i="19"/>
  <c r="K70" i="19"/>
  <c r="K71" i="19"/>
  <c r="K72" i="19"/>
  <c r="K73" i="19"/>
  <c r="K74" i="19"/>
  <c r="K75" i="19"/>
  <c r="K76" i="19"/>
  <c r="K77" i="19"/>
  <c r="K78" i="19"/>
  <c r="K79" i="19"/>
  <c r="K80" i="19"/>
  <c r="K81" i="19"/>
  <c r="K82" i="19"/>
  <c r="K83" i="19"/>
  <c r="K84" i="19"/>
  <c r="K85" i="19"/>
  <c r="K86" i="19"/>
  <c r="K87" i="19"/>
  <c r="K88" i="19"/>
  <c r="K89" i="19"/>
  <c r="K90" i="19"/>
  <c r="K91" i="19"/>
  <c r="K92" i="19"/>
  <c r="K93" i="19"/>
  <c r="K94" i="19"/>
  <c r="K95" i="19"/>
  <c r="K96" i="19"/>
  <c r="K97" i="19"/>
  <c r="K98" i="19"/>
  <c r="K99" i="19"/>
  <c r="K100" i="19"/>
  <c r="K101" i="19"/>
  <c r="K102" i="19"/>
  <c r="K103" i="19"/>
  <c r="K104" i="19"/>
  <c r="K105" i="19"/>
  <c r="K106" i="19"/>
  <c r="K107" i="19"/>
  <c r="K108" i="19"/>
  <c r="K109" i="19"/>
  <c r="K110" i="19"/>
  <c r="K111" i="19"/>
  <c r="K112" i="19"/>
  <c r="K113" i="19"/>
  <c r="K114" i="19"/>
  <c r="K115" i="19"/>
  <c r="K116" i="19"/>
  <c r="K117" i="19"/>
  <c r="K118" i="19"/>
  <c r="K119" i="19"/>
  <c r="K120" i="19"/>
  <c r="K121" i="19"/>
  <c r="K122" i="19"/>
  <c r="K123" i="19"/>
  <c r="K124" i="19"/>
  <c r="K125" i="19"/>
  <c r="K126" i="19"/>
  <c r="K127" i="19"/>
  <c r="K128" i="19"/>
  <c r="K129" i="19"/>
  <c r="K130" i="19"/>
  <c r="K131" i="19"/>
  <c r="K132" i="19"/>
  <c r="K133" i="19"/>
  <c r="K134" i="19"/>
  <c r="K135" i="19"/>
  <c r="K136" i="19"/>
  <c r="K137" i="19"/>
  <c r="K138" i="19"/>
  <c r="K139" i="19"/>
  <c r="K140" i="19"/>
  <c r="K141" i="19"/>
  <c r="K142" i="19"/>
  <c r="K143" i="19"/>
  <c r="K144" i="19"/>
  <c r="K145" i="19"/>
  <c r="K146" i="19"/>
  <c r="K147" i="19"/>
  <c r="K148" i="19"/>
  <c r="K149" i="19"/>
  <c r="K150" i="19"/>
  <c r="K151" i="19"/>
  <c r="K8" i="19"/>
  <c r="J9" i="19"/>
  <c r="M9" i="19" s="1"/>
  <c r="J10" i="19"/>
  <c r="J11" i="19"/>
  <c r="M11" i="19" s="1"/>
  <c r="J12" i="19"/>
  <c r="M12" i="19" s="1"/>
  <c r="J13" i="19"/>
  <c r="M13" i="19" s="1"/>
  <c r="J14" i="19"/>
  <c r="M14" i="19" s="1"/>
  <c r="J15" i="19"/>
  <c r="M15" i="19" s="1"/>
  <c r="J16" i="19"/>
  <c r="J17" i="19"/>
  <c r="J18" i="19"/>
  <c r="M18" i="19" s="1"/>
  <c r="J19" i="19"/>
  <c r="M19" i="19" s="1"/>
  <c r="J20" i="19"/>
  <c r="M20" i="19" s="1"/>
  <c r="J21" i="19"/>
  <c r="M21" i="19" s="1"/>
  <c r="J22" i="19"/>
  <c r="M22" i="19" s="1"/>
  <c r="J23" i="19"/>
  <c r="M23" i="19" s="1"/>
  <c r="J24" i="19"/>
  <c r="M24" i="19" s="1"/>
  <c r="J25" i="19"/>
  <c r="J26" i="19"/>
  <c r="J27" i="19"/>
  <c r="M27" i="19" s="1"/>
  <c r="J28" i="19"/>
  <c r="M28" i="19" s="1"/>
  <c r="J29" i="19"/>
  <c r="M29" i="19" s="1"/>
  <c r="J30" i="19"/>
  <c r="M30" i="19" s="1"/>
  <c r="J31" i="19"/>
  <c r="M31" i="19" s="1"/>
  <c r="J32" i="19"/>
  <c r="M32" i="19" s="1"/>
  <c r="J33" i="19"/>
  <c r="J34" i="19"/>
  <c r="J35" i="19"/>
  <c r="M35" i="19" s="1"/>
  <c r="J36" i="19"/>
  <c r="M36" i="19" s="1"/>
  <c r="J37" i="19"/>
  <c r="M37" i="19" s="1"/>
  <c r="J38" i="19"/>
  <c r="J39" i="19"/>
  <c r="M39" i="19" s="1"/>
  <c r="J40" i="19"/>
  <c r="M40" i="19" s="1"/>
  <c r="J41" i="19"/>
  <c r="M41" i="19" s="1"/>
  <c r="J42" i="19"/>
  <c r="M42" i="19" s="1"/>
  <c r="J43" i="19"/>
  <c r="M43" i="19" s="1"/>
  <c r="J44" i="19"/>
  <c r="M44" i="19" s="1"/>
  <c r="J45" i="19"/>
  <c r="M45" i="19" s="1"/>
  <c r="J46" i="19"/>
  <c r="M46" i="19" s="1"/>
  <c r="J47" i="19"/>
  <c r="M47" i="19" s="1"/>
  <c r="J48" i="19"/>
  <c r="M48" i="19" s="1"/>
  <c r="J49" i="19"/>
  <c r="M49" i="19" s="1"/>
  <c r="J50" i="19"/>
  <c r="M50" i="19" s="1"/>
  <c r="J51" i="19"/>
  <c r="M51" i="19" s="1"/>
  <c r="J52" i="19"/>
  <c r="M52" i="19" s="1"/>
  <c r="J53" i="19"/>
  <c r="M53" i="19" s="1"/>
  <c r="J54" i="19"/>
  <c r="J55" i="19"/>
  <c r="M55" i="19" s="1"/>
  <c r="J56" i="19"/>
  <c r="J57" i="19"/>
  <c r="M57" i="19" s="1"/>
  <c r="J58" i="19"/>
  <c r="M58" i="19" s="1"/>
  <c r="J59" i="19"/>
  <c r="M59" i="19" s="1"/>
  <c r="J60" i="19"/>
  <c r="M60" i="19" s="1"/>
  <c r="J61" i="19"/>
  <c r="M61" i="19" s="1"/>
  <c r="J62" i="19"/>
  <c r="J63" i="19"/>
  <c r="M63" i="19" s="1"/>
  <c r="J64" i="19"/>
  <c r="M64" i="19" s="1"/>
  <c r="J65" i="19"/>
  <c r="J66" i="19"/>
  <c r="M66" i="19" s="1"/>
  <c r="J67" i="19"/>
  <c r="M67" i="19" s="1"/>
  <c r="J68" i="19"/>
  <c r="M68" i="19" s="1"/>
  <c r="J69" i="19"/>
  <c r="M69" i="19" s="1"/>
  <c r="J70" i="19"/>
  <c r="J71" i="19"/>
  <c r="M71" i="19" s="1"/>
  <c r="J72" i="19"/>
  <c r="J73" i="19"/>
  <c r="M73" i="19" s="1"/>
  <c r="J74" i="19"/>
  <c r="J75" i="19"/>
  <c r="M75" i="19" s="1"/>
  <c r="J76" i="19"/>
  <c r="M76" i="19" s="1"/>
  <c r="J77" i="19"/>
  <c r="M77" i="19" s="1"/>
  <c r="J78" i="19"/>
  <c r="M78" i="19" s="1"/>
  <c r="J79" i="19"/>
  <c r="M79" i="19" s="1"/>
  <c r="J80" i="19"/>
  <c r="J81" i="19"/>
  <c r="J82" i="19"/>
  <c r="M82" i="19" s="1"/>
  <c r="J83" i="19"/>
  <c r="M83" i="19" s="1"/>
  <c r="J84" i="19"/>
  <c r="M84" i="19" s="1"/>
  <c r="J85" i="19"/>
  <c r="M85" i="19" s="1"/>
  <c r="J86" i="19"/>
  <c r="M86" i="19" s="1"/>
  <c r="J87" i="19"/>
  <c r="M87" i="19" s="1"/>
  <c r="J88" i="19"/>
  <c r="M88" i="19" s="1"/>
  <c r="J89" i="19"/>
  <c r="J90" i="19"/>
  <c r="J91" i="19"/>
  <c r="M91" i="19" s="1"/>
  <c r="J92" i="19"/>
  <c r="M92" i="19" s="1"/>
  <c r="J93" i="19"/>
  <c r="M93" i="19" s="1"/>
  <c r="J94" i="19"/>
  <c r="M94" i="19" s="1"/>
  <c r="J95" i="19"/>
  <c r="M95" i="19" s="1"/>
  <c r="J96" i="19"/>
  <c r="M96" i="19" s="1"/>
  <c r="J97" i="19"/>
  <c r="J98" i="19"/>
  <c r="M98" i="19" s="1"/>
  <c r="J99" i="19"/>
  <c r="M99" i="19" s="1"/>
  <c r="J100" i="19"/>
  <c r="M100" i="19" s="1"/>
  <c r="J101" i="19"/>
  <c r="M101" i="19" s="1"/>
  <c r="J102" i="19"/>
  <c r="J103" i="19"/>
  <c r="M103" i="19" s="1"/>
  <c r="J104" i="19"/>
  <c r="M104" i="19" s="1"/>
  <c r="J105" i="19"/>
  <c r="M105" i="19" s="1"/>
  <c r="J106" i="19"/>
  <c r="M106" i="19" s="1"/>
  <c r="J107" i="19"/>
  <c r="M107" i="19" s="1"/>
  <c r="J108" i="19"/>
  <c r="M108" i="19" s="1"/>
  <c r="J109" i="19"/>
  <c r="M109" i="19" s="1"/>
  <c r="J110" i="19"/>
  <c r="M110" i="19" s="1"/>
  <c r="J111" i="19"/>
  <c r="M111" i="19" s="1"/>
  <c r="J112" i="19"/>
  <c r="M112" i="19" s="1"/>
  <c r="J113" i="19"/>
  <c r="M113" i="19" s="1"/>
  <c r="J114" i="19"/>
  <c r="M114" i="19" s="1"/>
  <c r="J115" i="19"/>
  <c r="M115" i="19" s="1"/>
  <c r="J116" i="19"/>
  <c r="M116" i="19" s="1"/>
  <c r="J117" i="19"/>
  <c r="M117" i="19" s="1"/>
  <c r="J118" i="19"/>
  <c r="M118" i="19" s="1"/>
  <c r="J119" i="19"/>
  <c r="M119" i="19" s="1"/>
  <c r="J120" i="19"/>
  <c r="M120" i="19" s="1"/>
  <c r="J121" i="19"/>
  <c r="M121" i="19" s="1"/>
  <c r="J122" i="19"/>
  <c r="M122" i="19" s="1"/>
  <c r="J123" i="19"/>
  <c r="M123" i="19" s="1"/>
  <c r="J124" i="19"/>
  <c r="M124" i="19" s="1"/>
  <c r="J125" i="19"/>
  <c r="M125" i="19" s="1"/>
  <c r="J126" i="19"/>
  <c r="M126" i="19" s="1"/>
  <c r="J127" i="19"/>
  <c r="M127" i="19" s="1"/>
  <c r="J128" i="19"/>
  <c r="M128" i="19" s="1"/>
  <c r="J129" i="19"/>
  <c r="M129" i="19" s="1"/>
  <c r="J130" i="19"/>
  <c r="M130" i="19" s="1"/>
  <c r="J131" i="19"/>
  <c r="M131" i="19" s="1"/>
  <c r="J132" i="19"/>
  <c r="M132" i="19" s="1"/>
  <c r="J133" i="19"/>
  <c r="M133" i="19" s="1"/>
  <c r="J134" i="19"/>
  <c r="M134" i="19" s="1"/>
  <c r="J135" i="19"/>
  <c r="M135" i="19" s="1"/>
  <c r="J136" i="19"/>
  <c r="M136" i="19" s="1"/>
  <c r="J137" i="19"/>
  <c r="M137" i="19" s="1"/>
  <c r="J138" i="19"/>
  <c r="M138" i="19" s="1"/>
  <c r="J139" i="19"/>
  <c r="M139" i="19" s="1"/>
  <c r="J140" i="19"/>
  <c r="M140" i="19" s="1"/>
  <c r="J141" i="19"/>
  <c r="M141" i="19" s="1"/>
  <c r="J142" i="19"/>
  <c r="M142" i="19" s="1"/>
  <c r="J143" i="19"/>
  <c r="M143" i="19" s="1"/>
  <c r="J144" i="19"/>
  <c r="M144" i="19" s="1"/>
  <c r="J145" i="19"/>
  <c r="M145" i="19" s="1"/>
  <c r="J146" i="19"/>
  <c r="M146" i="19" s="1"/>
  <c r="J147" i="19"/>
  <c r="M147" i="19" s="1"/>
  <c r="J148" i="19"/>
  <c r="M148" i="19" s="1"/>
  <c r="J149" i="19"/>
  <c r="M149" i="19" s="1"/>
  <c r="J150" i="19"/>
  <c r="M150" i="19" s="1"/>
  <c r="J151" i="19"/>
  <c r="M151" i="19" s="1"/>
  <c r="J8" i="19"/>
  <c r="M8" i="19" s="1"/>
  <c r="I13" i="19"/>
  <c r="I15" i="19"/>
  <c r="I19" i="19"/>
  <c r="I27" i="19"/>
  <c r="I39" i="19"/>
  <c r="I53" i="19"/>
  <c r="I67" i="19"/>
  <c r="I69" i="19"/>
  <c r="I77" i="19"/>
  <c r="I83" i="19"/>
  <c r="I91" i="19"/>
  <c r="I93" i="19"/>
  <c r="I101" i="19"/>
  <c r="I104" i="19"/>
  <c r="I111" i="19"/>
  <c r="I112" i="19"/>
  <c r="I115" i="19"/>
  <c r="I123" i="19"/>
  <c r="I125" i="19"/>
  <c r="I133" i="19"/>
  <c r="I136" i="19"/>
  <c r="I143" i="19"/>
  <c r="I144" i="19"/>
  <c r="I147"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3" i="19"/>
  <c r="H144" i="19"/>
  <c r="H145" i="19"/>
  <c r="H146" i="19"/>
  <c r="H147" i="19"/>
  <c r="H148" i="19"/>
  <c r="H149" i="19"/>
  <c r="H150" i="19"/>
  <c r="H151" i="19"/>
  <c r="H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133" i="19"/>
  <c r="G134" i="19"/>
  <c r="G135" i="19"/>
  <c r="G136" i="19"/>
  <c r="G137" i="19"/>
  <c r="G138" i="19"/>
  <c r="G139" i="19"/>
  <c r="G140" i="19"/>
  <c r="G141" i="19"/>
  <c r="G142" i="19"/>
  <c r="G143" i="19"/>
  <c r="G144" i="19"/>
  <c r="G145" i="19"/>
  <c r="G146" i="19"/>
  <c r="G147" i="19"/>
  <c r="G148" i="19"/>
  <c r="G149" i="19"/>
  <c r="G150" i="19"/>
  <c r="G151" i="19"/>
  <c r="G8" i="19"/>
  <c r="F9" i="19"/>
  <c r="I9" i="19" s="1"/>
  <c r="F10" i="19"/>
  <c r="I10" i="19" s="1"/>
  <c r="F11" i="19"/>
  <c r="I11" i="19" s="1"/>
  <c r="F12" i="19"/>
  <c r="I12" i="19" s="1"/>
  <c r="F13" i="19"/>
  <c r="F14" i="19"/>
  <c r="I14" i="19" s="1"/>
  <c r="F15" i="19"/>
  <c r="F16" i="19"/>
  <c r="I16" i="19" s="1"/>
  <c r="F17" i="19"/>
  <c r="I17" i="19" s="1"/>
  <c r="F18" i="19"/>
  <c r="I18" i="19" s="1"/>
  <c r="F19" i="19"/>
  <c r="F20" i="19"/>
  <c r="I20" i="19" s="1"/>
  <c r="F21" i="19"/>
  <c r="I21" i="19" s="1"/>
  <c r="F22" i="19"/>
  <c r="I22" i="19" s="1"/>
  <c r="F23" i="19"/>
  <c r="I23" i="19" s="1"/>
  <c r="F24" i="19"/>
  <c r="I24" i="19" s="1"/>
  <c r="F25" i="19"/>
  <c r="I25" i="19" s="1"/>
  <c r="F26" i="19"/>
  <c r="I26" i="19" s="1"/>
  <c r="F27" i="19"/>
  <c r="F28" i="19"/>
  <c r="I28" i="19" s="1"/>
  <c r="F29" i="19"/>
  <c r="I29" i="19" s="1"/>
  <c r="F30" i="19"/>
  <c r="I30" i="19" s="1"/>
  <c r="F31" i="19"/>
  <c r="I31" i="19" s="1"/>
  <c r="F32" i="19"/>
  <c r="I32" i="19" s="1"/>
  <c r="F33" i="19"/>
  <c r="I33" i="19" s="1"/>
  <c r="F34" i="19"/>
  <c r="I34" i="19" s="1"/>
  <c r="F35" i="19"/>
  <c r="I35" i="19" s="1"/>
  <c r="F36" i="19"/>
  <c r="I36" i="19" s="1"/>
  <c r="F37" i="19"/>
  <c r="I37" i="19" s="1"/>
  <c r="F38" i="19"/>
  <c r="I38" i="19" s="1"/>
  <c r="F39" i="19"/>
  <c r="F40" i="19"/>
  <c r="I40" i="19" s="1"/>
  <c r="F41" i="19"/>
  <c r="I41" i="19" s="1"/>
  <c r="F42" i="19"/>
  <c r="I42" i="19" s="1"/>
  <c r="F43" i="19"/>
  <c r="I43" i="19" s="1"/>
  <c r="F44" i="19"/>
  <c r="I44" i="19" s="1"/>
  <c r="F45" i="19"/>
  <c r="I45" i="19" s="1"/>
  <c r="F46" i="19"/>
  <c r="I46" i="19" s="1"/>
  <c r="F47" i="19"/>
  <c r="I47" i="19" s="1"/>
  <c r="F48" i="19"/>
  <c r="I48" i="19" s="1"/>
  <c r="F49" i="19"/>
  <c r="I49" i="19" s="1"/>
  <c r="F50" i="19"/>
  <c r="I50" i="19" s="1"/>
  <c r="F51" i="19"/>
  <c r="I51" i="19" s="1"/>
  <c r="F52" i="19"/>
  <c r="I52" i="19" s="1"/>
  <c r="F53" i="19"/>
  <c r="F54" i="19"/>
  <c r="I54" i="19" s="1"/>
  <c r="F55" i="19"/>
  <c r="I55" i="19" s="1"/>
  <c r="F56" i="19"/>
  <c r="I56" i="19" s="1"/>
  <c r="F57" i="19"/>
  <c r="I57" i="19" s="1"/>
  <c r="F58" i="19"/>
  <c r="I58" i="19" s="1"/>
  <c r="F59" i="19"/>
  <c r="I59" i="19" s="1"/>
  <c r="F60" i="19"/>
  <c r="I60" i="19" s="1"/>
  <c r="F61" i="19"/>
  <c r="I61" i="19" s="1"/>
  <c r="F62" i="19"/>
  <c r="I62" i="19" s="1"/>
  <c r="F63" i="19"/>
  <c r="I63" i="19" s="1"/>
  <c r="F64" i="19"/>
  <c r="I64" i="19" s="1"/>
  <c r="F65" i="19"/>
  <c r="I65" i="19" s="1"/>
  <c r="F66" i="19"/>
  <c r="I66" i="19" s="1"/>
  <c r="F67" i="19"/>
  <c r="F68" i="19"/>
  <c r="I68" i="19" s="1"/>
  <c r="F69" i="19"/>
  <c r="F70" i="19"/>
  <c r="I70" i="19" s="1"/>
  <c r="F71" i="19"/>
  <c r="I71" i="19" s="1"/>
  <c r="F72" i="19"/>
  <c r="I72" i="19" s="1"/>
  <c r="F73" i="19"/>
  <c r="I73" i="19" s="1"/>
  <c r="F74" i="19"/>
  <c r="I74" i="19" s="1"/>
  <c r="F75" i="19"/>
  <c r="I75" i="19" s="1"/>
  <c r="F76" i="19"/>
  <c r="I76" i="19" s="1"/>
  <c r="F77" i="19"/>
  <c r="F78" i="19"/>
  <c r="I78" i="19" s="1"/>
  <c r="F79" i="19"/>
  <c r="I79" i="19" s="1"/>
  <c r="F80" i="19"/>
  <c r="I80" i="19" s="1"/>
  <c r="F81" i="19"/>
  <c r="I81" i="19" s="1"/>
  <c r="F82" i="19"/>
  <c r="I82" i="19" s="1"/>
  <c r="F83" i="19"/>
  <c r="F84" i="19"/>
  <c r="I84" i="19" s="1"/>
  <c r="F85" i="19"/>
  <c r="I85" i="19" s="1"/>
  <c r="F86" i="19"/>
  <c r="I86" i="19" s="1"/>
  <c r="F87" i="19"/>
  <c r="I87" i="19" s="1"/>
  <c r="F88" i="19"/>
  <c r="I88" i="19" s="1"/>
  <c r="F89" i="19"/>
  <c r="I89" i="19" s="1"/>
  <c r="F90" i="19"/>
  <c r="I90" i="19" s="1"/>
  <c r="F91" i="19"/>
  <c r="F92" i="19"/>
  <c r="I92" i="19" s="1"/>
  <c r="F93" i="19"/>
  <c r="F94" i="19"/>
  <c r="I94" i="19" s="1"/>
  <c r="F95" i="19"/>
  <c r="I95" i="19" s="1"/>
  <c r="F96" i="19"/>
  <c r="I96" i="19" s="1"/>
  <c r="F97" i="19"/>
  <c r="I97" i="19" s="1"/>
  <c r="F98" i="19"/>
  <c r="I98" i="19" s="1"/>
  <c r="F99" i="19"/>
  <c r="I99" i="19" s="1"/>
  <c r="F100" i="19"/>
  <c r="I100" i="19" s="1"/>
  <c r="F101" i="19"/>
  <c r="F102" i="19"/>
  <c r="I102" i="19" s="1"/>
  <c r="F103" i="19"/>
  <c r="I103" i="19" s="1"/>
  <c r="F104" i="19"/>
  <c r="F105" i="19"/>
  <c r="I105" i="19" s="1"/>
  <c r="F106" i="19"/>
  <c r="I106" i="19" s="1"/>
  <c r="F107" i="19"/>
  <c r="I107" i="19" s="1"/>
  <c r="F108" i="19"/>
  <c r="I108" i="19" s="1"/>
  <c r="F109" i="19"/>
  <c r="I109" i="19" s="1"/>
  <c r="F110" i="19"/>
  <c r="I110" i="19" s="1"/>
  <c r="F111" i="19"/>
  <c r="F112" i="19"/>
  <c r="F113" i="19"/>
  <c r="I113" i="19" s="1"/>
  <c r="F114" i="19"/>
  <c r="I114" i="19" s="1"/>
  <c r="F115" i="19"/>
  <c r="F116" i="19"/>
  <c r="I116" i="19" s="1"/>
  <c r="F117" i="19"/>
  <c r="I117" i="19" s="1"/>
  <c r="F118" i="19"/>
  <c r="I118" i="19" s="1"/>
  <c r="F119" i="19"/>
  <c r="I119" i="19" s="1"/>
  <c r="F120" i="19"/>
  <c r="I120" i="19" s="1"/>
  <c r="F121" i="19"/>
  <c r="I121" i="19" s="1"/>
  <c r="F122" i="19"/>
  <c r="I122" i="19" s="1"/>
  <c r="F123" i="19"/>
  <c r="F124" i="19"/>
  <c r="I124" i="19" s="1"/>
  <c r="F125" i="19"/>
  <c r="F126" i="19"/>
  <c r="I126" i="19" s="1"/>
  <c r="F127" i="19"/>
  <c r="I127" i="19" s="1"/>
  <c r="F128" i="19"/>
  <c r="I128" i="19" s="1"/>
  <c r="F129" i="19"/>
  <c r="I129" i="19" s="1"/>
  <c r="F130" i="19"/>
  <c r="I130" i="19" s="1"/>
  <c r="F131" i="19"/>
  <c r="I131" i="19" s="1"/>
  <c r="F132" i="19"/>
  <c r="I132" i="19" s="1"/>
  <c r="F133" i="19"/>
  <c r="F134" i="19"/>
  <c r="I134" i="19" s="1"/>
  <c r="F135" i="19"/>
  <c r="I135" i="19" s="1"/>
  <c r="F136" i="19"/>
  <c r="F137" i="19"/>
  <c r="I137" i="19" s="1"/>
  <c r="F138" i="19"/>
  <c r="I138" i="19" s="1"/>
  <c r="F139" i="19"/>
  <c r="I139" i="19" s="1"/>
  <c r="F140" i="19"/>
  <c r="I140" i="19" s="1"/>
  <c r="F141" i="19"/>
  <c r="I141" i="19" s="1"/>
  <c r="F142" i="19"/>
  <c r="I142" i="19" s="1"/>
  <c r="F143" i="19"/>
  <c r="F144" i="19"/>
  <c r="F145" i="19"/>
  <c r="I145" i="19" s="1"/>
  <c r="F146" i="19"/>
  <c r="I146" i="19" s="1"/>
  <c r="F147" i="19"/>
  <c r="F148" i="19"/>
  <c r="I148" i="19" s="1"/>
  <c r="F149" i="19"/>
  <c r="I149" i="19" s="1"/>
  <c r="F150" i="19"/>
  <c r="I150" i="19" s="1"/>
  <c r="F151" i="19"/>
  <c r="I151" i="19" s="1"/>
  <c r="F8" i="19"/>
  <c r="I8" i="19" s="1"/>
  <c r="D8" i="19"/>
  <c r="E9" i="19"/>
  <c r="E11" i="19"/>
  <c r="E15" i="19"/>
  <c r="E17" i="19"/>
  <c r="E18" i="19"/>
  <c r="E20" i="19"/>
  <c r="E39" i="19"/>
  <c r="E47" i="19"/>
  <c r="E48" i="19"/>
  <c r="E55" i="19"/>
  <c r="E57" i="19"/>
  <c r="E63" i="19"/>
  <c r="E64" i="19"/>
  <c r="E66" i="19"/>
  <c r="E72" i="19"/>
  <c r="E73" i="19"/>
  <c r="E75" i="19"/>
  <c r="E79" i="19"/>
  <c r="E81" i="19"/>
  <c r="E82" i="19"/>
  <c r="E84" i="19"/>
  <c r="E103" i="19"/>
  <c r="E112" i="19"/>
  <c r="E119" i="19"/>
  <c r="E121" i="19"/>
  <c r="E127" i="19"/>
  <c r="E128" i="19"/>
  <c r="E130" i="19"/>
  <c r="E136" i="19"/>
  <c r="E137" i="19"/>
  <c r="E139" i="19"/>
  <c r="E143" i="19"/>
  <c r="E145" i="19"/>
  <c r="E146" i="19"/>
  <c r="E148" i="19"/>
  <c r="E151" i="19"/>
  <c r="D9" i="19"/>
  <c r="D10" i="19"/>
  <c r="D11" i="19"/>
  <c r="D12" i="19"/>
  <c r="D13" i="19"/>
  <c r="D14" i="19"/>
  <c r="D15" i="19"/>
  <c r="D16" i="19"/>
  <c r="E16" i="19" s="1"/>
  <c r="D17" i="19"/>
  <c r="D18" i="19"/>
  <c r="D19" i="19"/>
  <c r="D20" i="19"/>
  <c r="D21" i="19"/>
  <c r="D22" i="19"/>
  <c r="D23" i="19"/>
  <c r="D24" i="19"/>
  <c r="E24" i="19" s="1"/>
  <c r="D25" i="19"/>
  <c r="D26" i="19"/>
  <c r="E26" i="19" s="1"/>
  <c r="D27" i="19"/>
  <c r="E27" i="19" s="1"/>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E56" i="19" s="1"/>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E88" i="19" s="1"/>
  <c r="D89" i="19"/>
  <c r="D90" i="19"/>
  <c r="E90" i="19" s="1"/>
  <c r="D91" i="19"/>
  <c r="E91" i="19" s="1"/>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49" i="19"/>
  <c r="D150" i="19"/>
  <c r="D151"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119" i="19"/>
  <c r="C120" i="19"/>
  <c r="C121" i="19"/>
  <c r="C122" i="19"/>
  <c r="C123" i="19"/>
  <c r="C124" i="19"/>
  <c r="C125" i="19"/>
  <c r="C126" i="19"/>
  <c r="C127" i="19"/>
  <c r="C128" i="19"/>
  <c r="C129" i="19"/>
  <c r="C130" i="19"/>
  <c r="C131" i="19"/>
  <c r="C132" i="19"/>
  <c r="C133" i="19"/>
  <c r="C134" i="19"/>
  <c r="C135" i="19"/>
  <c r="C136" i="19"/>
  <c r="C137" i="19"/>
  <c r="C138" i="19"/>
  <c r="C139" i="19"/>
  <c r="C140" i="19"/>
  <c r="C141" i="19"/>
  <c r="C142" i="19"/>
  <c r="C143" i="19"/>
  <c r="C144" i="19"/>
  <c r="C145" i="19"/>
  <c r="C146" i="19"/>
  <c r="C147" i="19"/>
  <c r="C148" i="19"/>
  <c r="C149" i="19"/>
  <c r="C150" i="19"/>
  <c r="C151" i="19"/>
  <c r="C8" i="19"/>
  <c r="B9" i="19"/>
  <c r="B10" i="19"/>
  <c r="E10" i="19" s="1"/>
  <c r="B11" i="19"/>
  <c r="B12" i="19"/>
  <c r="E12" i="19" s="1"/>
  <c r="B13" i="19"/>
  <c r="B14" i="19"/>
  <c r="E14" i="19" s="1"/>
  <c r="B15" i="19"/>
  <c r="B16" i="19"/>
  <c r="B17" i="19"/>
  <c r="B18" i="19"/>
  <c r="B19" i="19"/>
  <c r="E19" i="19" s="1"/>
  <c r="B20" i="19"/>
  <c r="B21" i="19"/>
  <c r="B22" i="19"/>
  <c r="E22" i="19" s="1"/>
  <c r="B23" i="19"/>
  <c r="E23" i="19" s="1"/>
  <c r="B24" i="19"/>
  <c r="B25" i="19"/>
  <c r="E25" i="19" s="1"/>
  <c r="B26" i="19"/>
  <c r="B27" i="19"/>
  <c r="B28" i="19"/>
  <c r="E28" i="19" s="1"/>
  <c r="B29" i="19"/>
  <c r="B30" i="19"/>
  <c r="E30" i="19" s="1"/>
  <c r="B31" i="19"/>
  <c r="E31" i="19" s="1"/>
  <c r="B32" i="19"/>
  <c r="E32" i="19" s="1"/>
  <c r="B33" i="19"/>
  <c r="E33" i="19" s="1"/>
  <c r="B34" i="19"/>
  <c r="E34" i="19" s="1"/>
  <c r="B35" i="19"/>
  <c r="E35" i="19" s="1"/>
  <c r="B36" i="19"/>
  <c r="E36" i="19" s="1"/>
  <c r="B37" i="19"/>
  <c r="B38" i="19"/>
  <c r="E38" i="19" s="1"/>
  <c r="B39" i="19"/>
  <c r="B40" i="19"/>
  <c r="E40" i="19" s="1"/>
  <c r="B41" i="19"/>
  <c r="E41" i="19" s="1"/>
  <c r="B42" i="19"/>
  <c r="E42" i="19" s="1"/>
  <c r="B43" i="19"/>
  <c r="E43" i="19" s="1"/>
  <c r="B44" i="19"/>
  <c r="E44" i="19" s="1"/>
  <c r="B45" i="19"/>
  <c r="B46" i="19"/>
  <c r="E46" i="19" s="1"/>
  <c r="B47" i="19"/>
  <c r="B48" i="19"/>
  <c r="B49" i="19"/>
  <c r="E49" i="19" s="1"/>
  <c r="B50" i="19"/>
  <c r="E50" i="19" s="1"/>
  <c r="B51" i="19"/>
  <c r="E51" i="19" s="1"/>
  <c r="B52" i="19"/>
  <c r="E52" i="19" s="1"/>
  <c r="B53" i="19"/>
  <c r="B54" i="19"/>
  <c r="E54" i="19" s="1"/>
  <c r="B55" i="19"/>
  <c r="B56" i="19"/>
  <c r="B57" i="19"/>
  <c r="B58" i="19"/>
  <c r="E58" i="19" s="1"/>
  <c r="B59" i="19"/>
  <c r="E59" i="19" s="1"/>
  <c r="B60" i="19"/>
  <c r="E60" i="19" s="1"/>
  <c r="B61" i="19"/>
  <c r="B62" i="19"/>
  <c r="E62" i="19" s="1"/>
  <c r="B63" i="19"/>
  <c r="B64" i="19"/>
  <c r="B65" i="19"/>
  <c r="E65" i="19" s="1"/>
  <c r="B66" i="19"/>
  <c r="B67" i="19"/>
  <c r="E67" i="19" s="1"/>
  <c r="B68" i="19"/>
  <c r="E68" i="19" s="1"/>
  <c r="B69" i="19"/>
  <c r="B70" i="19"/>
  <c r="E70" i="19" s="1"/>
  <c r="B71" i="19"/>
  <c r="E71" i="19" s="1"/>
  <c r="B72" i="19"/>
  <c r="B73" i="19"/>
  <c r="B74" i="19"/>
  <c r="E74" i="19" s="1"/>
  <c r="B75" i="19"/>
  <c r="B76" i="19"/>
  <c r="E76" i="19" s="1"/>
  <c r="B77" i="19"/>
  <c r="B78" i="19"/>
  <c r="E78" i="19" s="1"/>
  <c r="B79" i="19"/>
  <c r="B80" i="19"/>
  <c r="E80" i="19" s="1"/>
  <c r="B81" i="19"/>
  <c r="B82" i="19"/>
  <c r="B83" i="19"/>
  <c r="E83" i="19" s="1"/>
  <c r="B84" i="19"/>
  <c r="B85" i="19"/>
  <c r="B86" i="19"/>
  <c r="E86" i="19" s="1"/>
  <c r="B87" i="19"/>
  <c r="E87" i="19" s="1"/>
  <c r="B88" i="19"/>
  <c r="B89" i="19"/>
  <c r="E89" i="19" s="1"/>
  <c r="B90" i="19"/>
  <c r="B91" i="19"/>
  <c r="B92" i="19"/>
  <c r="E92" i="19" s="1"/>
  <c r="B93" i="19"/>
  <c r="B94" i="19"/>
  <c r="E94" i="19" s="1"/>
  <c r="B95" i="19"/>
  <c r="E95" i="19" s="1"/>
  <c r="B96" i="19"/>
  <c r="E96" i="19" s="1"/>
  <c r="B97" i="19"/>
  <c r="E97" i="19" s="1"/>
  <c r="B98" i="19"/>
  <c r="E98" i="19" s="1"/>
  <c r="B99" i="19"/>
  <c r="E99" i="19" s="1"/>
  <c r="B100" i="19"/>
  <c r="E100" i="19" s="1"/>
  <c r="B101" i="19"/>
  <c r="B102" i="19"/>
  <c r="E102" i="19" s="1"/>
  <c r="B103" i="19"/>
  <c r="B104" i="19"/>
  <c r="E104" i="19" s="1"/>
  <c r="B105" i="19"/>
  <c r="E105" i="19" s="1"/>
  <c r="B106" i="19"/>
  <c r="E106" i="19" s="1"/>
  <c r="B107" i="19"/>
  <c r="E107" i="19" s="1"/>
  <c r="B108" i="19"/>
  <c r="E108" i="19" s="1"/>
  <c r="B109" i="19"/>
  <c r="B110" i="19"/>
  <c r="E110" i="19" s="1"/>
  <c r="B111" i="19"/>
  <c r="E111" i="19" s="1"/>
  <c r="B112" i="19"/>
  <c r="B113" i="19"/>
  <c r="E113" i="19" s="1"/>
  <c r="B114" i="19"/>
  <c r="E114" i="19" s="1"/>
  <c r="B115" i="19"/>
  <c r="E115" i="19" s="1"/>
  <c r="B116" i="19"/>
  <c r="E116" i="19" s="1"/>
  <c r="B117" i="19"/>
  <c r="B118" i="19"/>
  <c r="E118" i="19" s="1"/>
  <c r="B119" i="19"/>
  <c r="B120" i="19"/>
  <c r="E120" i="19" s="1"/>
  <c r="B121" i="19"/>
  <c r="B122" i="19"/>
  <c r="E122" i="19" s="1"/>
  <c r="B123" i="19"/>
  <c r="E123" i="19" s="1"/>
  <c r="B124" i="19"/>
  <c r="E124" i="19" s="1"/>
  <c r="B125" i="19"/>
  <c r="B126" i="19"/>
  <c r="E126" i="19" s="1"/>
  <c r="B127" i="19"/>
  <c r="B128" i="19"/>
  <c r="B129" i="19"/>
  <c r="E129" i="19" s="1"/>
  <c r="B130" i="19"/>
  <c r="B131" i="19"/>
  <c r="E131" i="19" s="1"/>
  <c r="B132" i="19"/>
  <c r="E132" i="19" s="1"/>
  <c r="B133" i="19"/>
  <c r="B134" i="19"/>
  <c r="E134" i="19" s="1"/>
  <c r="B135" i="19"/>
  <c r="E135" i="19" s="1"/>
  <c r="B136" i="19"/>
  <c r="B137" i="19"/>
  <c r="B138" i="19"/>
  <c r="E138" i="19" s="1"/>
  <c r="B139" i="19"/>
  <c r="B140" i="19"/>
  <c r="E140" i="19" s="1"/>
  <c r="B141" i="19"/>
  <c r="B142" i="19"/>
  <c r="E142" i="19" s="1"/>
  <c r="B143" i="19"/>
  <c r="B144" i="19"/>
  <c r="E144" i="19" s="1"/>
  <c r="B145" i="19"/>
  <c r="B146" i="19"/>
  <c r="B147" i="19"/>
  <c r="E147" i="19" s="1"/>
  <c r="B148" i="19"/>
  <c r="B149" i="19"/>
  <c r="E149" i="19" s="1"/>
  <c r="B150" i="19"/>
  <c r="E150" i="19" s="1"/>
  <c r="B151" i="19"/>
  <c r="B8" i="19"/>
  <c r="K12" i="18"/>
  <c r="M300" i="18"/>
  <c r="M301" i="18"/>
  <c r="M302" i="18"/>
  <c r="M303" i="18"/>
  <c r="M304" i="18"/>
  <c r="M305" i="18"/>
  <c r="M306" i="18"/>
  <c r="M307" i="18"/>
  <c r="M308" i="18"/>
  <c r="M309" i="18"/>
  <c r="M310" i="18"/>
  <c r="M311" i="18"/>
  <c r="M312" i="18"/>
  <c r="M313" i="18"/>
  <c r="M314" i="18"/>
  <c r="M315" i="18"/>
  <c r="M316" i="18"/>
  <c r="M317" i="18"/>
  <c r="M318" i="18"/>
  <c r="M319" i="18"/>
  <c r="M320" i="18"/>
  <c r="M321" i="18"/>
  <c r="M322" i="18"/>
  <c r="M323" i="18"/>
  <c r="M324" i="18"/>
  <c r="M325" i="18"/>
  <c r="M326" i="18"/>
  <c r="M327" i="18"/>
  <c r="M328" i="18"/>
  <c r="M329" i="18"/>
  <c r="M330" i="18"/>
  <c r="M331" i="18"/>
  <c r="M332" i="18"/>
  <c r="M333" i="18"/>
  <c r="M334" i="18"/>
  <c r="M335" i="18"/>
  <c r="M336" i="18"/>
  <c r="M337" i="18"/>
  <c r="M338" i="18"/>
  <c r="M339" i="18"/>
  <c r="M340" i="18"/>
  <c r="M341" i="18"/>
  <c r="M342" i="18"/>
  <c r="M343" i="18"/>
  <c r="M344" i="18"/>
  <c r="M345" i="18"/>
  <c r="M346" i="18"/>
  <c r="M347" i="18"/>
  <c r="M348" i="18"/>
  <c r="M349" i="18"/>
  <c r="M350" i="18"/>
  <c r="M351" i="18"/>
  <c r="M352" i="18"/>
  <c r="M353" i="18"/>
  <c r="M354" i="18"/>
  <c r="M355" i="18"/>
  <c r="M356" i="18"/>
  <c r="M357" i="18"/>
  <c r="M358" i="18"/>
  <c r="M359" i="18"/>
  <c r="M360" i="18"/>
  <c r="M361" i="18"/>
  <c r="M362" i="18"/>
  <c r="M363" i="18"/>
  <c r="M364" i="18"/>
  <c r="M365" i="18"/>
  <c r="M366" i="18"/>
  <c r="M367" i="18"/>
  <c r="M368" i="18"/>
  <c r="M369" i="18"/>
  <c r="M370" i="18"/>
  <c r="M371" i="18"/>
  <c r="M372" i="18"/>
  <c r="M373" i="18"/>
  <c r="M374" i="18"/>
  <c r="M375" i="18"/>
  <c r="M376" i="18"/>
  <c r="M377" i="18"/>
  <c r="M378" i="18"/>
  <c r="M379" i="18"/>
  <c r="M380" i="18"/>
  <c r="M381" i="18"/>
  <c r="M382" i="18"/>
  <c r="M383" i="18"/>
  <c r="M384" i="18"/>
  <c r="M385" i="18"/>
  <c r="M386" i="18"/>
  <c r="M387" i="18"/>
  <c r="M388" i="18"/>
  <c r="M389" i="18"/>
  <c r="M390" i="18"/>
  <c r="M391" i="18"/>
  <c r="M392" i="18"/>
  <c r="M393" i="18"/>
  <c r="M394" i="18"/>
  <c r="M395" i="18"/>
  <c r="M396" i="18"/>
  <c r="M397" i="18"/>
  <c r="M398" i="18"/>
  <c r="M399" i="18"/>
  <c r="M400" i="18"/>
  <c r="M401" i="18"/>
  <c r="M402" i="18"/>
  <c r="M403" i="18"/>
  <c r="M404" i="18"/>
  <c r="M405" i="18"/>
  <c r="M406" i="18"/>
  <c r="M407" i="18"/>
  <c r="M408" i="18"/>
  <c r="M409" i="18"/>
  <c r="M410" i="18"/>
  <c r="M411" i="18"/>
  <c r="M412" i="18"/>
  <c r="M413" i="18"/>
  <c r="M414" i="18"/>
  <c r="M415" i="18"/>
  <c r="M416" i="18"/>
  <c r="M417" i="18"/>
  <c r="M418" i="18"/>
  <c r="M419" i="18"/>
  <c r="M420" i="18"/>
  <c r="M421" i="18"/>
  <c r="M422" i="18"/>
  <c r="M423" i="18"/>
  <c r="M424" i="18"/>
  <c r="M425" i="18"/>
  <c r="M426" i="18"/>
  <c r="M427" i="18"/>
  <c r="M428" i="18"/>
  <c r="M429" i="18"/>
  <c r="M430" i="18"/>
  <c r="M431" i="18"/>
  <c r="M432" i="18"/>
  <c r="M433" i="18"/>
  <c r="M434" i="18"/>
  <c r="M435" i="18"/>
  <c r="M436" i="18"/>
  <c r="M437" i="18"/>
  <c r="M438" i="18"/>
  <c r="M439" i="18"/>
  <c r="M440" i="18"/>
  <c r="M441" i="18"/>
  <c r="M442" i="18"/>
  <c r="M443"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223" i="18"/>
  <c r="M224" i="18"/>
  <c r="M225" i="18"/>
  <c r="M226" i="18"/>
  <c r="M227" i="18"/>
  <c r="M228" i="18"/>
  <c r="M229" i="18"/>
  <c r="M230" i="18"/>
  <c r="M231" i="18"/>
  <c r="M232" i="18"/>
  <c r="M233" i="18"/>
  <c r="M234" i="18"/>
  <c r="M235" i="18"/>
  <c r="M236" i="18"/>
  <c r="M237" i="18"/>
  <c r="M238" i="18"/>
  <c r="M239" i="18"/>
  <c r="M240" i="18"/>
  <c r="M241" i="18"/>
  <c r="M242" i="18"/>
  <c r="M243" i="18"/>
  <c r="M244" i="18"/>
  <c r="M245" i="18"/>
  <c r="M246" i="18"/>
  <c r="M247" i="18"/>
  <c r="M248" i="18"/>
  <c r="M249" i="18"/>
  <c r="M250" i="18"/>
  <c r="M251" i="18"/>
  <c r="M252" i="18"/>
  <c r="M253" i="18"/>
  <c r="M254" i="18"/>
  <c r="M255" i="18"/>
  <c r="M256" i="18"/>
  <c r="M257" i="18"/>
  <c r="M258" i="18"/>
  <c r="M259" i="18"/>
  <c r="M260" i="18"/>
  <c r="M261" i="18"/>
  <c r="M262" i="18"/>
  <c r="M263" i="18"/>
  <c r="M264" i="18"/>
  <c r="M265" i="18"/>
  <c r="M266" i="18"/>
  <c r="M267" i="18"/>
  <c r="M268" i="18"/>
  <c r="M269" i="18"/>
  <c r="M270" i="18"/>
  <c r="M271" i="18"/>
  <c r="M272" i="18"/>
  <c r="M273" i="18"/>
  <c r="M274" i="18"/>
  <c r="M275" i="18"/>
  <c r="M276" i="18"/>
  <c r="M277" i="18"/>
  <c r="M278" i="18"/>
  <c r="M279" i="18"/>
  <c r="M280" i="18"/>
  <c r="M281" i="18"/>
  <c r="M282" i="18"/>
  <c r="M283" i="18"/>
  <c r="M284" i="18"/>
  <c r="M285" i="18"/>
  <c r="M286" i="18"/>
  <c r="M287" i="18"/>
  <c r="M288" i="18"/>
  <c r="M289" i="18"/>
  <c r="M290" i="18"/>
  <c r="M291" i="18"/>
  <c r="M292" i="18"/>
  <c r="M293" i="18"/>
  <c r="M294" i="18"/>
  <c r="M295" i="18"/>
  <c r="M296" i="18"/>
  <c r="M297" i="18"/>
  <c r="M298" i="18"/>
  <c r="M299"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2"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E125" i="19" l="1"/>
  <c r="E133" i="19"/>
  <c r="E141" i="19"/>
  <c r="E117" i="19"/>
  <c r="E109" i="19"/>
  <c r="E101" i="19"/>
  <c r="E93" i="19"/>
  <c r="E85" i="19"/>
  <c r="E77" i="19"/>
  <c r="E69" i="19"/>
  <c r="E61" i="19"/>
  <c r="E53" i="19"/>
  <c r="E45" i="19"/>
  <c r="E37" i="19"/>
  <c r="E29" i="19"/>
  <c r="E21" i="19"/>
  <c r="E13" i="19"/>
  <c r="Q147" i="19"/>
  <c r="Q139" i="19"/>
  <c r="Q131" i="19"/>
  <c r="Q123" i="19"/>
  <c r="Q115" i="19"/>
  <c r="Q107" i="19"/>
  <c r="Q99" i="19"/>
  <c r="Q91" i="19"/>
  <c r="Q83" i="19"/>
  <c r="Q75" i="19"/>
  <c r="Q67" i="19"/>
  <c r="Q59" i="19"/>
  <c r="Q51" i="19"/>
  <c r="Q43" i="19"/>
  <c r="Q35" i="19"/>
  <c r="Q27" i="19"/>
  <c r="Q19" i="19"/>
  <c r="Q11" i="19"/>
  <c r="U145" i="19"/>
  <c r="U137" i="19"/>
  <c r="U129" i="19"/>
  <c r="U121" i="19"/>
  <c r="U113" i="19"/>
  <c r="U105" i="19"/>
  <c r="U97" i="19"/>
  <c r="U89" i="19"/>
  <c r="U81" i="19"/>
  <c r="U73" i="19"/>
  <c r="U65" i="19"/>
  <c r="U57" i="19"/>
  <c r="U49" i="19"/>
  <c r="U41" i="19"/>
  <c r="U33" i="19"/>
  <c r="U25" i="19"/>
  <c r="U17" i="19"/>
  <c r="U9" i="19"/>
  <c r="Y14" i="19"/>
  <c r="Y10" i="19"/>
  <c r="Y18" i="19"/>
  <c r="Y146" i="19"/>
  <c r="Y136" i="19"/>
  <c r="Y119" i="19"/>
  <c r="Y112" i="19"/>
  <c r="Y98" i="19"/>
  <c r="Y88" i="19"/>
  <c r="Y71" i="19"/>
  <c r="Y51" i="19"/>
  <c r="Y34" i="19"/>
  <c r="Y24" i="19"/>
  <c r="AC149" i="19"/>
  <c r="AC141" i="19"/>
  <c r="AC133" i="19"/>
  <c r="AC125" i="19"/>
  <c r="AC117" i="19"/>
  <c r="AC109" i="19"/>
  <c r="AC101" i="19"/>
  <c r="AC93" i="19"/>
  <c r="AC85" i="19"/>
  <c r="AC77" i="19"/>
  <c r="AC69" i="19"/>
  <c r="AC61" i="19"/>
  <c r="AC53" i="19"/>
  <c r="AC45" i="19"/>
  <c r="AC37" i="19"/>
  <c r="AC29" i="19"/>
  <c r="AC21" i="19"/>
  <c r="AC13" i="19"/>
  <c r="Y139" i="19"/>
  <c r="Y125" i="19"/>
  <c r="Y122" i="19"/>
  <c r="Y91" i="19"/>
  <c r="Y77" i="19"/>
  <c r="Y74" i="19"/>
  <c r="Y64" i="19"/>
  <c r="Y47" i="19"/>
  <c r="Y27" i="19"/>
  <c r="AC146" i="19"/>
  <c r="AC138" i="19"/>
  <c r="AC130" i="19"/>
  <c r="AC122" i="19"/>
  <c r="AC114" i="19"/>
  <c r="AC106" i="19"/>
  <c r="AC98" i="19"/>
  <c r="AC90" i="19"/>
  <c r="AC82" i="19"/>
  <c r="AC74" i="19"/>
  <c r="AC66" i="19"/>
  <c r="AC58" i="19"/>
  <c r="AC50" i="19"/>
  <c r="AC42" i="19"/>
  <c r="AC34" i="19"/>
  <c r="AC26" i="19"/>
  <c r="AC18" i="19"/>
  <c r="AC10" i="19"/>
  <c r="Y135" i="19"/>
  <c r="Y115" i="19"/>
  <c r="Y111" i="19"/>
  <c r="Y104" i="19"/>
  <c r="Y87" i="19"/>
  <c r="Y67" i="19"/>
  <c r="Y50" i="19"/>
  <c r="Y40" i="19"/>
  <c r="Y23" i="19"/>
  <c r="AC15" i="19"/>
  <c r="Y138" i="19"/>
  <c r="Y128" i="19"/>
  <c r="Y90" i="19"/>
  <c r="Y80" i="19"/>
  <c r="Y63" i="19"/>
  <c r="Y43" i="19"/>
  <c r="Y26" i="19"/>
  <c r="AC148" i="19"/>
  <c r="AC140" i="19"/>
  <c r="AC132" i="19"/>
  <c r="AC124" i="19"/>
  <c r="AC116" i="19"/>
  <c r="AC108" i="19"/>
  <c r="AC100" i="19"/>
  <c r="AC92" i="19"/>
  <c r="AC84" i="19"/>
  <c r="AC76" i="19"/>
  <c r="AC68" i="19"/>
  <c r="AC60" i="19"/>
  <c r="AC52" i="19"/>
  <c r="AC44" i="19"/>
  <c r="AC36" i="19"/>
  <c r="AC28" i="19"/>
  <c r="AC20" i="19"/>
  <c r="AC12" i="19"/>
  <c r="Y12" i="19"/>
  <c r="Y20" i="19"/>
  <c r="Y151" i="19"/>
  <c r="Y131" i="19"/>
  <c r="Y117" i="19"/>
  <c r="Y114" i="19"/>
  <c r="Y107" i="19"/>
  <c r="Y103" i="19"/>
  <c r="Y83" i="19"/>
  <c r="Y69" i="19"/>
  <c r="Y66" i="19"/>
  <c r="Y56" i="19"/>
  <c r="Y39" i="19"/>
  <c r="Y22" i="19"/>
  <c r="AC145" i="19"/>
  <c r="AC137" i="19"/>
  <c r="AC129" i="19"/>
  <c r="AC121" i="19"/>
  <c r="AC113" i="19"/>
  <c r="AC105" i="19"/>
  <c r="AC97" i="19"/>
  <c r="AC89" i="19"/>
  <c r="AC81" i="19"/>
  <c r="AC73" i="19"/>
  <c r="AC65" i="19"/>
  <c r="AC57" i="19"/>
  <c r="AC49" i="19"/>
  <c r="AC41" i="19"/>
  <c r="AC33" i="19"/>
  <c r="AC25" i="19"/>
  <c r="AC17" i="19"/>
  <c r="Y11" i="19"/>
  <c r="Y144" i="19"/>
  <c r="Y127" i="19"/>
  <c r="Y113" i="19"/>
  <c r="Y96" i="19"/>
  <c r="Y79" i="19"/>
  <c r="Y59" i="19"/>
  <c r="Y42" i="19"/>
  <c r="Y32" i="19"/>
  <c r="Y15" i="19"/>
  <c r="Y19" i="19"/>
  <c r="Y147" i="19"/>
  <c r="Y130" i="19"/>
  <c r="Y120" i="19"/>
  <c r="Y106" i="19"/>
  <c r="Y99" i="19"/>
  <c r="Y82" i="19"/>
  <c r="Y72" i="19"/>
  <c r="Y55" i="19"/>
  <c r="Y35" i="19"/>
  <c r="Y21" i="19"/>
  <c r="AC147" i="19"/>
  <c r="AC139" i="19"/>
  <c r="AC131" i="19"/>
  <c r="AC123" i="19"/>
  <c r="AC115" i="19"/>
  <c r="AC107" i="19"/>
  <c r="AC99" i="19"/>
  <c r="AC91" i="19"/>
  <c r="AC83" i="19"/>
  <c r="AC75" i="19"/>
  <c r="AC67" i="19"/>
  <c r="AC59" i="19"/>
  <c r="AC51" i="19"/>
  <c r="AC43" i="19"/>
  <c r="AC35" i="19"/>
  <c r="AC27" i="19"/>
  <c r="AC19" i="19"/>
  <c r="AC11" i="19"/>
  <c r="Y143" i="19"/>
  <c r="Y123" i="19"/>
  <c r="Y105" i="19"/>
  <c r="Y95" i="19"/>
  <c r="Y75" i="19"/>
  <c r="Y58" i="19"/>
  <c r="Y48" i="19"/>
  <c r="Y31" i="19"/>
  <c r="AC136" i="19"/>
  <c r="AC128" i="19"/>
  <c r="AC120" i="19"/>
  <c r="AC104" i="19"/>
  <c r="AC96" i="19"/>
  <c r="AC88" i="19"/>
  <c r="AC24" i="19"/>
  <c r="AC16" i="19"/>
  <c r="AC151" i="19"/>
</calcChain>
</file>

<file path=xl/sharedStrings.xml><?xml version="1.0" encoding="utf-8"?>
<sst xmlns="http://schemas.openxmlformats.org/spreadsheetml/2006/main" count="3073" uniqueCount="334">
  <si>
    <t>Country</t>
  </si>
  <si>
    <t>Region</t>
  </si>
  <si>
    <t>GDP per capita</t>
  </si>
  <si>
    <t>Social support</t>
  </si>
  <si>
    <t>Healthy life expectancy</t>
  </si>
  <si>
    <t>Freedom to make life choices</t>
  </si>
  <si>
    <t>Generosity</t>
  </si>
  <si>
    <t>Perceptions of corruption</t>
  </si>
  <si>
    <t>Finland</t>
  </si>
  <si>
    <t>Western Europe</t>
  </si>
  <si>
    <t>Norway</t>
  </si>
  <si>
    <t>Denmark</t>
  </si>
  <si>
    <t>Iceland</t>
  </si>
  <si>
    <t>Switzerland</t>
  </si>
  <si>
    <t>Netherlands</t>
  </si>
  <si>
    <t>Canada</t>
  </si>
  <si>
    <t>North America and ANZ</t>
  </si>
  <si>
    <t>New Zealand</t>
  </si>
  <si>
    <t>Sweden</t>
  </si>
  <si>
    <t>Australia</t>
  </si>
  <si>
    <t>United Kingdom</t>
  </si>
  <si>
    <t>Austria</t>
  </si>
  <si>
    <t>Costa Rica</t>
  </si>
  <si>
    <t>Latin America and Caribbean</t>
  </si>
  <si>
    <t>Ireland</t>
  </si>
  <si>
    <t>Germany</t>
  </si>
  <si>
    <t>Belgium</t>
  </si>
  <si>
    <t>Luxembourg</t>
  </si>
  <si>
    <t>United States</t>
  </si>
  <si>
    <t>Israel</t>
  </si>
  <si>
    <t>Middle East and North Africa</t>
  </si>
  <si>
    <t>United Arab Emirates</t>
  </si>
  <si>
    <t>Czech Republic</t>
  </si>
  <si>
    <t>Central and Eastern Europe</t>
  </si>
  <si>
    <t>Malta</t>
  </si>
  <si>
    <t>France</t>
  </si>
  <si>
    <t>Mexico</t>
  </si>
  <si>
    <t>Chile</t>
  </si>
  <si>
    <t>Taiwan</t>
  </si>
  <si>
    <t>Southeast Asia</t>
  </si>
  <si>
    <t>Panama</t>
  </si>
  <si>
    <t>Brazil</t>
  </si>
  <si>
    <t>Argentina</t>
  </si>
  <si>
    <t>Guatemala</t>
  </si>
  <si>
    <t>Uruguay</t>
  </si>
  <si>
    <t>Qatar</t>
  </si>
  <si>
    <t>Saudi Arabia</t>
  </si>
  <si>
    <t>Singapore</t>
  </si>
  <si>
    <t>Malaysia</t>
  </si>
  <si>
    <t>Spain</t>
  </si>
  <si>
    <t>Colombia</t>
  </si>
  <si>
    <t>Trinidad &amp; Tobago</t>
  </si>
  <si>
    <t>Slovakia</t>
  </si>
  <si>
    <t>El Salvador</t>
  </si>
  <si>
    <t>Nicaragua</t>
  </si>
  <si>
    <t>Poland</t>
  </si>
  <si>
    <t>Bahrain</t>
  </si>
  <si>
    <t>Uzbekistan</t>
  </si>
  <si>
    <t>Commonwealth of Independent States</t>
  </si>
  <si>
    <t>Kuwait</t>
  </si>
  <si>
    <t>Thailand</t>
  </si>
  <si>
    <t>Italy</t>
  </si>
  <si>
    <t>Ecuador</t>
  </si>
  <si>
    <t>Belize</t>
  </si>
  <si>
    <t>Lithuania</t>
  </si>
  <si>
    <t>Slovenia</t>
  </si>
  <si>
    <t>Romania</t>
  </si>
  <si>
    <t>Latvia</t>
  </si>
  <si>
    <t>Japan</t>
  </si>
  <si>
    <t>East Asia</t>
  </si>
  <si>
    <t>Mauritius</t>
  </si>
  <si>
    <t>Sub-Saharan Africa</t>
  </si>
  <si>
    <t>Jamaica</t>
  </si>
  <si>
    <t>South Korea</t>
  </si>
  <si>
    <t>Northern Cyprus</t>
  </si>
  <si>
    <t>Russia</t>
  </si>
  <si>
    <t>Kazakhstan</t>
  </si>
  <si>
    <t>Cyprus</t>
  </si>
  <si>
    <t>Bolivia</t>
  </si>
  <si>
    <t>Estonia</t>
  </si>
  <si>
    <t>Paraguay</t>
  </si>
  <si>
    <t>Peru</t>
  </si>
  <si>
    <t>Kosovo</t>
  </si>
  <si>
    <t>Moldova</t>
  </si>
  <si>
    <t>Turkmenistan</t>
  </si>
  <si>
    <t>Hungary</t>
  </si>
  <si>
    <t>Libya</t>
  </si>
  <si>
    <t>Philippines</t>
  </si>
  <si>
    <t>Honduras</t>
  </si>
  <si>
    <t>Belarus</t>
  </si>
  <si>
    <t>Turkey</t>
  </si>
  <si>
    <t>Pakistan</t>
  </si>
  <si>
    <t>South Asia</t>
  </si>
  <si>
    <t>Hong Kong</t>
  </si>
  <si>
    <t>Portugal</t>
  </si>
  <si>
    <t>Serbia</t>
  </si>
  <si>
    <t>Greece</t>
  </si>
  <si>
    <t>Lebanon</t>
  </si>
  <si>
    <t>Montenegro</t>
  </si>
  <si>
    <t>Croatia</t>
  </si>
  <si>
    <t>Dominican Republic</t>
  </si>
  <si>
    <t>Algeria</t>
  </si>
  <si>
    <t>Morocco</t>
  </si>
  <si>
    <t>China</t>
  </si>
  <si>
    <t>Azerbaijan</t>
  </si>
  <si>
    <t>Tajikistan</t>
  </si>
  <si>
    <t>Macedonia</t>
  </si>
  <si>
    <t>Jordan</t>
  </si>
  <si>
    <t>Nigeria</t>
  </si>
  <si>
    <t>Kyrgyzstan</t>
  </si>
  <si>
    <t>Bosnia and Herzegovina</t>
  </si>
  <si>
    <t>Mongolia</t>
  </si>
  <si>
    <t>Vietnam</t>
  </si>
  <si>
    <t>Indonesia</t>
  </si>
  <si>
    <t>Bhutan</t>
  </si>
  <si>
    <t>Somalia</t>
  </si>
  <si>
    <t>Cameroon</t>
  </si>
  <si>
    <t>Bulgaria</t>
  </si>
  <si>
    <t>Nepal</t>
  </si>
  <si>
    <t>Venezuela</t>
  </si>
  <si>
    <t>Gabon</t>
  </si>
  <si>
    <t>Palestinian Territories</t>
  </si>
  <si>
    <t>South Africa</t>
  </si>
  <si>
    <t>Iran</t>
  </si>
  <si>
    <t>Ivory Coast</t>
  </si>
  <si>
    <t>Ghana</t>
  </si>
  <si>
    <t>Senegal</t>
  </si>
  <si>
    <t>Laos</t>
  </si>
  <si>
    <t>Tunisia</t>
  </si>
  <si>
    <t>Albania</t>
  </si>
  <si>
    <t>Sierra Leone</t>
  </si>
  <si>
    <t>Congo (Brazzaville)</t>
  </si>
  <si>
    <t>Bangladesh</t>
  </si>
  <si>
    <t>Sri Lanka</t>
  </si>
  <si>
    <t>Iraq</t>
  </si>
  <si>
    <t>Mali</t>
  </si>
  <si>
    <t>Namibia</t>
  </si>
  <si>
    <t>Cambodia</t>
  </si>
  <si>
    <t>Burkina Faso</t>
  </si>
  <si>
    <t>Egypt</t>
  </si>
  <si>
    <t>Mozambique</t>
  </si>
  <si>
    <t>Kenya</t>
  </si>
  <si>
    <t>Zambia</t>
  </si>
  <si>
    <t>Mauritania</t>
  </si>
  <si>
    <t>Ethiopia</t>
  </si>
  <si>
    <t>Georgia</t>
  </si>
  <si>
    <t>Armenia</t>
  </si>
  <si>
    <t>Myanmar</t>
  </si>
  <si>
    <t>Chad</t>
  </si>
  <si>
    <t>Congo (Kinshasa)</t>
  </si>
  <si>
    <t>India</t>
  </si>
  <si>
    <t>Niger</t>
  </si>
  <si>
    <t>Uganda</t>
  </si>
  <si>
    <t>Benin</t>
  </si>
  <si>
    <t>Sudan</t>
  </si>
  <si>
    <t>Ukraine</t>
  </si>
  <si>
    <t>Togo</t>
  </si>
  <si>
    <t>Guinea</t>
  </si>
  <si>
    <t>Lesotho</t>
  </si>
  <si>
    <t>Angola</t>
  </si>
  <si>
    <t>Madagascar</t>
  </si>
  <si>
    <t>Zimbabwe</t>
  </si>
  <si>
    <t>Afghanistan</t>
  </si>
  <si>
    <t>Botswana</t>
  </si>
  <si>
    <t>Malawi</t>
  </si>
  <si>
    <t>Haiti</t>
  </si>
  <si>
    <t>Liberia</t>
  </si>
  <si>
    <t>Syria</t>
  </si>
  <si>
    <t>Rwanda</t>
  </si>
  <si>
    <t>Yemen</t>
  </si>
  <si>
    <t>Tanzania</t>
  </si>
  <si>
    <t>South Sudan</t>
  </si>
  <si>
    <t>Central African Republic</t>
  </si>
  <si>
    <t>Burundi</t>
  </si>
  <si>
    <t>SOURCE : www.kaggle.com</t>
  </si>
  <si>
    <t>WORLD HAPPINESS REPORT - 2018</t>
  </si>
  <si>
    <t xml:space="preserve">The World Happiness Report is an annual publication of the United Nations Sustainable Development Solutions Network. It contains articles, and rankings of national happiness </t>
  </si>
  <si>
    <t xml:space="preserve">based on respondent ratings of their own lives.Nationally representative samples of respondents are asked to think of a ladder(Happiness score), with the best possible life for them </t>
  </si>
  <si>
    <t xml:space="preserve">being a 10, and the worst possible life being a 0. They are then asked to rate their own current lives on that 0 to 10 scale.The report correlates the results with various life factors such </t>
  </si>
  <si>
    <t xml:space="preserve">as GDP per Capita, Social Support, Life Expectancy, Freedom, Generosity and Perception of Corruption. Each factor measured reveals a populated-weighted average score that is tracked </t>
  </si>
  <si>
    <t xml:space="preserve">over time and compared against other countries. </t>
  </si>
  <si>
    <t>The following dataset contains Happiness Report for more than 150 countries from 2018 to 2020.</t>
  </si>
  <si>
    <t>WORLD HAPPINESS REPORT - 2019</t>
  </si>
  <si>
    <t xml:space="preserve">Country </t>
  </si>
  <si>
    <t>North Macedonia</t>
  </si>
  <si>
    <t>Gambia</t>
  </si>
  <si>
    <t>Swaziland</t>
  </si>
  <si>
    <t>Comoros</t>
  </si>
  <si>
    <t>WORLD HAPPINESS REPORT - 2020</t>
  </si>
  <si>
    <t>Country name</t>
  </si>
  <si>
    <t xml:space="preserve"> Generosity</t>
  </si>
  <si>
    <t>Taiwan Province of China</t>
  </si>
  <si>
    <t>Trinidad and Tobago</t>
  </si>
  <si>
    <t>North Cyprus</t>
  </si>
  <si>
    <t>Hong Kong S.A.R. of China</t>
  </si>
  <si>
    <t>Maldives</t>
  </si>
  <si>
    <t>Happiness Score</t>
  </si>
  <si>
    <t>OUTPUT</t>
  </si>
  <si>
    <r>
      <rPr>
        <b/>
        <sz val="12"/>
        <color theme="1"/>
        <rFont val="Calibri"/>
        <family val="2"/>
        <scheme val="minor"/>
      </rPr>
      <t>OBSERVATION</t>
    </r>
    <r>
      <rPr>
        <sz val="12"/>
        <color theme="1"/>
        <rFont val="Calibri"/>
        <family val="2"/>
        <scheme val="minor"/>
      </rPr>
      <t>: Burundi has the lowest happiness score in 2018 and after that showed an incredible jump in terms of happiness score in 2019 and 2020.</t>
    </r>
  </si>
  <si>
    <t>Grand Total</t>
  </si>
  <si>
    <t>REGION</t>
  </si>
  <si>
    <t>Happiness Rank</t>
  </si>
  <si>
    <t xml:space="preserve">of happy countries (data set was sorted in descending order and was divided into two sections - the first half comprised of relatively better happiness scores and the </t>
  </si>
  <si>
    <t>YEAR - 2018</t>
  </si>
  <si>
    <t>(Multiple Items)</t>
  </si>
  <si>
    <t>YEAR - 2019</t>
  </si>
  <si>
    <t>No. of Countries</t>
  </si>
  <si>
    <t>YEAR - 2020</t>
  </si>
  <si>
    <r>
      <rPr>
        <b/>
        <sz val="12"/>
        <color theme="1"/>
        <rFont val="Calibri"/>
        <family val="2"/>
        <scheme val="minor"/>
      </rPr>
      <t>OBSERVATION:</t>
    </r>
    <r>
      <rPr>
        <sz val="12"/>
        <color theme="1"/>
        <rFont val="Calibri"/>
        <family val="2"/>
        <scheme val="minor"/>
      </rPr>
      <t xml:space="preserve"> The more happy countries belong to Western Europe and Latin America and Carribean regions while a fair amount is in Central and Eastern </t>
    </r>
  </si>
  <si>
    <t xml:space="preserve">of unhappy countries (data set was sorted in descending order and was divided into two sections - the first half comprised of relatively better happiness scores and the </t>
  </si>
  <si>
    <r>
      <rPr>
        <b/>
        <sz val="12"/>
        <color theme="1"/>
        <rFont val="Calibri"/>
        <family val="2"/>
        <scheme val="minor"/>
      </rPr>
      <t>OBJECTIVE 4</t>
    </r>
    <r>
      <rPr>
        <sz val="12"/>
        <color theme="1"/>
        <rFont val="Calibri"/>
        <family val="2"/>
        <scheme val="minor"/>
      </rPr>
      <t xml:space="preserve">: To show the </t>
    </r>
    <r>
      <rPr>
        <b/>
        <sz val="12"/>
        <color theme="1"/>
        <rFont val="Calibri"/>
        <family val="2"/>
        <scheme val="minor"/>
      </rPr>
      <t>region-wise distribution of unhappy countries</t>
    </r>
    <r>
      <rPr>
        <sz val="12"/>
        <color theme="1"/>
        <rFont val="Calibri"/>
        <family val="2"/>
        <scheme val="minor"/>
      </rPr>
      <t xml:space="preserve"> for years 2018, 2019 and 2020.</t>
    </r>
  </si>
  <si>
    <r>
      <rPr>
        <b/>
        <sz val="12"/>
        <color theme="1"/>
        <rFont val="Calibri"/>
        <family val="2"/>
        <scheme val="minor"/>
      </rPr>
      <t>OBJECTIVE 3</t>
    </r>
    <r>
      <rPr>
        <sz val="12"/>
        <color theme="1"/>
        <rFont val="Calibri"/>
        <family val="2"/>
        <scheme val="minor"/>
      </rPr>
      <t xml:space="preserve">: To show the </t>
    </r>
    <r>
      <rPr>
        <b/>
        <sz val="12"/>
        <color theme="1"/>
        <rFont val="Calibri"/>
        <family val="2"/>
        <scheme val="minor"/>
      </rPr>
      <t>region-wise distribution of happy countries</t>
    </r>
    <r>
      <rPr>
        <sz val="12"/>
        <color theme="1"/>
        <rFont val="Calibri"/>
        <family val="2"/>
        <scheme val="minor"/>
      </rPr>
      <t xml:space="preserve"> for years 2018, 2019 and 2020.</t>
    </r>
  </si>
  <si>
    <r>
      <rPr>
        <b/>
        <sz val="12"/>
        <color theme="1"/>
        <rFont val="Calibri"/>
        <family val="2"/>
        <scheme val="minor"/>
      </rPr>
      <t>OBJECTIVE 2</t>
    </r>
    <r>
      <rPr>
        <sz val="12"/>
        <color theme="1"/>
        <rFont val="Calibri"/>
        <family val="2"/>
        <scheme val="minor"/>
      </rPr>
      <t xml:space="preserve">: To illustrate the </t>
    </r>
    <r>
      <rPr>
        <b/>
        <sz val="12"/>
        <rFont val="Calibri"/>
        <family val="2"/>
        <scheme val="minor"/>
      </rPr>
      <t>bottom 10 countries</t>
    </r>
    <r>
      <rPr>
        <sz val="12"/>
        <color theme="1"/>
        <rFont val="Calibri"/>
        <family val="2"/>
        <scheme val="minor"/>
      </rPr>
      <t xml:space="preserve"> based on Happiness score from 2018 to 2020.</t>
    </r>
  </si>
  <si>
    <r>
      <rPr>
        <b/>
        <sz val="12"/>
        <rFont val="Calibri"/>
        <family val="2"/>
        <scheme val="minor"/>
      </rPr>
      <t>OBJECTIVE 1</t>
    </r>
    <r>
      <rPr>
        <sz val="12"/>
        <rFont val="Calibri"/>
        <family val="2"/>
        <scheme val="minor"/>
      </rPr>
      <t xml:space="preserve">: To illustrate the </t>
    </r>
    <r>
      <rPr>
        <b/>
        <sz val="12"/>
        <rFont val="Calibri"/>
        <family val="2"/>
        <scheme val="minor"/>
      </rPr>
      <t>top 10 countries</t>
    </r>
    <r>
      <rPr>
        <sz val="12"/>
        <rFont val="Calibri"/>
        <family val="2"/>
        <scheme val="minor"/>
      </rPr>
      <t xml:space="preserve"> based on Happiness score from 2018 to 2020.</t>
    </r>
  </si>
  <si>
    <r>
      <t>OBSERVATION:</t>
    </r>
    <r>
      <rPr>
        <sz val="12"/>
        <color theme="1"/>
        <rFont val="Calibri"/>
        <family val="2"/>
        <scheme val="minor"/>
      </rPr>
      <t xml:space="preserve"> Sub-Saharan Africa has the highest number of countries having low happiness scores over the time-period (2018-2020). This is unsurprising because this region </t>
    </r>
  </si>
  <si>
    <t>has been frequently affected by diseases, has lacked proper human resources, infrastructure and has had a long history of civil unrest.</t>
  </si>
  <si>
    <r>
      <rPr>
        <b/>
        <sz val="12"/>
        <color theme="1"/>
        <rFont val="Calibri"/>
        <family val="2"/>
        <scheme val="minor"/>
      </rPr>
      <t>OBSERVATION:</t>
    </r>
    <r>
      <rPr>
        <sz val="12"/>
        <color theme="1"/>
        <rFont val="Calibri"/>
        <family val="2"/>
        <scheme val="minor"/>
      </rPr>
      <t xml:space="preserve"> Finland has the highest happiness score since 2018 and is the happiest country in the world and Switzerland struggled between fifth and </t>
    </r>
  </si>
  <si>
    <t>nowhere to be seen in 2019 and 2020.</t>
  </si>
  <si>
    <t xml:space="preserve">sixth position to be finally stood among top 3 happiest countries in 2020. Even though Australia was among top 10 happiest countries in 2018, it was </t>
  </si>
  <si>
    <t xml:space="preserve">India showed a decreasing trend in happiness score and in 2020, it was in bottom 10. This came as surprising because even though Idia's rank is 5th  </t>
  </si>
  <si>
    <t xml:space="preserve"> among the top economies in the world, people seem to be very unhappy in India.</t>
  </si>
  <si>
    <t xml:space="preserve">Europe over the time-period (2018-2020).  It means that these regions have extensive welfare benefits, low levels of corruption, and a well-functioning democracy. </t>
  </si>
  <si>
    <t>Social Support</t>
  </si>
  <si>
    <t>Perceptions of Corruption</t>
  </si>
  <si>
    <t>Happiness rank</t>
  </si>
  <si>
    <t>COUNTRY</t>
  </si>
  <si>
    <t>to count the total number of countries after everything is implemented.</t>
  </si>
  <si>
    <t>YEAR_2018</t>
  </si>
  <si>
    <t>YEAR_2019</t>
  </si>
  <si>
    <t>YEAR_2020</t>
  </si>
  <si>
    <t>VLOOKUP and IF function</t>
  </si>
  <si>
    <t>PIVOT TABLE</t>
  </si>
  <si>
    <r>
      <rPr>
        <b/>
        <sz val="12"/>
        <color theme="1"/>
        <rFont val="Calibri"/>
        <family val="2"/>
        <scheme val="minor"/>
      </rPr>
      <t xml:space="preserve">OBJECTIVE 5: </t>
    </r>
    <r>
      <rPr>
        <sz val="12"/>
        <color theme="1"/>
        <rFont val="Calibri"/>
        <family val="2"/>
        <scheme val="minor"/>
      </rPr>
      <t xml:space="preserve">To find the </t>
    </r>
    <r>
      <rPr>
        <b/>
        <sz val="12"/>
        <color theme="1"/>
        <rFont val="Calibri"/>
        <family val="2"/>
        <scheme val="minor"/>
      </rPr>
      <t xml:space="preserve">common countries </t>
    </r>
    <r>
      <rPr>
        <sz val="12"/>
        <color theme="1"/>
        <rFont val="Calibri"/>
        <family val="2"/>
        <scheme val="minor"/>
      </rPr>
      <t xml:space="preserve">whose happiness score is available for all the three years. </t>
    </r>
  </si>
  <si>
    <r>
      <t xml:space="preserve">to check if #NA is there for any country in any year; so that particular country will not be taken under consideration for the further objectives. Then, a </t>
    </r>
    <r>
      <rPr>
        <b/>
        <sz val="12"/>
        <color theme="1"/>
        <rFont val="Calibri"/>
        <family val="2"/>
        <scheme val="minor"/>
      </rPr>
      <t>pivot table</t>
    </r>
    <r>
      <rPr>
        <sz val="12"/>
        <color theme="1"/>
        <rFont val="Calibri"/>
        <family val="2"/>
        <scheme val="minor"/>
      </rPr>
      <t xml:space="preserve"> was made</t>
    </r>
  </si>
  <si>
    <r>
      <rPr>
        <b/>
        <sz val="12"/>
        <color theme="1"/>
        <rFont val="Calibri"/>
        <family val="2"/>
        <scheme val="minor"/>
      </rPr>
      <t xml:space="preserve">TECHNIQUE: </t>
    </r>
    <r>
      <rPr>
        <sz val="12"/>
        <color theme="1"/>
        <rFont val="Calibri"/>
        <family val="2"/>
        <scheme val="minor"/>
      </rPr>
      <t xml:space="preserve">Inserted </t>
    </r>
    <r>
      <rPr>
        <b/>
        <sz val="12"/>
        <color theme="1"/>
        <rFont val="Calibri"/>
        <family val="2"/>
        <scheme val="minor"/>
      </rPr>
      <t>tables</t>
    </r>
    <r>
      <rPr>
        <sz val="12"/>
        <color theme="1"/>
        <rFont val="Calibri"/>
        <family val="2"/>
        <scheme val="minor"/>
      </rPr>
      <t xml:space="preserve"> for each year with column heading- Country and Happiness Rank and renamed the table. Then using </t>
    </r>
    <r>
      <rPr>
        <b/>
        <sz val="12"/>
        <color theme="1"/>
        <rFont val="Calibri"/>
        <family val="2"/>
        <scheme val="minor"/>
      </rPr>
      <t>VLOOKUP and IF function</t>
    </r>
    <r>
      <rPr>
        <sz val="12"/>
        <color theme="1"/>
        <rFont val="Calibri"/>
        <family val="2"/>
        <scheme val="minor"/>
      </rPr>
      <t>, rank was allotted</t>
    </r>
  </si>
  <si>
    <r>
      <t xml:space="preserve">TECHNIQUE: </t>
    </r>
    <r>
      <rPr>
        <sz val="12"/>
        <color theme="1"/>
        <rFont val="Calibri"/>
        <family val="2"/>
        <scheme val="minor"/>
      </rPr>
      <t xml:space="preserve">Made three </t>
    </r>
    <r>
      <rPr>
        <b/>
        <sz val="12"/>
        <color theme="1"/>
        <rFont val="Calibri"/>
        <family val="2"/>
        <scheme val="minor"/>
      </rPr>
      <t>pivot tables</t>
    </r>
    <r>
      <rPr>
        <sz val="12"/>
        <color theme="1"/>
        <rFont val="Calibri"/>
        <family val="2"/>
        <scheme val="minor"/>
      </rPr>
      <t xml:space="preserve"> for every year 2018, 2019 and 2020 and was filtered on the basis of Happiness Rank. This was done to know about the distribution </t>
    </r>
  </si>
  <si>
    <r>
      <t xml:space="preserve">second half with lower happiness scores) belonging to different regions. The lower half was considered for this objective. And then </t>
    </r>
    <r>
      <rPr>
        <b/>
        <sz val="12"/>
        <color theme="1"/>
        <rFont val="Calibri"/>
        <family val="2"/>
        <scheme val="minor"/>
      </rPr>
      <t>clustered bar chart</t>
    </r>
    <r>
      <rPr>
        <sz val="12"/>
        <color theme="1"/>
        <rFont val="Calibri"/>
        <family val="2"/>
        <scheme val="minor"/>
      </rPr>
      <t xml:space="preserve"> was used.</t>
    </r>
  </si>
  <si>
    <r>
      <t xml:space="preserve">second half with lower happiness scores) belonging to different regions. The upper-half was considered for this objective. And </t>
    </r>
    <r>
      <rPr>
        <b/>
        <sz val="12"/>
        <color theme="1"/>
        <rFont val="Calibri"/>
        <family val="2"/>
        <scheme val="minor"/>
      </rPr>
      <t>clustered bar chart</t>
    </r>
    <r>
      <rPr>
        <sz val="12"/>
        <color theme="1"/>
        <rFont val="Calibri"/>
        <family val="2"/>
        <scheme val="minor"/>
      </rPr>
      <t xml:space="preserve"> was used.</t>
    </r>
  </si>
  <si>
    <r>
      <t xml:space="preserve">a </t>
    </r>
    <r>
      <rPr>
        <b/>
        <sz val="12"/>
        <color theme="1"/>
        <rFont val="Calibri"/>
        <family val="2"/>
        <scheme val="minor"/>
      </rPr>
      <t xml:space="preserve">clustered bar chart </t>
    </r>
    <r>
      <rPr>
        <sz val="12"/>
        <color theme="1"/>
        <rFont val="Calibri"/>
        <family val="2"/>
        <scheme val="minor"/>
      </rPr>
      <t>was used.</t>
    </r>
  </si>
  <si>
    <r>
      <rPr>
        <b/>
        <sz val="12"/>
        <color theme="1"/>
        <rFont val="Calibri"/>
        <family val="2"/>
        <scheme val="minor"/>
      </rPr>
      <t>TECHNIQUE</t>
    </r>
    <r>
      <rPr>
        <sz val="12"/>
        <color theme="1"/>
        <rFont val="Calibri"/>
        <family val="2"/>
        <scheme val="minor"/>
      </rPr>
      <t xml:space="preserve">: </t>
    </r>
    <r>
      <rPr>
        <b/>
        <sz val="12"/>
        <color theme="1"/>
        <rFont val="Calibri"/>
        <family val="2"/>
        <scheme val="minor"/>
      </rPr>
      <t>Sorted</t>
    </r>
    <r>
      <rPr>
        <sz val="12"/>
        <color theme="1"/>
        <rFont val="Calibri"/>
        <family val="2"/>
        <scheme val="minor"/>
      </rPr>
      <t xml:space="preserve"> the data in </t>
    </r>
    <r>
      <rPr>
        <b/>
        <sz val="12"/>
        <color theme="1"/>
        <rFont val="Calibri"/>
        <family val="2"/>
        <scheme val="minor"/>
      </rPr>
      <t>ascending order</t>
    </r>
    <r>
      <rPr>
        <sz val="12"/>
        <color theme="1"/>
        <rFont val="Calibri"/>
        <family val="2"/>
        <scheme val="minor"/>
      </rPr>
      <t xml:space="preserve"> based on happiness score for every year: 2018, 2019 and 2020 and then to present it in graphical form,</t>
    </r>
  </si>
  <si>
    <r>
      <rPr>
        <b/>
        <sz val="12"/>
        <color theme="1"/>
        <rFont val="Calibri"/>
        <family val="2"/>
        <scheme val="minor"/>
      </rPr>
      <t>TECHNIQUE</t>
    </r>
    <r>
      <rPr>
        <sz val="12"/>
        <color theme="1"/>
        <rFont val="Calibri"/>
        <family val="2"/>
        <scheme val="minor"/>
      </rPr>
      <t xml:space="preserve">: </t>
    </r>
    <r>
      <rPr>
        <b/>
        <sz val="12"/>
        <color theme="1"/>
        <rFont val="Calibri"/>
        <family val="2"/>
        <scheme val="minor"/>
      </rPr>
      <t>Sorted</t>
    </r>
    <r>
      <rPr>
        <sz val="12"/>
        <color theme="1"/>
        <rFont val="Calibri"/>
        <family val="2"/>
        <scheme val="minor"/>
      </rPr>
      <t xml:space="preserve"> the data in </t>
    </r>
    <r>
      <rPr>
        <b/>
        <sz val="12"/>
        <color theme="1"/>
        <rFont val="Calibri"/>
        <family val="2"/>
        <scheme val="minor"/>
      </rPr>
      <t xml:space="preserve">descending order </t>
    </r>
    <r>
      <rPr>
        <sz val="12"/>
        <color theme="1"/>
        <rFont val="Calibri"/>
        <family val="2"/>
        <scheme val="minor"/>
      </rPr>
      <t>based on happiness score for every year: 2018, 2019 and 2020 and then to present it in graphical form,</t>
    </r>
  </si>
  <si>
    <r>
      <t xml:space="preserve">a </t>
    </r>
    <r>
      <rPr>
        <b/>
        <sz val="12"/>
        <color theme="1"/>
        <rFont val="Calibri"/>
        <family val="2"/>
        <scheme val="minor"/>
      </rPr>
      <t>clustered bar chart</t>
    </r>
    <r>
      <rPr>
        <sz val="12"/>
        <color theme="1"/>
        <rFont val="Calibri"/>
        <family val="2"/>
        <scheme val="minor"/>
      </rPr>
      <t xml:space="preserve"> was used.</t>
    </r>
  </si>
  <si>
    <t>YEAR 2018</t>
  </si>
  <si>
    <t>YEAR 2019</t>
  </si>
  <si>
    <t>YEAR 2020</t>
  </si>
  <si>
    <t>Average</t>
  </si>
  <si>
    <t>GDP per Capita</t>
  </si>
  <si>
    <r>
      <t xml:space="preserve">OUTPUT: </t>
    </r>
    <r>
      <rPr>
        <sz val="12"/>
        <color theme="1"/>
        <rFont val="Calibri"/>
        <family val="2"/>
        <scheme val="minor"/>
      </rPr>
      <t xml:space="preserve">There are </t>
    </r>
    <r>
      <rPr>
        <b/>
        <sz val="12"/>
        <color theme="1"/>
        <rFont val="Calibri"/>
        <family val="2"/>
        <scheme val="minor"/>
      </rPr>
      <t>144 countries</t>
    </r>
    <r>
      <rPr>
        <sz val="12"/>
        <color theme="1"/>
        <rFont val="Calibri"/>
        <family val="2"/>
        <scheme val="minor"/>
      </rPr>
      <t xml:space="preserve"> identified which are common in all years (2018-2020).</t>
    </r>
  </si>
  <si>
    <r>
      <rPr>
        <b/>
        <sz val="12"/>
        <color theme="1"/>
        <rFont val="Calibri"/>
        <family val="2"/>
        <scheme val="minor"/>
      </rPr>
      <t>TECHNIQUE:</t>
    </r>
    <r>
      <rPr>
        <sz val="12"/>
        <color theme="1"/>
        <rFont val="Calibri"/>
        <family val="2"/>
        <scheme val="minor"/>
      </rPr>
      <t xml:space="preserve"> Used </t>
    </r>
    <r>
      <rPr>
        <b/>
        <sz val="12"/>
        <color theme="1"/>
        <rFont val="Calibri"/>
        <family val="2"/>
        <scheme val="minor"/>
      </rPr>
      <t xml:space="preserve">VLOOKUP and NESTED IF </t>
    </r>
    <r>
      <rPr>
        <sz val="12"/>
        <color theme="1"/>
        <rFont val="Calibri"/>
        <family val="2"/>
        <scheme val="minor"/>
      </rPr>
      <t xml:space="preserve">function to get the values of all the factors corresponding to each country for every year and then used the </t>
    </r>
    <r>
      <rPr>
        <b/>
        <sz val="12"/>
        <color theme="1"/>
        <rFont val="Calibri"/>
        <family val="2"/>
        <scheme val="minor"/>
      </rPr>
      <t>AVERAGE</t>
    </r>
    <r>
      <rPr>
        <sz val="12"/>
        <color theme="1"/>
        <rFont val="Calibri"/>
        <family val="2"/>
        <scheme val="minor"/>
      </rPr>
      <t xml:space="preserve"> function to find the aggregate values.</t>
    </r>
  </si>
  <si>
    <t>Average of Happiness Score</t>
  </si>
  <si>
    <t>Average of GDP per capita</t>
  </si>
  <si>
    <t>Average of Social Support</t>
  </si>
  <si>
    <t>Average of Healthy life expectancy</t>
  </si>
  <si>
    <t>Average of Freedom to make life choices</t>
  </si>
  <si>
    <t>Average of Generosity</t>
  </si>
  <si>
    <t>Average of Perceptions of corruption</t>
  </si>
  <si>
    <r>
      <rPr>
        <b/>
        <sz val="12"/>
        <color theme="1"/>
        <rFont val="Calibri"/>
        <family val="2"/>
        <scheme val="minor"/>
      </rPr>
      <t>TOOL</t>
    </r>
    <r>
      <rPr>
        <sz val="11"/>
        <color theme="1"/>
        <rFont val="Calibri"/>
        <family val="2"/>
        <scheme val="minor"/>
      </rPr>
      <t xml:space="preserve">: </t>
    </r>
    <r>
      <rPr>
        <sz val="12"/>
        <color theme="1"/>
        <rFont val="Calibri"/>
        <family val="2"/>
        <scheme val="minor"/>
      </rPr>
      <t>SPSS</t>
    </r>
  </si>
  <si>
    <r>
      <rPr>
        <b/>
        <sz val="12"/>
        <color theme="1"/>
        <rFont val="Calibri"/>
        <family val="2"/>
        <scheme val="minor"/>
      </rPr>
      <t>TECHNIQUE:</t>
    </r>
    <r>
      <rPr>
        <sz val="12"/>
        <color theme="1"/>
        <rFont val="Calibri"/>
        <family val="2"/>
        <scheme val="minor"/>
      </rPr>
      <t xml:space="preserve"> The data set with the average values of all the factors was considered over a period of three years (2018-2020). The data was imported to </t>
    </r>
  </si>
  <si>
    <r>
      <rPr>
        <b/>
        <sz val="12"/>
        <color theme="1"/>
        <rFont val="Calibri"/>
        <family val="2"/>
        <scheme val="minor"/>
      </rPr>
      <t>Tables</t>
    </r>
    <r>
      <rPr>
        <sz val="12"/>
        <color theme="1"/>
        <rFont val="Calibri"/>
        <family val="2"/>
        <scheme val="minor"/>
      </rPr>
      <t xml:space="preserve"> are made for each year for the use of </t>
    </r>
    <r>
      <rPr>
        <b/>
        <sz val="12"/>
        <color theme="1"/>
        <rFont val="Calibri"/>
        <family val="2"/>
        <scheme val="minor"/>
      </rPr>
      <t>VLOOKUP and IF function.</t>
    </r>
  </si>
  <si>
    <r>
      <rPr>
        <b/>
        <sz val="12"/>
        <color theme="1"/>
        <rFont val="Calibri"/>
        <family val="2"/>
        <scheme val="minor"/>
      </rPr>
      <t>OBJECTIVE 6:</t>
    </r>
    <r>
      <rPr>
        <sz val="12"/>
        <color theme="1"/>
        <rFont val="Calibri"/>
        <family val="2"/>
        <scheme val="minor"/>
      </rPr>
      <t xml:space="preserve"> To calculate the </t>
    </r>
    <r>
      <rPr>
        <b/>
        <sz val="12"/>
        <color theme="1"/>
        <rFont val="Calibri"/>
        <family val="2"/>
        <scheme val="minor"/>
      </rPr>
      <t>averages of all the factors</t>
    </r>
    <r>
      <rPr>
        <sz val="12"/>
        <color theme="1"/>
        <rFont val="Calibri"/>
        <family val="2"/>
        <scheme val="minor"/>
      </rPr>
      <t xml:space="preserve"> of each country over a  period of three years (2018-2020).</t>
    </r>
  </si>
  <si>
    <r>
      <rPr>
        <b/>
        <sz val="12"/>
        <color theme="1"/>
        <rFont val="Calibri"/>
        <family val="2"/>
        <scheme val="minor"/>
      </rPr>
      <t>OBJECTIVE 7</t>
    </r>
    <r>
      <rPr>
        <sz val="12"/>
        <color theme="1"/>
        <rFont val="Calibri"/>
        <family val="2"/>
        <scheme val="minor"/>
      </rPr>
      <t xml:space="preserve">: To calculate the </t>
    </r>
    <r>
      <rPr>
        <b/>
        <sz val="12"/>
        <color theme="1"/>
        <rFont val="Calibri"/>
        <family val="2"/>
        <scheme val="minor"/>
      </rPr>
      <t>degree of correlation</t>
    </r>
    <r>
      <rPr>
        <sz val="12"/>
        <color theme="1"/>
        <rFont val="Calibri"/>
        <family val="2"/>
        <scheme val="minor"/>
      </rPr>
      <t xml:space="preserve"> among the factors.</t>
    </r>
  </si>
  <si>
    <r>
      <rPr>
        <b/>
        <sz val="12"/>
        <color theme="1"/>
        <rFont val="Calibri"/>
        <family val="2"/>
        <scheme val="minor"/>
      </rPr>
      <t>TECHNIQUE</t>
    </r>
    <r>
      <rPr>
        <sz val="12"/>
        <color theme="1"/>
        <rFont val="Calibri"/>
        <family val="2"/>
        <scheme val="minor"/>
      </rPr>
      <t xml:space="preserve">: The correlation table was made using </t>
    </r>
    <r>
      <rPr>
        <b/>
        <sz val="12"/>
        <color theme="1"/>
        <rFont val="Calibri"/>
        <family val="2"/>
        <scheme val="minor"/>
      </rPr>
      <t>data analysis pack</t>
    </r>
    <r>
      <rPr>
        <sz val="12"/>
        <color theme="1"/>
        <rFont val="Calibri"/>
        <family val="2"/>
        <scheme val="minor"/>
      </rPr>
      <t xml:space="preserve"> and then </t>
    </r>
    <r>
      <rPr>
        <b/>
        <sz val="12"/>
        <color theme="1"/>
        <rFont val="Calibri"/>
        <family val="2"/>
        <scheme val="minor"/>
      </rPr>
      <t>conditional formatting</t>
    </r>
    <r>
      <rPr>
        <sz val="12"/>
        <color theme="1"/>
        <rFont val="Calibri"/>
        <family val="2"/>
        <scheme val="minor"/>
      </rPr>
      <t xml:space="preserve"> was done to clearly highlight the strength of relationship between different factors. </t>
    </r>
  </si>
  <si>
    <r>
      <rPr>
        <b/>
        <sz val="12"/>
        <color theme="1"/>
        <rFont val="Calibri"/>
        <family val="2"/>
        <scheme val="minor"/>
      </rPr>
      <t>SPSS</t>
    </r>
    <r>
      <rPr>
        <sz val="12"/>
        <color theme="1"/>
        <rFont val="Calibri"/>
        <family val="2"/>
        <scheme val="minor"/>
      </rPr>
      <t xml:space="preserve"> and </t>
    </r>
    <r>
      <rPr>
        <b/>
        <sz val="12"/>
        <color theme="1"/>
        <rFont val="Calibri"/>
        <family val="2"/>
        <scheme val="minor"/>
      </rPr>
      <t>sctterplot</t>
    </r>
    <r>
      <rPr>
        <sz val="12"/>
        <color theme="1"/>
        <rFont val="Calibri"/>
        <family val="2"/>
        <scheme val="minor"/>
      </rPr>
      <t xml:space="preserve"> was drawn to see the relationship between the happiness score and the mentioned factors. </t>
    </r>
  </si>
  <si>
    <r>
      <rPr>
        <b/>
        <sz val="12"/>
        <color theme="1"/>
        <rFont val="Calibri"/>
        <family val="2"/>
        <scheme val="minor"/>
      </rPr>
      <t>SPSS and sctterplot</t>
    </r>
    <r>
      <rPr>
        <sz val="12"/>
        <color theme="1"/>
        <rFont val="Calibri"/>
        <family val="2"/>
        <scheme val="minor"/>
      </rPr>
      <t xml:space="preserve"> was drawn to see the relationship between the happiness score and the mentioned factors. </t>
    </r>
  </si>
  <si>
    <r>
      <rPr>
        <b/>
        <sz val="12"/>
        <color theme="1"/>
        <rFont val="Calibri"/>
        <family val="2"/>
        <scheme val="minor"/>
      </rPr>
      <t>TOOL</t>
    </r>
    <r>
      <rPr>
        <sz val="12"/>
        <color theme="1"/>
        <rFont val="Calibri"/>
        <family val="2"/>
        <scheme val="minor"/>
      </rPr>
      <t>: EXCEL</t>
    </r>
  </si>
  <si>
    <r>
      <rPr>
        <b/>
        <sz val="12"/>
        <color theme="1"/>
        <rFont val="Calibri"/>
        <family val="2"/>
        <scheme val="minor"/>
      </rPr>
      <t>OBJECTIVE 8</t>
    </r>
    <r>
      <rPr>
        <sz val="12"/>
        <color theme="1"/>
        <rFont val="Calibri"/>
        <family val="2"/>
        <scheme val="minor"/>
      </rPr>
      <t xml:space="preserve">: To perform the </t>
    </r>
    <r>
      <rPr>
        <b/>
        <sz val="12"/>
        <color theme="1"/>
        <rFont val="Calibri"/>
        <family val="2"/>
        <scheme val="minor"/>
      </rPr>
      <t>bivariate analysis</t>
    </r>
    <r>
      <rPr>
        <sz val="12"/>
        <color theme="1"/>
        <rFont val="Calibri"/>
        <family val="2"/>
        <scheme val="minor"/>
      </rPr>
      <t xml:space="preserve"> between the target variable (Happiness Score) and the different factors (GDP per Capita, Social Support and Healthy Life Expectancy).</t>
    </r>
  </si>
  <si>
    <r>
      <rPr>
        <b/>
        <sz val="12"/>
        <color theme="1"/>
        <rFont val="Calibri"/>
        <family val="2"/>
        <scheme val="minor"/>
      </rPr>
      <t>OBJECTIVE 9</t>
    </r>
    <r>
      <rPr>
        <sz val="12"/>
        <color theme="1"/>
        <rFont val="Calibri"/>
        <family val="2"/>
        <scheme val="minor"/>
      </rPr>
      <t xml:space="preserve">: To perform the </t>
    </r>
    <r>
      <rPr>
        <b/>
        <sz val="12"/>
        <color theme="1"/>
        <rFont val="Calibri"/>
        <family val="2"/>
        <scheme val="minor"/>
      </rPr>
      <t>bivariate analysis</t>
    </r>
    <r>
      <rPr>
        <sz val="12"/>
        <color theme="1"/>
        <rFont val="Calibri"/>
        <family val="2"/>
        <scheme val="minor"/>
      </rPr>
      <t xml:space="preserve"> between the target variable (Happiness Score) and the different factors (Freedom to make life choices, Generosity and Perceptions of Corruption.</t>
    </r>
  </si>
  <si>
    <r>
      <rPr>
        <b/>
        <sz val="12"/>
        <color theme="1"/>
        <rFont val="Calibri"/>
        <family val="2"/>
        <scheme val="minor"/>
      </rPr>
      <t>OBSERVATION</t>
    </r>
    <r>
      <rPr>
        <sz val="12"/>
        <color theme="1"/>
        <rFont val="Calibri"/>
        <family val="2"/>
        <scheme val="minor"/>
      </rPr>
      <t>: Since happiness score is highly correlated with the GDP per capita, it means people of a country with high GDP and better economy is relatively happier than countries having lower GDP.</t>
    </r>
  </si>
  <si>
    <t>While the level of kindness and being generous doesnot have much impact on people being happy in a country. The support from families and friends and good health also plays a significant role</t>
  </si>
  <si>
    <t>in the contribution of happiness score of a country.</t>
  </si>
  <si>
    <r>
      <rPr>
        <b/>
        <sz val="12"/>
        <color theme="1"/>
        <rFont val="Calibri"/>
        <family val="2"/>
        <scheme val="minor"/>
      </rPr>
      <t>OBSERVATION:</t>
    </r>
    <r>
      <rPr>
        <sz val="12"/>
        <color theme="1"/>
        <rFont val="Calibri"/>
        <family val="2"/>
        <scheme val="minor"/>
      </rPr>
      <t xml:space="preserve"> The above graphs show that the happiness score is linearly related (positive linear relationship) with GDP per capita, Social support and Healthy life expectancy.</t>
    </r>
  </si>
  <si>
    <r>
      <rPr>
        <b/>
        <sz val="12"/>
        <color theme="1"/>
        <rFont val="Calibri"/>
        <family val="2"/>
        <scheme val="minor"/>
      </rPr>
      <t>OBSERVATION:</t>
    </r>
    <r>
      <rPr>
        <sz val="12"/>
        <color theme="1"/>
        <rFont val="Calibri"/>
        <family val="2"/>
        <scheme val="minor"/>
      </rPr>
      <t xml:space="preserve"> There exists a positive linear relationship between happiness score and freedom to make life choices while Generosity and Perceptions of corruption shows a weak linear relationship </t>
    </r>
  </si>
  <si>
    <t xml:space="preserve">implying less impact on happiness score. </t>
  </si>
  <si>
    <r>
      <rPr>
        <b/>
        <sz val="12"/>
        <color theme="1"/>
        <rFont val="Calibri"/>
        <family val="2"/>
        <scheme val="minor"/>
      </rPr>
      <t>TOOL:</t>
    </r>
    <r>
      <rPr>
        <sz val="12"/>
        <color theme="1"/>
        <rFont val="Calibri"/>
        <family val="2"/>
        <scheme val="minor"/>
      </rPr>
      <t xml:space="preserve"> SPSS</t>
    </r>
  </si>
  <si>
    <r>
      <rPr>
        <b/>
        <sz val="12"/>
        <color theme="1"/>
        <rFont val="Calibri"/>
        <family val="2"/>
        <scheme val="minor"/>
      </rPr>
      <t xml:space="preserve">TECHNIQUE: </t>
    </r>
    <r>
      <rPr>
        <sz val="12"/>
        <color theme="1"/>
        <rFont val="Calibri"/>
        <family val="2"/>
        <scheme val="minor"/>
      </rPr>
      <t xml:space="preserve">Run the </t>
    </r>
    <r>
      <rPr>
        <b/>
        <sz val="12"/>
        <color theme="1"/>
        <rFont val="Calibri"/>
        <family val="2"/>
        <scheme val="minor"/>
      </rPr>
      <t>multiple linear regression</t>
    </r>
    <r>
      <rPr>
        <sz val="12"/>
        <color theme="1"/>
        <rFont val="Calibri"/>
        <family val="2"/>
        <scheme val="minor"/>
      </rPr>
      <t xml:space="preserve"> model in SPSS.</t>
    </r>
  </si>
  <si>
    <r>
      <t xml:space="preserve">OBJECTIVE: </t>
    </r>
    <r>
      <rPr>
        <sz val="12"/>
        <color theme="1"/>
        <rFont val="Calibri"/>
        <family val="2"/>
        <scheme val="minor"/>
      </rPr>
      <t xml:space="preserve">To assess the </t>
    </r>
    <r>
      <rPr>
        <b/>
        <sz val="12"/>
        <color theme="1"/>
        <rFont val="Calibri"/>
        <family val="2"/>
        <scheme val="minor"/>
      </rPr>
      <t xml:space="preserve">impact </t>
    </r>
    <r>
      <rPr>
        <sz val="12"/>
        <color theme="1"/>
        <rFont val="Calibri"/>
        <family val="2"/>
        <scheme val="minor"/>
      </rPr>
      <t>of various life factors such as GDP per Capita, Social Support, Life Expectancy, Freedom, Generosity and Perception of Corruption on Happiness Score.</t>
    </r>
  </si>
  <si>
    <t>HYPOTHESIS</t>
  </si>
  <si>
    <r>
      <rPr>
        <b/>
        <sz val="12"/>
        <color theme="1"/>
        <rFont val="Calibri"/>
        <family val="2"/>
        <scheme val="minor"/>
      </rPr>
      <t xml:space="preserve">NULL HYPOTHESIS (H0): </t>
    </r>
    <r>
      <rPr>
        <sz val="12"/>
        <color theme="1"/>
        <rFont val="Calibri"/>
        <family val="2"/>
        <scheme val="minor"/>
      </rPr>
      <t xml:space="preserve">There is no significant impact various life factors such as GDP per Capita, Social Support, Life Expectancy, Freedom, Generosity and Perception of Corruption on Happiness Score. </t>
    </r>
  </si>
  <si>
    <r>
      <rPr>
        <b/>
        <sz val="12"/>
        <color theme="1"/>
        <rFont val="Calibri"/>
        <family val="2"/>
        <scheme val="minor"/>
      </rPr>
      <t>ALTERNATE HYPOTHESIS (H1):</t>
    </r>
    <r>
      <rPr>
        <sz val="12"/>
        <color theme="1"/>
        <rFont val="Calibri"/>
        <family val="2"/>
        <scheme val="minor"/>
      </rPr>
      <t xml:space="preserve"> There is a significant impact various life factors such as GDP per Capita, Social Support, Life Expectancy, Freedom, Generosity and Perception of Corruption on Happiness Score. </t>
    </r>
  </si>
  <si>
    <t>Model</t>
  </si>
  <si>
    <t>R</t>
  </si>
  <si>
    <t>R Square</t>
  </si>
  <si>
    <t>Adjusted R Square</t>
  </si>
  <si>
    <t>Std. Error of the Estimate</t>
  </si>
  <si>
    <t>Change Statistics</t>
  </si>
  <si>
    <t>Durbin-Watson</t>
  </si>
  <si>
    <t>R Square Change</t>
  </si>
  <si>
    <t>F Change</t>
  </si>
  <si>
    <t>df1</t>
  </si>
  <si>
    <t>df2</t>
  </si>
  <si>
    <t>Sig. F Change</t>
  </si>
  <si>
    <t>1</t>
  </si>
  <si>
    <t>a. Predictors: (Constant), Average of Perceptions of corruption, Average of Social Support, Average of Generosity, Average of Freedom to make life choices, Average of Healthy life expectancy, Average of GDP per capita</t>
  </si>
  <si>
    <t>b. Dependent Variable: Average of Happiness Score</t>
  </si>
  <si>
    <t>Sum of Squares</t>
  </si>
  <si>
    <t>df</t>
  </si>
  <si>
    <t>Mean Square</t>
  </si>
  <si>
    <t>F</t>
  </si>
  <si>
    <t>Sig.</t>
  </si>
  <si>
    <t>Regression</t>
  </si>
  <si>
    <t>Residual</t>
  </si>
  <si>
    <t>Total</t>
  </si>
  <si>
    <t>a. Dependent Variable: Average of Happiness Score</t>
  </si>
  <si>
    <t>b. Predictors: (Constant), Average of Perceptions of corruption, Average of Social Support, Average of Generosity, Average of Freedom to make life choices, Average of Healthy life expectancy, Average of GDP per capita</t>
  </si>
  <si>
    <t>Unstandardized Coefficients</t>
  </si>
  <si>
    <t>Standardized Coefficients</t>
  </si>
  <si>
    <t>t</t>
  </si>
  <si>
    <t>Collinearity Statistics</t>
  </si>
  <si>
    <t>B</t>
  </si>
  <si>
    <t>Std. Error</t>
  </si>
  <si>
    <t>Beta</t>
  </si>
  <si>
    <t>Tolerance</t>
  </si>
  <si>
    <t>VIF</t>
  </si>
  <si>
    <t>(Constant)</t>
  </si>
  <si>
    <r>
      <rPr>
        <sz val="12"/>
        <color rgb="FF000000"/>
        <rFont val="Calibri"/>
        <family val="2"/>
        <scheme val="minor"/>
      </rPr>
      <t>ANOVA</t>
    </r>
    <r>
      <rPr>
        <vertAlign val="superscript"/>
        <sz val="12"/>
        <color rgb="FF000000"/>
        <rFont val="Calibri"/>
        <family val="2"/>
        <scheme val="minor"/>
      </rPr>
      <t>a</t>
    </r>
  </si>
  <si>
    <r>
      <rPr>
        <sz val="12"/>
        <color rgb="FF000000"/>
        <rFont val="Calibri"/>
        <family val="2"/>
        <scheme val="minor"/>
      </rPr>
      <t>.000</t>
    </r>
    <r>
      <rPr>
        <vertAlign val="superscript"/>
        <sz val="12"/>
        <color rgb="FF000000"/>
        <rFont val="Calibri"/>
        <family val="2"/>
        <scheme val="minor"/>
      </rPr>
      <t>b</t>
    </r>
  </si>
  <si>
    <r>
      <rPr>
        <sz val="12"/>
        <color rgb="FF000000"/>
        <rFont val="Calibri"/>
        <family val="2"/>
        <scheme val="minor"/>
      </rPr>
      <t>Model Summary</t>
    </r>
    <r>
      <rPr>
        <vertAlign val="superscript"/>
        <sz val="12"/>
        <color rgb="FF000000"/>
        <rFont val="Calibri"/>
        <family val="2"/>
        <scheme val="minor"/>
      </rPr>
      <t>b</t>
    </r>
  </si>
  <si>
    <r>
      <rPr>
        <sz val="12"/>
        <color rgb="FF000000"/>
        <rFont val="Calibri"/>
        <family val="2"/>
        <scheme val="minor"/>
      </rPr>
      <t>.889</t>
    </r>
    <r>
      <rPr>
        <vertAlign val="superscript"/>
        <sz val="12"/>
        <color rgb="FF000000"/>
        <rFont val="Calibri"/>
        <family val="2"/>
        <scheme val="minor"/>
      </rPr>
      <t>a</t>
    </r>
  </si>
  <si>
    <r>
      <rPr>
        <sz val="12"/>
        <color rgb="FF000000"/>
        <rFont val="Calibri"/>
        <family val="2"/>
        <scheme val="minor"/>
      </rPr>
      <t>Coefficients</t>
    </r>
    <r>
      <rPr>
        <vertAlign val="superscript"/>
        <sz val="12"/>
        <color rgb="FF000000"/>
        <rFont val="Calibri"/>
        <family val="2"/>
        <scheme val="minor"/>
      </rPr>
      <t>a</t>
    </r>
  </si>
  <si>
    <r>
      <rPr>
        <b/>
        <sz val="12"/>
        <color theme="1"/>
        <rFont val="Calibri"/>
        <family val="2"/>
        <scheme val="minor"/>
      </rPr>
      <t>OBSERVATION:</t>
    </r>
    <r>
      <rPr>
        <sz val="12"/>
        <color theme="1"/>
        <rFont val="Calibri"/>
        <family val="2"/>
        <scheme val="minor"/>
      </rPr>
      <t xml:space="preserve"> The R represents the multiple correlation coefficient which can be one measure of the quality of prediction of the dependent variable, in this case Happiness score. A value of 0.889 indicates a good </t>
    </r>
  </si>
  <si>
    <t>The Durbin-Watson statistic, d=1.882, which is between the two critical values of 1.5 &lt; d &lt; 2.5. Thus, we assume that there is no first order linear auto-correlation in our multiple linear regression model.</t>
  </si>
  <si>
    <t xml:space="preserve">level of prediction. The Rsquare represents the coefficient of determination, which is the proportion of variance in the dependent variable that can be explained by the independent variable. We can see from our </t>
  </si>
  <si>
    <t xml:space="preserve"> value of 0.790 that the independent variable explains 79% of the variability of monthly expenditure. The adjusted R2 also shows the same but adjusts for the number of each variable added in the model.</t>
  </si>
  <si>
    <t xml:space="preserve">The ANOVA table shows that the overall regression model is a good fit for the data or not. We can interpret that the independent variables significantly predict the dependent variable, that is, happiness score since F value is </t>
  </si>
  <si>
    <t xml:space="preserve">85.978 and p-value is 0.000 which is less than the level of significance (0.05). Hence, we reject the null hypothesis and states that there is a significant impact various life factors such as GDP per Capita, Social </t>
  </si>
  <si>
    <t>Support, Life Expectancy, Freedom, Generosity and Perception of Corruption on Happiness Score.Therefore, we can say that the regression model is a good fit for the data.</t>
  </si>
  <si>
    <t>except for those every factor is a significant predictor. It can also be seen that GDP per Capita and Social Support have the highest impact on Happiness score. The above table also checks for multicollinearity in the</t>
  </si>
  <si>
    <t>model. It shows that there is an absence of multicollinearity since the tolerance values are greater than 0.1 (or VIF &lt; 10).</t>
  </si>
  <si>
    <r>
      <rPr>
        <b/>
        <sz val="12"/>
        <color theme="1"/>
        <rFont val="Calibri"/>
        <family val="2"/>
        <scheme val="minor"/>
      </rPr>
      <t>OBSERVATION</t>
    </r>
    <r>
      <rPr>
        <sz val="12"/>
        <color theme="1"/>
        <rFont val="Calibri"/>
        <family val="2"/>
        <scheme val="minor"/>
      </rPr>
      <t>: The table shows the statistical significance of each of the independent variables. Since P value is less than 0.05 for all the factors except Generosity and Perceptions of Corruption, it implies that</t>
    </r>
  </si>
  <si>
    <t>The regression equation is as follows:</t>
  </si>
  <si>
    <t>Happiness Score= 1.84 + 0.921*(GDP per Capita) + 1.023*(Social Support) + 1.09*(Healthy Life Expectancy) + 1.327*(Freedom to make Life Choices) + 0.719*(Generosity) + 0.916*(Perceptions of Corruption).</t>
  </si>
  <si>
    <t xml:space="preserve">Upon examining the normal P-P plot of regression standardized residual, it can be seen that the values follow the normal (diagonal) line with no significant deviations. This means that the residuals are normally </t>
  </si>
  <si>
    <t>distributed. It verifies the assumption of Normality for the regression model.</t>
  </si>
  <si>
    <t>The following data set is made for the purpose of performing analysis in SPSS. The average values of different factors are taken from the AVERAGES sheet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</si>
</sst>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0.0000000"/>
    <numFmt numFmtId="167" formatCode="###0"/>
  </numFmts>
  <fonts count="22"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12"/>
      <color theme="8" tint="-0.249977111117893"/>
      <name val="Calibri"/>
      <family val="2"/>
      <scheme val="minor"/>
    </font>
    <font>
      <i/>
      <sz val="12"/>
      <color theme="1"/>
      <name val="Calibri"/>
      <family val="2"/>
      <scheme val="minor"/>
    </font>
    <font>
      <sz val="12"/>
      <color theme="8" tint="-0.249977111117893"/>
      <name val="Calibri"/>
      <family val="2"/>
      <scheme val="minor"/>
    </font>
    <font>
      <i/>
      <sz val="12"/>
      <color theme="8" tint="-0.249977111117893"/>
      <name val="Calibri"/>
      <family val="2"/>
      <scheme val="minor"/>
    </font>
    <font>
      <b/>
      <sz val="12"/>
      <name val="Calibri"/>
      <family val="2"/>
      <scheme val="minor"/>
    </font>
    <font>
      <sz val="12"/>
      <name val="Calibri"/>
      <family val="2"/>
      <scheme val="minor"/>
    </font>
    <font>
      <b/>
      <i/>
      <sz val="12"/>
      <color theme="1"/>
      <name val="Calibri"/>
      <family val="2"/>
      <scheme val="minor"/>
    </font>
    <font>
      <i/>
      <sz val="11"/>
      <color theme="1"/>
      <name val="Calibri"/>
      <family val="2"/>
      <scheme val="minor"/>
    </font>
    <font>
      <b/>
      <i/>
      <sz val="12"/>
      <name val="Calibri"/>
      <family val="2"/>
      <scheme val="minor"/>
    </font>
    <font>
      <b/>
      <sz val="12"/>
      <color rgb="FFFF0000"/>
      <name val="Calibri"/>
      <family val="2"/>
      <scheme val="minor"/>
    </font>
    <font>
      <b/>
      <sz val="12"/>
      <color rgb="FF002060"/>
      <name val="Calibri"/>
      <family val="2"/>
      <scheme val="minor"/>
    </font>
    <font>
      <sz val="9"/>
      <color rgb="FF010205"/>
      <name val="Arial"/>
      <family val="2"/>
    </font>
    <font>
      <sz val="8"/>
      <name val="Calibri"/>
      <family val="2"/>
      <scheme val="minor"/>
    </font>
    <font>
      <b/>
      <sz val="12"/>
      <color rgb="FF010205"/>
      <name val="Calibri"/>
      <family val="2"/>
      <scheme val="minor"/>
    </font>
    <font>
      <sz val="12"/>
      <color rgb="FF000000"/>
      <name val="Calibri"/>
      <family val="2"/>
      <scheme val="minor"/>
    </font>
    <font>
      <vertAlign val="superscript"/>
      <sz val="12"/>
      <color rgb="FF000000"/>
      <name val="Calibri"/>
      <family val="2"/>
      <scheme val="minor"/>
    </font>
    <font>
      <sz val="12"/>
      <color rgb="FF264A60"/>
      <name val="Calibri"/>
      <family val="2"/>
      <scheme val="minor"/>
    </font>
    <font>
      <sz val="12"/>
      <color rgb="FF010205"/>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E0E0E0"/>
      </patternFill>
    </fill>
  </fills>
  <borders count="4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right/>
      <top style="thin">
        <color theme="4" tint="0.39997558519241921"/>
      </top>
      <bottom style="thin">
        <color theme="2"/>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style="thin">
        <color rgb="FFE0E0E0"/>
      </right>
      <top/>
      <bottom/>
      <diagonal/>
    </border>
    <border>
      <left style="thin">
        <color rgb="FFE0E0E0"/>
      </left>
      <right style="thin">
        <color rgb="FFE0E0E0"/>
      </right>
      <top/>
      <bottom/>
      <diagonal/>
    </border>
    <border>
      <left/>
      <right/>
      <top/>
      <bottom style="thin">
        <color rgb="FF152935"/>
      </bottom>
      <diagonal/>
    </border>
    <border>
      <left/>
      <right style="thin">
        <color rgb="FFE0E0E0"/>
      </right>
      <top/>
      <bottom style="thin">
        <color rgb="FF152935"/>
      </bottom>
      <diagonal/>
    </border>
    <border>
      <left style="thin">
        <color rgb="FFE0E0E0"/>
      </left>
      <right style="thin">
        <color rgb="FFE0E0E0"/>
      </right>
      <top/>
      <bottom style="thin">
        <color rgb="FF152935"/>
      </bottom>
      <diagonal/>
    </border>
    <border>
      <left/>
      <right style="thin">
        <color rgb="FFE0E0E0"/>
      </right>
      <top style="thin">
        <color rgb="FF152935"/>
      </top>
      <bottom style="thin">
        <color rgb="FF152935"/>
      </bottom>
      <diagonal/>
    </border>
    <border>
      <left style="thin">
        <color rgb="FFE0E0E0"/>
      </left>
      <right style="thin">
        <color rgb="FFE0E0E0"/>
      </right>
      <top style="thin">
        <color rgb="FF152935"/>
      </top>
      <bottom style="thin">
        <color rgb="FF152935"/>
      </bottom>
      <diagonal/>
    </border>
    <border>
      <left/>
      <right/>
      <top style="thin">
        <color rgb="FF152935"/>
      </top>
      <bottom style="thin">
        <color rgb="FFAEAEAE"/>
      </bottom>
      <diagonal/>
    </border>
    <border>
      <left/>
      <right style="thin">
        <color rgb="FFE0E0E0"/>
      </right>
      <top style="thin">
        <color rgb="FF152935"/>
      </top>
      <bottom style="thin">
        <color rgb="FFAEAEAE"/>
      </bottom>
      <diagonal/>
    </border>
    <border>
      <left style="thin">
        <color rgb="FFE0E0E0"/>
      </left>
      <right style="thin">
        <color rgb="FFE0E0E0"/>
      </right>
      <top style="thin">
        <color rgb="FF152935"/>
      </top>
      <bottom style="thin">
        <color rgb="FFAEAEAE"/>
      </bottom>
      <diagonal/>
    </border>
    <border>
      <left/>
      <right/>
      <top style="thin">
        <color rgb="FFAEAEAE"/>
      </top>
      <bottom style="thin">
        <color rgb="FFAEAEAE"/>
      </bottom>
      <diagonal/>
    </border>
    <border>
      <left/>
      <right style="thin">
        <color rgb="FFE0E0E0"/>
      </right>
      <top style="thin">
        <color rgb="FFAEAEAE"/>
      </top>
      <bottom style="thin">
        <color rgb="FFAEAEAE"/>
      </bottom>
      <diagonal/>
    </border>
    <border>
      <left style="thin">
        <color rgb="FFE0E0E0"/>
      </left>
      <right style="thin">
        <color rgb="FFE0E0E0"/>
      </right>
      <top style="thin">
        <color rgb="FFAEAEAE"/>
      </top>
      <bottom style="thin">
        <color rgb="FFAEAEAE"/>
      </bottom>
      <diagonal/>
    </border>
    <border>
      <left/>
      <right/>
      <top style="thin">
        <color rgb="FFAEAEAE"/>
      </top>
      <bottom style="thin">
        <color rgb="FF152935"/>
      </bottom>
      <diagonal/>
    </border>
    <border>
      <left/>
      <right style="thin">
        <color rgb="FFE0E0E0"/>
      </right>
      <top style="thin">
        <color rgb="FFAEAEAE"/>
      </top>
      <bottom style="thin">
        <color rgb="FF152935"/>
      </bottom>
      <diagonal/>
    </border>
    <border>
      <left style="thin">
        <color rgb="FFE0E0E0"/>
      </left>
      <right style="thin">
        <color rgb="FFE0E0E0"/>
      </right>
      <top style="thin">
        <color rgb="FFAEAEAE"/>
      </top>
      <bottom style="thin">
        <color rgb="FF152935"/>
      </bottom>
      <diagonal/>
    </border>
    <border>
      <left style="thin">
        <color rgb="FFE0E0E0"/>
      </left>
      <right style="medium">
        <color indexed="64"/>
      </right>
      <top/>
      <bottom/>
      <diagonal/>
    </border>
    <border>
      <left style="medium">
        <color indexed="64"/>
      </left>
      <right/>
      <top/>
      <bottom style="thin">
        <color rgb="FF152935"/>
      </bottom>
      <diagonal/>
    </border>
    <border>
      <left style="thin">
        <color rgb="FFE0E0E0"/>
      </left>
      <right style="medium">
        <color indexed="64"/>
      </right>
      <top/>
      <bottom style="thin">
        <color rgb="FF152935"/>
      </bottom>
      <diagonal/>
    </border>
    <border>
      <left style="medium">
        <color indexed="64"/>
      </left>
      <right/>
      <top style="thin">
        <color rgb="FF152935"/>
      </top>
      <bottom style="thin">
        <color rgb="FF152935"/>
      </bottom>
      <diagonal/>
    </border>
    <border>
      <left style="thin">
        <color rgb="FFE0E0E0"/>
      </left>
      <right style="medium">
        <color indexed="64"/>
      </right>
      <top style="thin">
        <color rgb="FF152935"/>
      </top>
      <bottom style="thin">
        <color rgb="FF152935"/>
      </bottom>
      <diagonal/>
    </border>
    <border>
      <left style="medium">
        <color indexed="64"/>
      </left>
      <right/>
      <top style="thin">
        <color rgb="FF152935"/>
      </top>
      <bottom/>
      <diagonal/>
    </border>
    <border>
      <left style="thin">
        <color rgb="FFE0E0E0"/>
      </left>
      <right style="medium">
        <color indexed="64"/>
      </right>
      <top style="thin">
        <color rgb="FF152935"/>
      </top>
      <bottom style="thin">
        <color rgb="FFAEAEAE"/>
      </bottom>
      <diagonal/>
    </border>
    <border>
      <left style="medium">
        <color indexed="64"/>
      </left>
      <right/>
      <top style="thin">
        <color rgb="FFAEAEAE"/>
      </top>
      <bottom style="thin">
        <color rgb="FFAEAEAE"/>
      </bottom>
      <diagonal/>
    </border>
    <border>
      <left style="thin">
        <color rgb="FFE0E0E0"/>
      </left>
      <right style="medium">
        <color indexed="64"/>
      </right>
      <top style="thin">
        <color rgb="FFAEAEAE"/>
      </top>
      <bottom style="thin">
        <color rgb="FFAEAEAE"/>
      </bottom>
      <diagonal/>
    </border>
    <border>
      <left style="medium">
        <color indexed="64"/>
      </left>
      <right/>
      <top style="thin">
        <color rgb="FFAEAEAE"/>
      </top>
      <bottom style="thin">
        <color rgb="FF152935"/>
      </bottom>
      <diagonal/>
    </border>
    <border>
      <left style="thin">
        <color rgb="FFE0E0E0"/>
      </left>
      <right style="medium">
        <color indexed="64"/>
      </right>
      <top style="thin">
        <color rgb="FFAEAEAE"/>
      </top>
      <bottom style="thin">
        <color rgb="FF152935"/>
      </bottom>
      <diagonal/>
    </border>
  </borders>
  <cellStyleXfs count="85">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92">
    <xf numFmtId="0" fontId="0" fillId="0" borderId="0" xfId="0"/>
    <xf numFmtId="0" fontId="2" fillId="0" borderId="0" xfId="0" applyFont="1"/>
    <xf numFmtId="0" fontId="5" fillId="3" borderId="5" xfId="0" applyFont="1" applyFill="1" applyBorder="1" applyAlignment="1">
      <alignment vertical="center"/>
    </xf>
    <xf numFmtId="0" fontId="5" fillId="3" borderId="0" xfId="0" applyFont="1" applyFill="1" applyBorder="1" applyAlignment="1">
      <alignment vertical="center"/>
    </xf>
    <xf numFmtId="0" fontId="5" fillId="3" borderId="6" xfId="0" applyFont="1" applyFill="1" applyBorder="1" applyAlignment="1">
      <alignment vertical="center"/>
    </xf>
    <xf numFmtId="0" fontId="2" fillId="0" borderId="5" xfId="0" applyFont="1" applyBorder="1"/>
    <xf numFmtId="0" fontId="2" fillId="0" borderId="0"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5" fillId="3" borderId="5" xfId="0" applyFont="1" applyFill="1" applyBorder="1" applyAlignment="1">
      <alignment horizontal="left" vertical="center"/>
    </xf>
    <xf numFmtId="0" fontId="5" fillId="3" borderId="0" xfId="0" applyFont="1" applyFill="1" applyBorder="1" applyAlignment="1">
      <alignment horizontal="left" vertical="center"/>
    </xf>
    <xf numFmtId="0" fontId="5" fillId="3" borderId="6" xfId="0" applyFont="1" applyFill="1" applyBorder="1" applyAlignment="1">
      <alignment horizontal="left" vertical="center"/>
    </xf>
    <xf numFmtId="0" fontId="5" fillId="3" borderId="5" xfId="0" applyFont="1" applyFill="1" applyBorder="1"/>
    <xf numFmtId="0" fontId="5" fillId="3" borderId="0" xfId="0" applyFont="1" applyFill="1" applyBorder="1"/>
    <xf numFmtId="0" fontId="5" fillId="3" borderId="6" xfId="0" applyFont="1" applyFill="1" applyBorder="1"/>
    <xf numFmtId="0" fontId="2" fillId="0" borderId="0" xfId="0" applyFont="1" applyAlignment="1">
      <alignment horizontal="left"/>
    </xf>
    <xf numFmtId="0" fontId="0" fillId="0" borderId="0" xfId="0" pivotButton="1"/>
    <xf numFmtId="0" fontId="0" fillId="0" borderId="0" xfId="0" applyAlignment="1">
      <alignment horizontal="left"/>
    </xf>
    <xf numFmtId="0" fontId="0" fillId="0" borderId="0" xfId="0" applyNumberFormat="1"/>
    <xf numFmtId="0" fontId="2" fillId="5" borderId="7" xfId="0" applyFont="1" applyFill="1" applyBorder="1"/>
    <xf numFmtId="0" fontId="2" fillId="5" borderId="8" xfId="0" applyFont="1" applyFill="1" applyBorder="1"/>
    <xf numFmtId="0" fontId="2" fillId="5" borderId="9" xfId="0" applyFont="1" applyFill="1" applyBorder="1"/>
    <xf numFmtId="0" fontId="11" fillId="7" borderId="0" xfId="0" applyFont="1" applyFill="1"/>
    <xf numFmtId="0" fontId="2" fillId="6" borderId="15" xfId="0" applyFont="1" applyFill="1" applyBorder="1"/>
    <xf numFmtId="0" fontId="0" fillId="0" borderId="8" xfId="0" applyBorder="1"/>
    <xf numFmtId="0" fontId="2" fillId="0" borderId="15" xfId="0" applyFont="1" applyBorder="1"/>
    <xf numFmtId="0" fontId="12" fillId="3" borderId="13" xfId="0" applyFont="1" applyFill="1" applyBorder="1" applyAlignment="1">
      <alignment vertical="center"/>
    </xf>
    <xf numFmtId="0" fontId="2" fillId="0" borderId="14" xfId="0" applyFont="1" applyBorder="1"/>
    <xf numFmtId="0" fontId="2" fillId="0" borderId="16" xfId="0" applyFont="1" applyBorder="1"/>
    <xf numFmtId="0" fontId="12" fillId="3" borderId="13" xfId="0" applyFont="1" applyFill="1" applyBorder="1" applyAlignment="1">
      <alignment horizontal="left" vertical="center"/>
    </xf>
    <xf numFmtId="0" fontId="12" fillId="3" borderId="13" xfId="0" applyFont="1" applyFill="1" applyBorder="1"/>
    <xf numFmtId="0" fontId="2" fillId="6" borderId="14" xfId="0" applyFont="1" applyFill="1" applyBorder="1"/>
    <xf numFmtId="0" fontId="11" fillId="0" borderId="0" xfId="0" applyFont="1" applyAlignment="1">
      <alignment horizontal="left"/>
    </xf>
    <xf numFmtId="0" fontId="2" fillId="0" borderId="1" xfId="0" applyFont="1" applyBorder="1"/>
    <xf numFmtId="0" fontId="2" fillId="0" borderId="17" xfId="0" applyFont="1" applyBorder="1" applyAlignment="1">
      <alignment horizontal="left"/>
    </xf>
    <xf numFmtId="0" fontId="2" fillId="0" borderId="18" xfId="0" applyFont="1" applyBorder="1" applyAlignment="1">
      <alignment horizontal="left"/>
    </xf>
    <xf numFmtId="0" fontId="3" fillId="0" borderId="1" xfId="0" applyFont="1" applyBorder="1"/>
    <xf numFmtId="0" fontId="3" fillId="0" borderId="10" xfId="0" applyFont="1" applyBorder="1"/>
    <xf numFmtId="0" fontId="3" fillId="0" borderId="11" xfId="0" applyFont="1" applyBorder="1"/>
    <xf numFmtId="0" fontId="3" fillId="0" borderId="12" xfId="0" applyFont="1" applyBorder="1"/>
    <xf numFmtId="0" fontId="2" fillId="0" borderId="0" xfId="0" applyFont="1" applyBorder="1" applyAlignment="1">
      <alignment horizontal="left"/>
    </xf>
    <xf numFmtId="0" fontId="3" fillId="7" borderId="0" xfId="0" applyFont="1" applyFill="1" applyBorder="1"/>
    <xf numFmtId="0" fontId="3" fillId="7" borderId="0" xfId="0" applyFont="1" applyFill="1"/>
    <xf numFmtId="164" fontId="2" fillId="0" borderId="0" xfId="0" applyNumberFormat="1" applyFont="1"/>
    <xf numFmtId="0" fontId="11" fillId="0" borderId="19" xfId="0" applyFont="1" applyBorder="1" applyAlignment="1">
      <alignment horizontal="center"/>
    </xf>
    <xf numFmtId="0" fontId="15" fillId="0" borderId="0" xfId="18" applyFont="1" applyAlignment="1">
      <alignment horizontal="left" vertical="top" wrapText="1"/>
    </xf>
    <xf numFmtId="0" fontId="15" fillId="0" borderId="0" xfId="20" applyFont="1" applyAlignment="1">
      <alignment horizontal="left" vertical="top" wrapText="1"/>
    </xf>
    <xf numFmtId="0" fontId="15" fillId="0" borderId="0" xfId="21" applyFont="1" applyAlignment="1">
      <alignment horizontal="left" vertical="top" wrapText="1"/>
    </xf>
    <xf numFmtId="0" fontId="20" fillId="0" borderId="23" xfId="27" applyFont="1" applyBorder="1" applyAlignment="1">
      <alignment horizontal="center" wrapText="1"/>
    </xf>
    <xf numFmtId="0" fontId="20" fillId="0" borderId="24" xfId="28" applyFont="1" applyBorder="1" applyAlignment="1">
      <alignment horizontal="center" wrapText="1"/>
    </xf>
    <xf numFmtId="0" fontId="20" fillId="0" borderId="38" xfId="29" applyFont="1" applyBorder="1" applyAlignment="1">
      <alignment horizontal="center" wrapText="1"/>
    </xf>
    <xf numFmtId="0" fontId="20" fillId="8" borderId="27" xfId="31" applyFont="1" applyFill="1" applyBorder="1" applyAlignment="1">
      <alignment horizontal="left" vertical="top" wrapText="1"/>
    </xf>
    <xf numFmtId="165" fontId="21" fillId="0" borderId="28" xfId="32" applyNumberFormat="1" applyFont="1" applyBorder="1" applyAlignment="1">
      <alignment horizontal="right" vertical="top"/>
    </xf>
    <xf numFmtId="167" fontId="21" fillId="0" borderId="29" xfId="33" applyNumberFormat="1" applyFont="1" applyBorder="1" applyAlignment="1">
      <alignment horizontal="right" vertical="top"/>
    </xf>
    <xf numFmtId="165" fontId="21" fillId="0" borderId="29" xfId="34" applyNumberFormat="1" applyFont="1" applyBorder="1" applyAlignment="1">
      <alignment horizontal="right" vertical="top"/>
    </xf>
    <xf numFmtId="0" fontId="21" fillId="0" borderId="42" xfId="35" applyFont="1" applyBorder="1" applyAlignment="1">
      <alignment horizontal="right" vertical="top"/>
    </xf>
    <xf numFmtId="0" fontId="20" fillId="8" borderId="30" xfId="37" applyFont="1" applyFill="1" applyBorder="1" applyAlignment="1">
      <alignment horizontal="left" vertical="top" wrapText="1"/>
    </xf>
    <xf numFmtId="165" fontId="21" fillId="0" borderId="31" xfId="38" applyNumberFormat="1" applyFont="1" applyBorder="1" applyAlignment="1">
      <alignment horizontal="right" vertical="top"/>
    </xf>
    <xf numFmtId="167" fontId="21" fillId="0" borderId="32" xfId="39" applyNumberFormat="1" applyFont="1" applyBorder="1" applyAlignment="1">
      <alignment horizontal="right" vertical="top"/>
    </xf>
    <xf numFmtId="165" fontId="21" fillId="0" borderId="32" xfId="40" applyNumberFormat="1" applyFont="1" applyBorder="1" applyAlignment="1">
      <alignment horizontal="right" vertical="top"/>
    </xf>
    <xf numFmtId="0" fontId="21" fillId="0" borderId="32" xfId="41" applyFont="1" applyBorder="1" applyAlignment="1">
      <alignment horizontal="left" vertical="top" wrapText="1"/>
    </xf>
    <xf numFmtId="0" fontId="21" fillId="0" borderId="44" xfId="42" applyFont="1" applyBorder="1" applyAlignment="1">
      <alignment horizontal="left" vertical="top" wrapText="1"/>
    </xf>
    <xf numFmtId="0" fontId="20" fillId="8" borderId="33" xfId="44" applyFont="1" applyFill="1" applyBorder="1" applyAlignment="1">
      <alignment horizontal="left" vertical="top" wrapText="1"/>
    </xf>
    <xf numFmtId="165" fontId="21" fillId="0" borderId="34" xfId="45" applyNumberFormat="1" applyFont="1" applyBorder="1" applyAlignment="1">
      <alignment horizontal="right" vertical="top"/>
    </xf>
    <xf numFmtId="167" fontId="21" fillId="0" borderId="35" xfId="46" applyNumberFormat="1" applyFont="1" applyBorder="1" applyAlignment="1">
      <alignment horizontal="right" vertical="top"/>
    </xf>
    <xf numFmtId="0" fontId="21" fillId="0" borderId="35" xfId="47" applyFont="1" applyBorder="1" applyAlignment="1">
      <alignment horizontal="left" vertical="top" wrapText="1"/>
    </xf>
    <xf numFmtId="0" fontId="21" fillId="0" borderId="46" xfId="48" applyFont="1" applyBorder="1" applyAlignment="1">
      <alignment horizontal="left" vertical="top" wrapText="1"/>
    </xf>
    <xf numFmtId="0" fontId="20" fillId="0" borderId="24" xfId="10" applyFont="1" applyBorder="1" applyAlignment="1">
      <alignment horizontal="center" wrapText="1"/>
    </xf>
    <xf numFmtId="0" fontId="20" fillId="8" borderId="39" xfId="12" applyFont="1" applyFill="1" applyBorder="1" applyAlignment="1">
      <alignment horizontal="left" vertical="top"/>
    </xf>
    <xf numFmtId="0" fontId="21" fillId="0" borderId="25" xfId="13" applyFont="1" applyBorder="1" applyAlignment="1">
      <alignment horizontal="right" vertical="top"/>
    </xf>
    <xf numFmtId="165" fontId="21" fillId="0" borderId="26" xfId="14" applyNumberFormat="1" applyFont="1" applyBorder="1" applyAlignment="1">
      <alignment horizontal="right" vertical="top"/>
    </xf>
    <xf numFmtId="166" fontId="21" fillId="0" borderId="26" xfId="15" applyNumberFormat="1" applyFont="1" applyBorder="1" applyAlignment="1">
      <alignment horizontal="right" vertical="top"/>
    </xf>
    <xf numFmtId="167" fontId="21" fillId="0" borderId="26" xfId="16" applyNumberFormat="1" applyFont="1" applyBorder="1" applyAlignment="1">
      <alignment horizontal="right" vertical="top"/>
    </xf>
    <xf numFmtId="165" fontId="21" fillId="0" borderId="40" xfId="17" applyNumberFormat="1" applyFont="1" applyBorder="1" applyAlignment="1">
      <alignment horizontal="right" vertical="top"/>
    </xf>
    <xf numFmtId="0" fontId="20" fillId="0" borderId="21" xfId="59" applyFont="1" applyBorder="1" applyAlignment="1">
      <alignment horizontal="center" wrapText="1"/>
    </xf>
    <xf numFmtId="0" fontId="20" fillId="0" borderId="23" xfId="63" applyFont="1" applyBorder="1" applyAlignment="1">
      <alignment horizontal="center" wrapText="1"/>
    </xf>
    <xf numFmtId="0" fontId="20" fillId="0" borderId="24" xfId="64" applyFont="1" applyBorder="1" applyAlignment="1">
      <alignment horizontal="center" wrapText="1"/>
    </xf>
    <xf numFmtId="0" fontId="20" fillId="0" borderId="38" xfId="65" applyFont="1" applyBorder="1" applyAlignment="1">
      <alignment horizontal="center" wrapText="1"/>
    </xf>
    <xf numFmtId="0" fontId="20" fillId="8" borderId="27" xfId="67" applyFont="1" applyFill="1" applyBorder="1" applyAlignment="1">
      <alignment horizontal="left" vertical="top" wrapText="1"/>
    </xf>
    <xf numFmtId="165" fontId="21" fillId="0" borderId="28" xfId="68" applyNumberFormat="1" applyFont="1" applyBorder="1" applyAlignment="1">
      <alignment horizontal="right" vertical="top"/>
    </xf>
    <xf numFmtId="165" fontId="21" fillId="0" borderId="29" xfId="69" applyNumberFormat="1" applyFont="1" applyBorder="1" applyAlignment="1">
      <alignment horizontal="right" vertical="top"/>
    </xf>
    <xf numFmtId="0" fontId="21" fillId="0" borderId="29" xfId="70" applyFont="1" applyBorder="1" applyAlignment="1">
      <alignment horizontal="left" vertical="top" wrapText="1"/>
    </xf>
    <xf numFmtId="0" fontId="21" fillId="0" borderId="42" xfId="71" applyFont="1" applyBorder="1" applyAlignment="1">
      <alignment horizontal="left" vertical="top" wrapText="1"/>
    </xf>
    <xf numFmtId="0" fontId="20" fillId="8" borderId="30" xfId="73" applyFont="1" applyFill="1" applyBorder="1" applyAlignment="1">
      <alignment horizontal="left" vertical="top" wrapText="1"/>
    </xf>
    <xf numFmtId="165" fontId="21" fillId="0" borderId="31" xfId="74" applyNumberFormat="1" applyFont="1" applyBorder="1" applyAlignment="1">
      <alignment horizontal="right" vertical="top"/>
    </xf>
    <xf numFmtId="165" fontId="21" fillId="0" borderId="32" xfId="75" applyNumberFormat="1" applyFont="1" applyBorder="1" applyAlignment="1">
      <alignment horizontal="right" vertical="top"/>
    </xf>
    <xf numFmtId="165" fontId="21" fillId="0" borderId="44" xfId="76" applyNumberFormat="1" applyFont="1" applyBorder="1" applyAlignment="1">
      <alignment horizontal="right" vertical="top"/>
    </xf>
    <xf numFmtId="0" fontId="20" fillId="8" borderId="33" xfId="78" applyFont="1" applyFill="1" applyBorder="1" applyAlignment="1">
      <alignment horizontal="left" vertical="top" wrapText="1"/>
    </xf>
    <xf numFmtId="165" fontId="21" fillId="0" borderId="34" xfId="79" applyNumberFormat="1" applyFont="1" applyBorder="1" applyAlignment="1">
      <alignment horizontal="right" vertical="top"/>
    </xf>
    <xf numFmtId="165" fontId="21" fillId="0" borderId="35" xfId="80" applyNumberFormat="1" applyFont="1" applyBorder="1" applyAlignment="1">
      <alignment horizontal="right" vertical="top"/>
    </xf>
    <xf numFmtId="165" fontId="21" fillId="0" borderId="46" xfId="81" applyNumberFormat="1" applyFont="1" applyBorder="1" applyAlignment="1">
      <alignment horizontal="right" vertical="top"/>
    </xf>
    <xf numFmtId="0" fontId="0" fillId="5" borderId="5" xfId="0" applyFill="1" applyBorder="1"/>
    <xf numFmtId="0" fontId="0" fillId="5" borderId="0" xfId="0" applyFill="1" applyBorder="1"/>
    <xf numFmtId="0" fontId="0" fillId="5" borderId="6" xfId="0" applyFill="1" applyBorder="1"/>
    <xf numFmtId="0" fontId="7" fillId="0" borderId="0" xfId="0" applyFont="1" applyAlignment="1">
      <alignment horizontal="left"/>
    </xf>
    <xf numFmtId="0" fontId="3" fillId="2" borderId="0" xfId="0" applyFont="1" applyFill="1" applyAlignment="1">
      <alignment horizontal="left"/>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7" fillId="0" borderId="3" xfId="0" applyFont="1" applyBorder="1" applyAlignment="1">
      <alignment horizontal="left"/>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6" fillId="0" borderId="3" xfId="0" applyFont="1" applyBorder="1" applyAlignment="1">
      <alignment horizontal="left"/>
    </xf>
    <xf numFmtId="0" fontId="2" fillId="2" borderId="0" xfId="0" applyFont="1" applyFill="1" applyAlignment="1">
      <alignment horizontal="left"/>
    </xf>
    <xf numFmtId="0" fontId="2" fillId="5" borderId="2" xfId="0" applyFont="1"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left"/>
    </xf>
    <xf numFmtId="0" fontId="2" fillId="5" borderId="0" xfId="0" applyFont="1" applyFill="1" applyBorder="1" applyAlignment="1">
      <alignment horizontal="left"/>
    </xf>
    <xf numFmtId="0" fontId="2" fillId="5" borderId="6" xfId="0" applyFont="1" applyFill="1" applyBorder="1" applyAlignment="1">
      <alignment horizontal="left"/>
    </xf>
    <xf numFmtId="0" fontId="2" fillId="5" borderId="7" xfId="0" applyFont="1" applyFill="1" applyBorder="1" applyAlignment="1">
      <alignment horizontal="left"/>
    </xf>
    <xf numFmtId="0" fontId="2" fillId="5" borderId="8" xfId="0" applyFont="1" applyFill="1" applyBorder="1" applyAlignment="1">
      <alignment horizontal="left"/>
    </xf>
    <xf numFmtId="0" fontId="2" fillId="5" borderId="9" xfId="0" applyFont="1" applyFill="1" applyBorder="1" applyAlignment="1">
      <alignment horizontal="left"/>
    </xf>
    <xf numFmtId="0" fontId="9" fillId="5" borderId="0" xfId="0" applyFont="1" applyFill="1" applyAlignment="1">
      <alignment horizontal="left"/>
    </xf>
    <xf numFmtId="0" fontId="2" fillId="5" borderId="0" xfId="0" applyFont="1" applyFill="1" applyAlignment="1">
      <alignment horizontal="left"/>
    </xf>
    <xf numFmtId="0" fontId="3" fillId="5" borderId="0" xfId="0" applyFont="1" applyFill="1" applyAlignment="1">
      <alignment horizontal="center"/>
    </xf>
    <xf numFmtId="0" fontId="10" fillId="4" borderId="0" xfId="0" applyFont="1" applyFill="1" applyAlignment="1">
      <alignment horizontal="center"/>
    </xf>
    <xf numFmtId="0" fontId="2" fillId="5" borderId="2" xfId="0" applyFont="1" applyFill="1" applyBorder="1" applyAlignment="1">
      <alignment horizontal="left"/>
    </xf>
    <xf numFmtId="0" fontId="2" fillId="5" borderId="3" xfId="0" applyFont="1" applyFill="1" applyBorder="1" applyAlignment="1">
      <alignment horizontal="left"/>
    </xf>
    <xf numFmtId="0" fontId="2" fillId="5" borderId="4" xfId="0" applyFont="1" applyFill="1" applyBorder="1" applyAlignment="1">
      <alignment horizontal="left"/>
    </xf>
    <xf numFmtId="0" fontId="3" fillId="5" borderId="0" xfId="0" applyFont="1" applyFill="1" applyAlignment="1">
      <alignment horizontal="left"/>
    </xf>
    <xf numFmtId="0" fontId="3" fillId="5" borderId="2" xfId="0" applyFont="1" applyFill="1" applyBorder="1" applyAlignment="1">
      <alignment horizontal="left"/>
    </xf>
    <xf numFmtId="0" fontId="3" fillId="5" borderId="3" xfId="0" applyFont="1" applyFill="1" applyBorder="1" applyAlignment="1">
      <alignment horizontal="left"/>
    </xf>
    <xf numFmtId="0" fontId="3" fillId="5" borderId="4" xfId="0" applyFont="1" applyFill="1" applyBorder="1" applyAlignment="1">
      <alignment horizontal="left"/>
    </xf>
    <xf numFmtId="0" fontId="3" fillId="4" borderId="0" xfId="0" applyFont="1" applyFill="1" applyAlignment="1">
      <alignment horizontal="center"/>
    </xf>
    <xf numFmtId="0" fontId="13" fillId="0" borderId="0" xfId="0" applyFont="1" applyAlignment="1">
      <alignment horizontal="center"/>
    </xf>
    <xf numFmtId="0" fontId="3" fillId="0" borderId="0" xfId="0" applyFont="1" applyAlignment="1">
      <alignment horizontal="center"/>
    </xf>
    <xf numFmtId="0" fontId="14" fillId="0" borderId="10" xfId="0" applyFont="1" applyBorder="1" applyAlignment="1">
      <alignment horizontal="center"/>
    </xf>
    <xf numFmtId="0" fontId="14" fillId="0" borderId="11" xfId="0" applyFont="1" applyBorder="1" applyAlignment="1">
      <alignment horizontal="center"/>
    </xf>
    <xf numFmtId="0" fontId="14" fillId="0" borderId="12" xfId="0" applyFont="1" applyBorder="1" applyAlignment="1">
      <alignment horizontal="center"/>
    </xf>
    <xf numFmtId="0" fontId="8" fillId="5" borderId="8" xfId="0" applyFont="1" applyFill="1" applyBorder="1" applyAlignment="1">
      <alignment horizontal="center"/>
    </xf>
    <xf numFmtId="0" fontId="13" fillId="5" borderId="8" xfId="0" applyFont="1" applyFill="1" applyBorder="1" applyAlignment="1">
      <alignment horizontal="center"/>
    </xf>
    <xf numFmtId="0" fontId="2" fillId="5" borderId="10" xfId="0" applyFont="1" applyFill="1" applyBorder="1" applyAlignment="1">
      <alignment horizontal="left"/>
    </xf>
    <xf numFmtId="0" fontId="2" fillId="5" borderId="11" xfId="0" applyFont="1" applyFill="1" applyBorder="1" applyAlignment="1">
      <alignment horizontal="left"/>
    </xf>
    <xf numFmtId="0" fontId="2" fillId="5" borderId="12" xfId="0" applyFont="1" applyFill="1" applyBorder="1" applyAlignment="1">
      <alignment horizontal="left"/>
    </xf>
    <xf numFmtId="0" fontId="0" fillId="5" borderId="0" xfId="0" applyFill="1" applyAlignment="1">
      <alignment horizontal="left"/>
    </xf>
    <xf numFmtId="0" fontId="3" fillId="5" borderId="5" xfId="0" applyFont="1" applyFill="1" applyBorder="1" applyAlignment="1">
      <alignment horizontal="left"/>
    </xf>
    <xf numFmtId="0" fontId="3" fillId="5" borderId="0" xfId="0" applyFont="1" applyFill="1" applyBorder="1" applyAlignment="1">
      <alignment horizontal="left"/>
    </xf>
    <xf numFmtId="0" fontId="3" fillId="5" borderId="6" xfId="0" applyFont="1" applyFill="1" applyBorder="1" applyAlignment="1">
      <alignment horizontal="left"/>
    </xf>
    <xf numFmtId="0" fontId="2" fillId="5" borderId="5" xfId="0" applyFont="1" applyFill="1" applyBorder="1" applyAlignment="1">
      <alignment horizontal="left" vertical="center"/>
    </xf>
    <xf numFmtId="0" fontId="2" fillId="5" borderId="0" xfId="0" applyFont="1" applyFill="1" applyBorder="1" applyAlignment="1">
      <alignment horizontal="left" vertical="center"/>
    </xf>
    <xf numFmtId="0" fontId="2" fillId="5" borderId="6" xfId="0" applyFont="1" applyFill="1" applyBorder="1" applyAlignment="1">
      <alignment horizontal="left" vertical="center"/>
    </xf>
    <xf numFmtId="0" fontId="20" fillId="8" borderId="41" xfId="66" applyFont="1" applyFill="1" applyBorder="1" applyAlignment="1">
      <alignment horizontal="left" vertical="top"/>
    </xf>
    <xf numFmtId="0" fontId="20" fillId="8" borderId="43" xfId="72" applyFont="1" applyFill="1" applyBorder="1" applyAlignment="1">
      <alignment horizontal="left" vertical="top" wrapText="1"/>
    </xf>
    <xf numFmtId="0" fontId="20" fillId="8" borderId="45" xfId="77" applyFont="1" applyFill="1" applyBorder="1" applyAlignment="1">
      <alignment horizontal="left" vertical="top" wrapText="1"/>
    </xf>
    <xf numFmtId="0" fontId="21" fillId="0" borderId="7" xfId="82" applyFont="1" applyBorder="1" applyAlignment="1">
      <alignment horizontal="left" vertical="top" wrapText="1"/>
    </xf>
    <xf numFmtId="0" fontId="21" fillId="0" borderId="8" xfId="83" applyFont="1" applyBorder="1" applyAlignment="1">
      <alignment horizontal="left" vertical="top" wrapText="1"/>
    </xf>
    <xf numFmtId="0" fontId="21" fillId="0" borderId="9" xfId="84" applyFont="1" applyBorder="1" applyAlignment="1">
      <alignment horizontal="left" vertical="top" wrapText="1"/>
    </xf>
    <xf numFmtId="0" fontId="21" fillId="0" borderId="5" xfId="49" applyFont="1" applyBorder="1" applyAlignment="1">
      <alignment horizontal="left" vertical="top" wrapText="1"/>
    </xf>
    <xf numFmtId="0" fontId="21" fillId="0" borderId="0" xfId="49" applyFont="1" applyBorder="1" applyAlignment="1">
      <alignment horizontal="left" vertical="top" wrapText="1"/>
    </xf>
    <xf numFmtId="0" fontId="21" fillId="0" borderId="6" xfId="50" applyFont="1" applyBorder="1" applyAlignment="1">
      <alignment horizontal="left" vertical="top" wrapText="1"/>
    </xf>
    <xf numFmtId="0" fontId="21" fillId="0" borderId="7" xfId="49" applyFont="1" applyBorder="1" applyAlignment="1">
      <alignment horizontal="left" vertical="top" wrapText="1"/>
    </xf>
    <xf numFmtId="0" fontId="21" fillId="0" borderId="8" xfId="51" applyFont="1" applyBorder="1" applyAlignment="1">
      <alignment horizontal="left" vertical="top" wrapText="1"/>
    </xf>
    <xf numFmtId="0" fontId="21" fillId="0" borderId="9" xfId="52" applyFont="1" applyBorder="1" applyAlignment="1">
      <alignment horizontal="left" vertical="top" wrapText="1"/>
    </xf>
    <xf numFmtId="0" fontId="17" fillId="0" borderId="2" xfId="53" applyFont="1" applyBorder="1" applyAlignment="1">
      <alignment horizontal="center" vertical="center" wrapText="1"/>
    </xf>
    <xf numFmtId="0" fontId="17" fillId="0" borderId="3" xfId="54" applyFont="1" applyBorder="1" applyAlignment="1">
      <alignment horizontal="center" vertical="center" wrapText="1"/>
    </xf>
    <xf numFmtId="0" fontId="17" fillId="0" borderId="4" xfId="55" applyFont="1" applyBorder="1" applyAlignment="1">
      <alignment horizontal="center" vertical="center" wrapText="1"/>
    </xf>
    <xf numFmtId="0" fontId="20" fillId="0" borderId="5" xfId="56" applyFont="1" applyBorder="1" applyAlignment="1">
      <alignment horizontal="left" wrapText="1"/>
    </xf>
    <xf numFmtId="0" fontId="20" fillId="0" borderId="0" xfId="57" applyFont="1" applyBorder="1" applyAlignment="1">
      <alignment horizontal="left" wrapText="1"/>
    </xf>
    <xf numFmtId="0" fontId="20" fillId="0" borderId="37" xfId="61" applyFont="1" applyBorder="1" applyAlignment="1">
      <alignment horizontal="left" wrapText="1"/>
    </xf>
    <xf numFmtId="0" fontId="20" fillId="0" borderId="22" xfId="62" applyFont="1" applyBorder="1" applyAlignment="1">
      <alignment horizontal="left" wrapText="1"/>
    </xf>
    <xf numFmtId="0" fontId="20" fillId="0" borderId="20" xfId="58" applyFont="1" applyBorder="1" applyAlignment="1">
      <alignment horizontal="center" wrapText="1"/>
    </xf>
    <xf numFmtId="0" fontId="20" fillId="0" borderId="21" xfId="59" applyFont="1" applyBorder="1" applyAlignment="1">
      <alignment horizontal="center" wrapText="1"/>
    </xf>
    <xf numFmtId="0" fontId="20" fillId="0" borderId="24" xfId="64" applyFont="1" applyBorder="1" applyAlignment="1">
      <alignment horizontal="center" wrapText="1"/>
    </xf>
    <xf numFmtId="0" fontId="20" fillId="0" borderId="36" xfId="60" applyFont="1" applyBorder="1" applyAlignment="1">
      <alignment horizontal="center" wrapText="1"/>
    </xf>
    <xf numFmtId="0" fontId="20" fillId="0" borderId="36" xfId="7" applyFont="1" applyBorder="1" applyAlignment="1">
      <alignment horizontal="center" wrapText="1"/>
    </xf>
    <xf numFmtId="0" fontId="20" fillId="0" borderId="38" xfId="11" applyFont="1" applyBorder="1" applyAlignment="1">
      <alignment horizontal="center" wrapText="1"/>
    </xf>
    <xf numFmtId="0" fontId="21" fillId="0" borderId="5" xfId="18" applyFont="1" applyBorder="1" applyAlignment="1">
      <alignment horizontal="left" vertical="top" wrapText="1"/>
    </xf>
    <xf numFmtId="0" fontId="21" fillId="0" borderId="0" xfId="18" applyFont="1" applyBorder="1" applyAlignment="1">
      <alignment horizontal="left" vertical="top" wrapText="1"/>
    </xf>
    <xf numFmtId="0" fontId="21" fillId="0" borderId="6" xfId="19" applyFont="1" applyBorder="1" applyAlignment="1">
      <alignment horizontal="left" vertical="top" wrapText="1"/>
    </xf>
    <xf numFmtId="0" fontId="21" fillId="0" borderId="7" xfId="18" applyFont="1" applyBorder="1" applyAlignment="1">
      <alignment horizontal="left" vertical="top" wrapText="1"/>
    </xf>
    <xf numFmtId="0" fontId="21" fillId="0" borderId="8" xfId="20" applyFont="1" applyBorder="1" applyAlignment="1">
      <alignment horizontal="left" vertical="top" wrapText="1"/>
    </xf>
    <xf numFmtId="0" fontId="21" fillId="0" borderId="9" xfId="21" applyFont="1" applyBorder="1" applyAlignment="1">
      <alignment horizontal="left" vertical="top" wrapText="1"/>
    </xf>
    <xf numFmtId="0" fontId="17" fillId="0" borderId="2" xfId="22" applyFont="1" applyBorder="1" applyAlignment="1">
      <alignment horizontal="center" vertical="center" wrapText="1"/>
    </xf>
    <xf numFmtId="0" fontId="17" fillId="0" borderId="3" xfId="23" applyFont="1" applyBorder="1" applyAlignment="1">
      <alignment horizontal="center" vertical="center" wrapText="1"/>
    </xf>
    <xf numFmtId="0" fontId="17" fillId="0" borderId="4" xfId="24" applyFont="1" applyBorder="1" applyAlignment="1">
      <alignment horizontal="center" vertical="center" wrapText="1"/>
    </xf>
    <xf numFmtId="0" fontId="20" fillId="0" borderId="37" xfId="25" applyFont="1" applyBorder="1" applyAlignment="1">
      <alignment horizontal="left" wrapText="1"/>
    </xf>
    <xf numFmtId="0" fontId="20" fillId="0" borderId="22" xfId="26" applyFont="1" applyBorder="1" applyAlignment="1">
      <alignment horizontal="left" wrapText="1"/>
    </xf>
    <xf numFmtId="0" fontId="20" fillId="8" borderId="41" xfId="30" applyFont="1" applyFill="1" applyBorder="1" applyAlignment="1">
      <alignment horizontal="left" vertical="top"/>
    </xf>
    <xf numFmtId="0" fontId="20" fillId="8" borderId="43" xfId="36" applyFont="1" applyFill="1" applyBorder="1" applyAlignment="1">
      <alignment horizontal="left" vertical="top" wrapText="1"/>
    </xf>
    <xf numFmtId="0" fontId="20" fillId="8" borderId="45" xfId="43" applyFont="1" applyFill="1" applyBorder="1" applyAlignment="1">
      <alignment horizontal="left" vertical="top" wrapText="1"/>
    </xf>
    <xf numFmtId="0" fontId="17" fillId="0" borderId="2" xfId="1" applyFont="1" applyBorder="1" applyAlignment="1">
      <alignment horizontal="center" vertical="center" wrapText="1"/>
    </xf>
    <xf numFmtId="0" fontId="17" fillId="0" borderId="3" xfId="2" applyFont="1" applyBorder="1" applyAlignment="1">
      <alignment horizontal="center" vertical="center" wrapText="1"/>
    </xf>
    <xf numFmtId="0" fontId="17" fillId="0" borderId="4" xfId="3" applyFont="1" applyBorder="1" applyAlignment="1">
      <alignment horizontal="center" vertical="center" wrapText="1"/>
    </xf>
    <xf numFmtId="0" fontId="20" fillId="0" borderId="5" xfId="4" applyFont="1" applyBorder="1" applyAlignment="1">
      <alignment horizontal="left" wrapText="1"/>
    </xf>
    <xf numFmtId="0" fontId="20" fillId="0" borderId="37" xfId="8" applyFont="1" applyBorder="1" applyAlignment="1">
      <alignment horizontal="left" wrapText="1"/>
    </xf>
    <xf numFmtId="0" fontId="20" fillId="0" borderId="20" xfId="5" applyFont="1" applyBorder="1" applyAlignment="1">
      <alignment horizontal="center" wrapText="1"/>
    </xf>
    <xf numFmtId="0" fontId="20" fillId="0" borderId="23" xfId="9" applyFont="1" applyBorder="1" applyAlignment="1">
      <alignment horizontal="center" wrapText="1"/>
    </xf>
    <xf numFmtId="0" fontId="20" fillId="0" borderId="21" xfId="6" applyFont="1" applyBorder="1" applyAlignment="1">
      <alignment horizontal="center" wrapText="1"/>
    </xf>
    <xf numFmtId="0" fontId="20" fillId="0" borderId="24" xfId="10" applyFont="1" applyBorder="1" applyAlignment="1">
      <alignment horizontal="center" wrapText="1"/>
    </xf>
  </cellXfs>
  <cellStyles count="85">
    <cellStyle name="Normal" xfId="0" builtinId="0"/>
    <cellStyle name="style1605176662491" xfId="2" xr:uid="{118113ED-9093-4487-92EF-D8C69589423B}"/>
    <cellStyle name="style1605176662558" xfId="3" xr:uid="{5358A22E-4DDD-444A-935B-89E20EA387EA}"/>
    <cellStyle name="style1605176662643" xfId="1" xr:uid="{DF91C098-4B2B-4124-A51B-EEE91D0F7A38}"/>
    <cellStyle name="style1605176662705" xfId="4" xr:uid="{BB0CBA11-4EE4-4A32-B3CC-711E5E43B85C}"/>
    <cellStyle name="style1605176662785" xfId="8" xr:uid="{50AB748B-41B3-4214-8F65-F5B72D89FD88}"/>
    <cellStyle name="style1605176662856" xfId="5" xr:uid="{2594D37D-8361-4D73-A933-8C7AA32E5907}"/>
    <cellStyle name="style1605176662934" xfId="9" xr:uid="{383C6678-CDBB-4398-AC8D-26E2F19855DF}"/>
    <cellStyle name="style1605176663016" xfId="6" xr:uid="{35DB6C86-5C4B-4137-AE12-4BE493474164}"/>
    <cellStyle name="style1605176663092" xfId="10" xr:uid="{004C610A-9751-4040-8123-39B9ADB694A4}"/>
    <cellStyle name="style1605176663175" xfId="7" xr:uid="{4D13F4DE-1B48-4B1F-B7C7-69CC3FF4188B}"/>
    <cellStyle name="style1605176663274" xfId="11" xr:uid="{8117EED4-0EF9-4210-9F4B-282DA758F9B0}"/>
    <cellStyle name="style1605176663452" xfId="12" xr:uid="{B0BD6A7F-E9FF-4EB3-B59D-8620C69DB1A8}"/>
    <cellStyle name="style1605176663505" xfId="13" xr:uid="{2B65495F-61ED-48D0-B460-1AFBCC6FE539}"/>
    <cellStyle name="style1605176663573" xfId="14" xr:uid="{6A69DA35-74E5-4464-A05E-05DB58E36CAE}"/>
    <cellStyle name="style1605176663641" xfId="15" xr:uid="{3D8466FF-A3B5-4E8B-A6EA-3D3C6D1895EB}"/>
    <cellStyle name="style1605176663693" xfId="16" xr:uid="{7BBAEF03-5BA1-4A25-A076-2C3829A4476D}"/>
    <cellStyle name="style1605176663745" xfId="17" xr:uid="{A36B79CD-32FF-4494-8F42-859669711A2A}"/>
    <cellStyle name="style1605176663883" xfId="18" xr:uid="{0716139F-3E3A-4893-857F-4B6D1F5403AE}"/>
    <cellStyle name="style1605176663936" xfId="19" xr:uid="{8B92AF4B-5C1E-495D-B14A-DA08400F755A}"/>
    <cellStyle name="style1605176664083" xfId="20" xr:uid="{B3DEDD72-D5E9-4435-A616-F831B1973E88}"/>
    <cellStyle name="style1605176664151" xfId="21" xr:uid="{D9B1FF48-4BAD-4BD3-B678-5300A0FF40C5}"/>
    <cellStyle name="style1605176676206" xfId="23" xr:uid="{80750C99-7624-4E11-AA00-32B0D38A83C9}"/>
    <cellStyle name="style1605176676276" xfId="24" xr:uid="{76177D69-3168-40E4-AD46-950B5C3F5DE5}"/>
    <cellStyle name="style1605176676351" xfId="22" xr:uid="{67E0604E-B290-4DC5-B2E6-69C65B661F39}"/>
    <cellStyle name="style1605176676420" xfId="25" xr:uid="{50A112E9-B6E6-4DE5-B53D-F069AD0C85A0}"/>
    <cellStyle name="style1605176676489" xfId="26" xr:uid="{17E27721-B00A-49F8-8B2B-4E99129828A3}"/>
    <cellStyle name="style1605176676560" xfId="27" xr:uid="{22547520-B4E1-4717-9EA4-4F009E8E426B}"/>
    <cellStyle name="style1605176676633" xfId="28" xr:uid="{B4EEBDDA-65B3-4F73-B5D3-C2ADC61B0212}"/>
    <cellStyle name="style1605176676709" xfId="29" xr:uid="{058209F1-B57E-4154-BFE0-4C0C8A8E754F}"/>
    <cellStyle name="style1605176676864" xfId="36" xr:uid="{27E5B0AB-FBC6-402C-8726-6E98592D8618}"/>
    <cellStyle name="style1605176676953" xfId="43" xr:uid="{B39119D6-D2B5-4E0C-8302-A5DB2CF6932C}"/>
    <cellStyle name="style1605176677051" xfId="30" xr:uid="{AA80C94D-BF20-4082-A2CF-536D3C77AC14}"/>
    <cellStyle name="style1605176677124" xfId="31" xr:uid="{2A9D7BFC-B44A-4DB2-BCCD-CADF4A1BFF4F}"/>
    <cellStyle name="style1605176677203" xfId="37" xr:uid="{3FA1A9F6-530D-41B2-AEDF-7F209EDC81E0}"/>
    <cellStyle name="style1605176677275" xfId="44" xr:uid="{A1299428-38B2-4F09-9416-7DC23F44D5B6}"/>
    <cellStyle name="style1605176677345" xfId="32" xr:uid="{FD5DEEF8-E0F7-447D-9F93-352A3F7BC85E}"/>
    <cellStyle name="style1605176677414" xfId="33" xr:uid="{01DB75C7-3207-40D4-B84F-290F90E64A3A}"/>
    <cellStyle name="style1605176677476" xfId="34" xr:uid="{13AA5BE4-8AC8-4B7B-AE81-50EE0F20EDE6}"/>
    <cellStyle name="style1605176677537" xfId="35" xr:uid="{1D79ED76-41EB-40B3-BBDF-5C27081F457C}"/>
    <cellStyle name="style1605176677607" xfId="38" xr:uid="{DC35DB69-D30F-4F0B-83C5-72D08AB6A49C}"/>
    <cellStyle name="style1605176677667" xfId="39" xr:uid="{B011674F-B1EF-4296-A8A7-6F741A0A0D68}"/>
    <cellStyle name="style1605176677738" xfId="40" xr:uid="{26A3920B-4134-4E37-90C4-2E0E8053EB62}"/>
    <cellStyle name="style1605176677788" xfId="41" xr:uid="{5ECEA565-55F8-4EFF-A401-1EC52D68ED05}"/>
    <cellStyle name="style1605176677838" xfId="42" xr:uid="{F8761400-2026-46B2-B3C0-295657CF3FC5}"/>
    <cellStyle name="style1605176677909" xfId="45" xr:uid="{D2A2BA04-066A-44C1-9E55-89F80F7FFEB1}"/>
    <cellStyle name="style1605176677980" xfId="46" xr:uid="{8F4F151F-9251-4241-A72A-1E910D8B3E1F}"/>
    <cellStyle name="style1605176678060" xfId="47" xr:uid="{8B192A90-6647-4BA1-9BB2-78B248DB7158}"/>
    <cellStyle name="style1605176678121" xfId="48" xr:uid="{FF68ABA8-DD24-405E-AD1F-0E92C8AD5855}"/>
    <cellStyle name="style1605176678262" xfId="49" xr:uid="{7AB255B8-038A-4F8C-BEF3-C992F72F236A}"/>
    <cellStyle name="style1605176678312" xfId="50" xr:uid="{138DEB9D-3CB4-410F-8701-4CD2D10E6450}"/>
    <cellStyle name="style1605176678463" xfId="51" xr:uid="{38D018A7-2503-4623-B35C-55E97A406999}"/>
    <cellStyle name="style1605176678523" xfId="52" xr:uid="{74342B82-4963-4652-B302-E9F6EEE296AC}"/>
    <cellStyle name="style1605176691688" xfId="54" xr:uid="{D1513EF1-D289-4EF4-B894-86AE8856325D}"/>
    <cellStyle name="style1605176691751" xfId="55" xr:uid="{B9242907-76F4-4E6F-9FE1-076C784BAC7E}"/>
    <cellStyle name="style1605176691832" xfId="53" xr:uid="{91DF4429-66D3-43D4-AC4C-7597236F4331}"/>
    <cellStyle name="style1605176691894" xfId="56" xr:uid="{D5813662-FCB3-4039-B8C2-766B94059839}"/>
    <cellStyle name="style1605176691954" xfId="57" xr:uid="{2F40B362-3733-4A74-9773-E62C435DF93B}"/>
    <cellStyle name="style1605176692013" xfId="61" xr:uid="{3631D262-7DD8-44D2-B3A4-3B44B2661214}"/>
    <cellStyle name="style1605176692083" xfId="62" xr:uid="{BC8A347A-57B9-49C8-BE96-4F03F5178DC4}"/>
    <cellStyle name="style1605176692155" xfId="58" xr:uid="{F1A0FE0C-DA3D-4104-986E-865795725965}"/>
    <cellStyle name="style1605176692234" xfId="59" xr:uid="{83F98808-4338-49DB-9E2C-59D3AE81F1E5}"/>
    <cellStyle name="style1605176692307" xfId="64" xr:uid="{5D2B91E1-F5EE-4797-9E9B-37603BB0F1EB}"/>
    <cellStyle name="style1605176692378" xfId="60" xr:uid="{2492FFC3-217B-40B2-8450-296D04F636D3}"/>
    <cellStyle name="style1605176692452" xfId="63" xr:uid="{73F9CE3A-C989-4EA9-82CB-5165C028A52C}"/>
    <cellStyle name="style1605176692560" xfId="65" xr:uid="{FEE7F324-1288-4152-9CB7-52308E294D9D}"/>
    <cellStyle name="style1605176692711" xfId="72" xr:uid="{8E7E1034-0C16-4E17-B5F0-87CF0B0152C3}"/>
    <cellStyle name="style1605176692790" xfId="77" xr:uid="{BF9967D9-70B6-4DD9-99BD-EF4DED3F6CD3}"/>
    <cellStyle name="style1605176692863" xfId="66" xr:uid="{F1A86C58-0C00-4259-9890-9861C996674A}"/>
    <cellStyle name="style1605176692929" xfId="67" xr:uid="{FA648704-D207-470D-BCCC-9C0BA698C956}"/>
    <cellStyle name="style1605176692999" xfId="73" xr:uid="{F9D45F7C-3DFD-409D-907F-76E08E919824}"/>
    <cellStyle name="style1605176693065" xfId="78" xr:uid="{EDBA4570-E077-4DC3-A9F2-B24DE832D321}"/>
    <cellStyle name="style1605176693146" xfId="68" xr:uid="{CA12AF03-D854-44E4-AE49-1D4D0047122D}"/>
    <cellStyle name="style1605176693227" xfId="69" xr:uid="{6523BCF0-2180-4631-855A-7744F493FB87}"/>
    <cellStyle name="style1605176693307" xfId="70" xr:uid="{8057DDE8-9647-4AF0-B243-6A66657F184F}"/>
    <cellStyle name="style1605176693368" xfId="71" xr:uid="{F9C33003-9F5D-4014-B48B-A20B1F8AB170}"/>
    <cellStyle name="style1605176693448" xfId="74" xr:uid="{74DA96E9-898D-4552-B5E4-5A58C88C8134}"/>
    <cellStyle name="style1605176693529" xfId="75" xr:uid="{4AC944EB-3470-48B8-8E6B-156ED2884ED4}"/>
    <cellStyle name="style1605176693617" xfId="76" xr:uid="{5D01271F-FA32-46CB-A7AD-BC166821405C}"/>
    <cellStyle name="style1605176693716" xfId="79" xr:uid="{4F46EEA2-AA6F-494B-9AB4-FC7D89DCCCF1}"/>
    <cellStyle name="style1605176693800" xfId="80" xr:uid="{5E6710B4-A685-4B45-91FA-30EE4D4C6361}"/>
    <cellStyle name="style1605176693901" xfId="81" xr:uid="{76BA88B5-B372-437D-AC58-AFC75900F76F}"/>
    <cellStyle name="style1605176694106" xfId="83" xr:uid="{CABF88EF-68E1-46CF-A807-5E6AC0651D77}"/>
    <cellStyle name="style1605176694201" xfId="84" xr:uid="{80881831-A73E-4605-B742-9387F60607AA}"/>
    <cellStyle name="style1605176694272" xfId="82" xr:uid="{07D621E1-5CDA-4576-9BDC-F6304FFC728A}"/>
  </cellStyles>
  <dxfs count="42">
    <dxf>
      <font>
        <i/>
      </font>
    </dxf>
    <dxf>
      <font>
        <i/>
      </font>
    </dxf>
    <dxf>
      <font>
        <i/>
      </font>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medium">
          <color indexed="64"/>
        </right>
        <top style="thin">
          <color theme="4" tint="0.39997558519241921"/>
        </top>
        <bottom style="medium">
          <color indexed="64"/>
        </bottom>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strike val="0"/>
        <condense val="0"/>
        <extend val="0"/>
        <outline val="0"/>
        <shadow val="0"/>
        <u val="none"/>
        <vertAlign val="baseline"/>
        <sz val="12"/>
        <color auto="1"/>
        <name val="Calibri"/>
        <family val="2"/>
        <scheme val="minor"/>
      </font>
      <fill>
        <patternFill patternType="solid">
          <fgColor indexed="64"/>
          <bgColor theme="8" tint="0.79998168889431442"/>
        </patternFill>
      </fill>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rder>
    </dxf>
    <dxf>
      <font>
        <b val="0"/>
        <i val="0"/>
        <strike val="0"/>
        <condense val="0"/>
        <extend val="0"/>
        <outline val="0"/>
        <shadow val="0"/>
        <u val="none"/>
        <vertAlign val="baseline"/>
        <sz val="12"/>
        <color theme="1"/>
        <name val="Calibri"/>
        <family val="2"/>
        <scheme val="minor"/>
      </font>
    </dxf>
    <dxf>
      <border outline="0">
        <bottom style="thin">
          <color theme="4" tint="0.39997558519241921"/>
        </bottom>
      </border>
    </dxf>
    <dxf>
      <font>
        <b/>
        <i/>
        <strike val="0"/>
        <condense val="0"/>
        <extend val="0"/>
        <outline val="0"/>
        <shadow val="0"/>
        <u val="none"/>
        <vertAlign val="baseline"/>
        <sz val="12"/>
        <color auto="1"/>
        <name val="Calibri"/>
        <family val="2"/>
        <scheme val="minor"/>
      </font>
      <fill>
        <patternFill patternType="solid">
          <fgColor indexed="64"/>
          <bgColor theme="8" tint="0.79998168889431442"/>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dxf>
    <dxf>
      <border outline="0">
        <bottom style="thin">
          <color theme="4" tint="0.39997558519241921"/>
        </bottom>
      </border>
    </dxf>
    <dxf>
      <font>
        <b/>
        <i/>
        <strike val="0"/>
        <condense val="0"/>
        <extend val="0"/>
        <outline val="0"/>
        <shadow val="0"/>
        <u val="none"/>
        <vertAlign val="baseline"/>
        <sz val="12"/>
        <color auto="1"/>
        <name val="Calibri"/>
        <family val="2"/>
        <scheme val="minor"/>
      </font>
      <fill>
        <patternFill patternType="solid">
          <fgColor indexed="64"/>
          <bgColor theme="8" tint="0.79998168889431442"/>
        </patternFill>
      </fill>
      <alignment horizontal="general" vertical="center" textRotation="0" wrapText="0" indent="0" justifyLastLine="0" shrinkToFit="0" readingOrder="0"/>
    </dxf>
  </dxfs>
  <tableStyles count="0" defaultTableStyle="TableStyleMedium2" defaultPivotStyle="PivotStyleLight16"/>
  <colors>
    <mruColors>
      <color rgb="FF00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i="1">
                <a:solidFill>
                  <a:sysClr val="windowText" lastClr="000000"/>
                </a:solidFill>
              </a:rPr>
              <a:t>Top 10 Happiest Countries - 2018</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DATA_SET!$D$9</c:f>
              <c:strCache>
                <c:ptCount val="1"/>
                <c:pt idx="0">
                  <c:v>Happiness Score</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solidFill>
                <a:schemeClr val="accent4">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5D5E-415D-B43F-D30CFF068CCD}"/>
              </c:ext>
            </c:extLst>
          </c:dPt>
          <c:dPt>
            <c:idx val="1"/>
            <c:invertIfNegative val="0"/>
            <c:bubble3D val="0"/>
            <c:spPr>
              <a:solidFill>
                <a:schemeClr val="accent6">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5D5E-415D-B43F-D30CFF068CCD}"/>
              </c:ext>
            </c:extLst>
          </c:dPt>
          <c:dPt>
            <c:idx val="2"/>
            <c:invertIfNegative val="0"/>
            <c:bubble3D val="0"/>
            <c:spPr>
              <a:solidFill>
                <a:schemeClr val="accent3">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5D5E-415D-B43F-D30CFF068CCD}"/>
              </c:ext>
            </c:extLst>
          </c:dPt>
          <c:dPt>
            <c:idx val="3"/>
            <c:invertIfNegative val="0"/>
            <c:bubble3D val="0"/>
            <c:spPr>
              <a:solidFill>
                <a:schemeClr val="accent1">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5D5E-415D-B43F-D30CFF068CCD}"/>
              </c:ext>
            </c:extLst>
          </c:dPt>
          <c:dPt>
            <c:idx val="4"/>
            <c:invertIfNegative val="0"/>
            <c:bubble3D val="0"/>
            <c:spPr>
              <a:solidFill>
                <a:schemeClr val="accent4">
                  <a:lumMod val="20000"/>
                  <a:lumOff val="8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6-5D5E-415D-B43F-D30CFF068CCD}"/>
              </c:ext>
            </c:extLst>
          </c:dPt>
          <c:dPt>
            <c:idx val="5"/>
            <c:invertIfNegative val="0"/>
            <c:bubble3D val="0"/>
            <c:spPr>
              <a:solidFill>
                <a:schemeClr val="accent2">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5D5E-415D-B43F-D30CFF068CCD}"/>
              </c:ext>
            </c:extLst>
          </c:dPt>
          <c:dPt>
            <c:idx val="6"/>
            <c:invertIfNegative val="0"/>
            <c:bubble3D val="0"/>
            <c:spPr>
              <a:solidFill>
                <a:schemeClr val="accent6">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8-5D5E-415D-B43F-D30CFF068CCD}"/>
              </c:ext>
            </c:extLst>
          </c:dPt>
          <c:dPt>
            <c:idx val="7"/>
            <c:invertIfNegative val="0"/>
            <c:bubble3D val="0"/>
            <c:spPr>
              <a:solidFill>
                <a:schemeClr val="accent1">
                  <a:lumMod val="20000"/>
                  <a:lumOff val="8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5D5E-415D-B43F-D30CFF068CCD}"/>
              </c:ext>
            </c:extLst>
          </c:dPt>
          <c:dPt>
            <c:idx val="8"/>
            <c:invertIfNegative val="0"/>
            <c:bubble3D val="0"/>
            <c:spPr>
              <a:solidFill>
                <a:schemeClr val="accent2">
                  <a:lumMod val="20000"/>
                  <a:lumOff val="8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A-5D5E-415D-B43F-D30CFF068CCD}"/>
              </c:ext>
            </c:extLst>
          </c:dPt>
          <c:dPt>
            <c:idx val="9"/>
            <c:invertIfNegative val="0"/>
            <c:bubble3D val="0"/>
            <c:spPr>
              <a:solidFill>
                <a:schemeClr val="bg1"/>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B-5D5E-415D-B43F-D30CFF068CCD}"/>
              </c:ext>
            </c:extLst>
          </c:dPt>
          <c:dLbls>
            <c:dLbl>
              <c:idx val="0"/>
              <c:tx>
                <c:rich>
                  <a:bodyPr/>
                  <a:lstStyle/>
                  <a:p>
                    <a:fld id="{24B131B3-2B1A-44D0-A9A5-CF1AA7D5CE9A}"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D5E-415D-B43F-D30CFF068CCD}"/>
                </c:ext>
              </c:extLst>
            </c:dLbl>
            <c:dLbl>
              <c:idx val="1"/>
              <c:tx>
                <c:rich>
                  <a:bodyPr/>
                  <a:lstStyle/>
                  <a:p>
                    <a:fld id="{81DFC2AB-FF1A-4596-8DC5-9570D028E6DF}"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D5E-415D-B43F-D30CFF068CCD}"/>
                </c:ext>
              </c:extLst>
            </c:dLbl>
            <c:dLbl>
              <c:idx val="2"/>
              <c:tx>
                <c:rich>
                  <a:bodyPr/>
                  <a:lstStyle/>
                  <a:p>
                    <a:fld id="{F4F80AD3-8256-45AA-92E0-D4533A466B7B}"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5D5E-415D-B43F-D30CFF068CCD}"/>
                </c:ext>
              </c:extLst>
            </c:dLbl>
            <c:dLbl>
              <c:idx val="3"/>
              <c:tx>
                <c:rich>
                  <a:bodyPr/>
                  <a:lstStyle/>
                  <a:p>
                    <a:fld id="{314BE236-95C1-41A2-BFA5-173EFA21F0D2}"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D5E-415D-B43F-D30CFF068CCD}"/>
                </c:ext>
              </c:extLst>
            </c:dLbl>
            <c:dLbl>
              <c:idx val="4"/>
              <c:tx>
                <c:rich>
                  <a:bodyPr/>
                  <a:lstStyle/>
                  <a:p>
                    <a:fld id="{36B4D65E-6CD7-4C55-A365-A96CA7AB9337}"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5D5E-415D-B43F-D30CFF068CCD}"/>
                </c:ext>
              </c:extLst>
            </c:dLbl>
            <c:dLbl>
              <c:idx val="5"/>
              <c:tx>
                <c:rich>
                  <a:bodyPr/>
                  <a:lstStyle/>
                  <a:p>
                    <a:fld id="{CFCDC14A-71A4-493A-98E6-DF5656E6480A}"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D5E-415D-B43F-D30CFF068CCD}"/>
                </c:ext>
              </c:extLst>
            </c:dLbl>
            <c:dLbl>
              <c:idx val="6"/>
              <c:tx>
                <c:rich>
                  <a:bodyPr/>
                  <a:lstStyle/>
                  <a:p>
                    <a:fld id="{C2B182AF-1FA4-4113-85DE-68B57C676179}"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5D5E-415D-B43F-D30CFF068CCD}"/>
                </c:ext>
              </c:extLst>
            </c:dLbl>
            <c:dLbl>
              <c:idx val="7"/>
              <c:tx>
                <c:rich>
                  <a:bodyPr/>
                  <a:lstStyle/>
                  <a:p>
                    <a:fld id="{86907475-5C82-4C54-A15D-BE15AEE1838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5D5E-415D-B43F-D30CFF068CCD}"/>
                </c:ext>
              </c:extLst>
            </c:dLbl>
            <c:dLbl>
              <c:idx val="8"/>
              <c:tx>
                <c:rich>
                  <a:bodyPr/>
                  <a:lstStyle/>
                  <a:p>
                    <a:fld id="{2522E850-085F-40F1-8F07-1B639822BE2B}"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5D5E-415D-B43F-D30CFF068CCD}"/>
                </c:ext>
              </c:extLst>
            </c:dLbl>
            <c:dLbl>
              <c:idx val="9"/>
              <c:tx>
                <c:rich>
                  <a:bodyPr/>
                  <a:lstStyle/>
                  <a:p>
                    <a:fld id="{0CED23E4-0DA1-41BC-B510-8FB6E8EE69B6}"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5D5E-415D-B43F-D30CFF068CC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DATA_SET!$A$10:$C$19</c15:sqref>
                  </c15:fullRef>
                  <c15:levelRef>
                    <c15:sqref>DATA_SET!$B$10:$B$19</c15:sqref>
                  </c15:levelRef>
                </c:ext>
              </c:extLst>
              <c:f>DATA_SET!$B$10:$B$19</c:f>
              <c:strCache>
                <c:ptCount val="10"/>
                <c:pt idx="0">
                  <c:v>Finland</c:v>
                </c:pt>
                <c:pt idx="1">
                  <c:v>Norway</c:v>
                </c:pt>
                <c:pt idx="2">
                  <c:v>Denmark</c:v>
                </c:pt>
                <c:pt idx="3">
                  <c:v>Iceland</c:v>
                </c:pt>
                <c:pt idx="4">
                  <c:v>Switzerland</c:v>
                </c:pt>
                <c:pt idx="5">
                  <c:v>Netherlands</c:v>
                </c:pt>
                <c:pt idx="6">
                  <c:v>Canada</c:v>
                </c:pt>
                <c:pt idx="7">
                  <c:v>New Zealand</c:v>
                </c:pt>
                <c:pt idx="8">
                  <c:v>Sweden</c:v>
                </c:pt>
                <c:pt idx="9">
                  <c:v>Australia</c:v>
                </c:pt>
              </c:strCache>
            </c:strRef>
          </c:cat>
          <c:val>
            <c:numRef>
              <c:f>DATA_SET!$D$10:$D$19</c:f>
              <c:numCache>
                <c:formatCode>General</c:formatCode>
                <c:ptCount val="10"/>
                <c:pt idx="0">
                  <c:v>7.6319999999999997</c:v>
                </c:pt>
                <c:pt idx="1">
                  <c:v>7.5940000000000003</c:v>
                </c:pt>
                <c:pt idx="2">
                  <c:v>7.5549999999999997</c:v>
                </c:pt>
                <c:pt idx="3">
                  <c:v>7.4950000000000001</c:v>
                </c:pt>
                <c:pt idx="4">
                  <c:v>7.4870000000000001</c:v>
                </c:pt>
                <c:pt idx="5">
                  <c:v>7.4409999999999998</c:v>
                </c:pt>
                <c:pt idx="6">
                  <c:v>7.3280000000000003</c:v>
                </c:pt>
                <c:pt idx="7">
                  <c:v>7.3239999999999998</c:v>
                </c:pt>
                <c:pt idx="8">
                  <c:v>7.3140000000000001</c:v>
                </c:pt>
                <c:pt idx="9">
                  <c:v>7.2720000000000002</c:v>
                </c:pt>
              </c:numCache>
            </c:numRef>
          </c:val>
          <c:extLst>
            <c:ext xmlns:c16="http://schemas.microsoft.com/office/drawing/2014/chart" uri="{C3380CC4-5D6E-409C-BE32-E72D297353CC}">
              <c16:uniqueId val="{00000000-5D5E-415D-B43F-D30CFF068CCD}"/>
            </c:ext>
          </c:extLst>
        </c:ser>
        <c:dLbls>
          <c:dLblPos val="inEnd"/>
          <c:showLegendKey val="0"/>
          <c:showVal val="1"/>
          <c:showCatName val="0"/>
          <c:showSerName val="0"/>
          <c:showPercent val="0"/>
          <c:showBubbleSize val="0"/>
        </c:dLbls>
        <c:gapWidth val="41"/>
        <c:axId val="523358816"/>
        <c:axId val="523360784"/>
      </c:barChart>
      <c:catAx>
        <c:axId val="523358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600">
                    <a:solidFill>
                      <a:sysClr val="windowText" lastClr="000000"/>
                    </a:solidFill>
                  </a:rPr>
                  <a:t>COUNTRIES</a:t>
                </a:r>
              </a:p>
            </c:rich>
          </c:tx>
          <c:layout>
            <c:manualLayout>
              <c:xMode val="edge"/>
              <c:yMode val="edge"/>
              <c:x val="0.4506428801028608"/>
              <c:y val="0.9180526680526679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effectLst/>
                <a:latin typeface="+mn-lt"/>
                <a:ea typeface="+mn-ea"/>
                <a:cs typeface="+mn-cs"/>
              </a:defRPr>
            </a:pPr>
            <a:endParaRPr lang="en-US"/>
          </a:p>
        </c:txPr>
        <c:crossAx val="523360784"/>
        <c:crosses val="autoZero"/>
        <c:auto val="1"/>
        <c:lblAlgn val="ctr"/>
        <c:lblOffset val="100"/>
        <c:noMultiLvlLbl val="0"/>
      </c:catAx>
      <c:valAx>
        <c:axId val="523360784"/>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600">
                    <a:solidFill>
                      <a:sysClr val="windowText" lastClr="000000"/>
                    </a:solidFill>
                  </a:rPr>
                  <a:t>HAPPINESS SCORE</a:t>
                </a:r>
              </a:p>
            </c:rich>
          </c:tx>
          <c:layout>
            <c:manualLayout>
              <c:xMode val="edge"/>
              <c:yMode val="edge"/>
              <c:x val="1.1250401800064288E-2"/>
              <c:y val="0.262078401842181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23358816"/>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[SOMYA.xlsx]REGION-UNHAPPY!PivotTable35</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1" u="sng" baseline="0">
                <a:effectLst>
                  <a:outerShdw blurRad="50800" dist="38100" dir="5400000" algn="t" rotWithShape="0">
                    <a:srgbClr val="000000">
                      <a:alpha val="40000"/>
                    </a:srgbClr>
                  </a:outerShdw>
                </a:effectLst>
              </a:rPr>
              <a:t>Region-wise distribution of Unhappy Countries - 2018</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C851C78-7F06-41F5-B5A6-22152E3E36B6}"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
        <c:spPr>
          <a:solidFill>
            <a:schemeClr val="accent6">
              <a:lumMod val="60000"/>
              <a:lumOff val="4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C851C78-7F06-41F5-B5A6-22152E3E36B6}"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C851C78-7F06-41F5-B5A6-22152E3E36B6}"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C851C78-7F06-41F5-B5A6-22152E3E36B6}"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C851C78-7F06-41F5-B5A6-22152E3E36B6}"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C851C78-7F06-41F5-B5A6-22152E3E36B6}"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C851C78-7F06-41F5-B5A6-22152E3E36B6}"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C851C78-7F06-41F5-B5A6-22152E3E36B6}"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C851C78-7F06-41F5-B5A6-22152E3E36B6}"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bg1"/>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C851C78-7F06-41F5-B5A6-22152E3E36B6}"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'REGION-UNHAPPY'!$B$11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3-E12F-4F8F-B0D4-449E10D9BE7E}"/>
              </c:ext>
            </c:extLst>
          </c:dPt>
          <c:dPt>
            <c:idx val="1"/>
            <c:invertIfNegative val="0"/>
            <c:bubble3D val="0"/>
            <c:extLst>
              <c:ext xmlns:c16="http://schemas.microsoft.com/office/drawing/2014/chart" uri="{C3380CC4-5D6E-409C-BE32-E72D297353CC}">
                <c16:uniqueId val="{00000004-E12F-4F8F-B0D4-449E10D9BE7E}"/>
              </c:ext>
            </c:extLst>
          </c:dPt>
          <c:dPt>
            <c:idx val="2"/>
            <c:invertIfNegative val="0"/>
            <c:bubble3D val="0"/>
            <c:extLst>
              <c:ext xmlns:c16="http://schemas.microsoft.com/office/drawing/2014/chart" uri="{C3380CC4-5D6E-409C-BE32-E72D297353CC}">
                <c16:uniqueId val="{00000005-E12F-4F8F-B0D4-449E10D9BE7E}"/>
              </c:ext>
            </c:extLst>
          </c:dPt>
          <c:dPt>
            <c:idx val="3"/>
            <c:invertIfNegative val="0"/>
            <c:bubble3D val="0"/>
            <c:extLst>
              <c:ext xmlns:c16="http://schemas.microsoft.com/office/drawing/2014/chart" uri="{C3380CC4-5D6E-409C-BE32-E72D297353CC}">
                <c16:uniqueId val="{00000006-E12F-4F8F-B0D4-449E10D9BE7E}"/>
              </c:ext>
            </c:extLst>
          </c:dPt>
          <c:dPt>
            <c:idx val="4"/>
            <c:invertIfNegative val="0"/>
            <c:bubble3D val="0"/>
            <c:extLst>
              <c:ext xmlns:c16="http://schemas.microsoft.com/office/drawing/2014/chart" uri="{C3380CC4-5D6E-409C-BE32-E72D297353CC}">
                <c16:uniqueId val="{00000007-E12F-4F8F-B0D4-449E10D9BE7E}"/>
              </c:ext>
            </c:extLst>
          </c:dPt>
          <c:dPt>
            <c:idx val="5"/>
            <c:invertIfNegative val="0"/>
            <c:bubble3D val="0"/>
            <c:extLst>
              <c:ext xmlns:c16="http://schemas.microsoft.com/office/drawing/2014/chart" uri="{C3380CC4-5D6E-409C-BE32-E72D297353CC}">
                <c16:uniqueId val="{00000008-E12F-4F8F-B0D4-449E10D9BE7E}"/>
              </c:ext>
            </c:extLst>
          </c:dPt>
          <c:dPt>
            <c:idx val="6"/>
            <c:invertIfNegative val="0"/>
            <c:bubble3D val="0"/>
            <c:extLst>
              <c:ext xmlns:c16="http://schemas.microsoft.com/office/drawing/2014/chart" uri="{C3380CC4-5D6E-409C-BE32-E72D297353CC}">
                <c16:uniqueId val="{00000009-E12F-4F8F-B0D4-449E10D9BE7E}"/>
              </c:ext>
            </c:extLst>
          </c:dPt>
          <c:dPt>
            <c:idx val="7"/>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12F-4F8F-B0D4-449E10D9BE7E}"/>
              </c:ext>
            </c:extLst>
          </c:dPt>
          <c:dPt>
            <c:idx val="8"/>
            <c:invertIfNegative val="0"/>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E12F-4F8F-B0D4-449E10D9BE7E}"/>
              </c:ext>
            </c:extLst>
          </c:dPt>
          <c:dLbls>
            <c:dLbl>
              <c:idx val="0"/>
              <c:tx>
                <c:rich>
                  <a:bodyPr/>
                  <a:lstStyle/>
                  <a:p>
                    <a:fld id="{4C851C78-7F06-41F5-B5A6-22152E3E36B6}"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12F-4F8F-B0D4-449E10D9BE7E}"/>
                </c:ext>
              </c:extLst>
            </c:dLbl>
            <c:dLbl>
              <c:idx val="1"/>
              <c:tx>
                <c:rich>
                  <a:bodyPr/>
                  <a:lstStyle/>
                  <a:p>
                    <a:fld id="{4C851C78-7F06-41F5-B5A6-22152E3E36B6}"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E12F-4F8F-B0D4-449E10D9BE7E}"/>
                </c:ext>
              </c:extLst>
            </c:dLbl>
            <c:dLbl>
              <c:idx val="2"/>
              <c:tx>
                <c:rich>
                  <a:bodyPr/>
                  <a:lstStyle/>
                  <a:p>
                    <a:fld id="{4C851C78-7F06-41F5-B5A6-22152E3E36B6}"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12F-4F8F-B0D4-449E10D9BE7E}"/>
                </c:ext>
              </c:extLst>
            </c:dLbl>
            <c:dLbl>
              <c:idx val="3"/>
              <c:tx>
                <c:rich>
                  <a:bodyPr/>
                  <a:lstStyle/>
                  <a:p>
                    <a:fld id="{4C851C78-7F06-41F5-B5A6-22152E3E36B6}"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12F-4F8F-B0D4-449E10D9BE7E}"/>
                </c:ext>
              </c:extLst>
            </c:dLbl>
            <c:dLbl>
              <c:idx val="4"/>
              <c:tx>
                <c:rich>
                  <a:bodyPr/>
                  <a:lstStyle/>
                  <a:p>
                    <a:fld id="{4C851C78-7F06-41F5-B5A6-22152E3E36B6}"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12F-4F8F-B0D4-449E10D9BE7E}"/>
                </c:ext>
              </c:extLst>
            </c:dLbl>
            <c:dLbl>
              <c:idx val="5"/>
              <c:tx>
                <c:rich>
                  <a:bodyPr/>
                  <a:lstStyle/>
                  <a:p>
                    <a:fld id="{4C851C78-7F06-41F5-B5A6-22152E3E36B6}"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12F-4F8F-B0D4-449E10D9BE7E}"/>
                </c:ext>
              </c:extLst>
            </c:dLbl>
            <c:dLbl>
              <c:idx val="6"/>
              <c:tx>
                <c:rich>
                  <a:bodyPr/>
                  <a:lstStyle/>
                  <a:p>
                    <a:fld id="{4C851C78-7F06-41F5-B5A6-22152E3E36B6}"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E12F-4F8F-B0D4-449E10D9BE7E}"/>
                </c:ext>
              </c:extLst>
            </c:dLbl>
            <c:dLbl>
              <c:idx val="7"/>
              <c:tx>
                <c:rich>
                  <a:bodyPr/>
                  <a:lstStyle/>
                  <a:p>
                    <a:fld id="{4C851C78-7F06-41F5-B5A6-22152E3E36B6}"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12F-4F8F-B0D4-449E10D9BE7E}"/>
                </c:ext>
              </c:extLst>
            </c:dLbl>
            <c:dLbl>
              <c:idx val="8"/>
              <c:tx>
                <c:rich>
                  <a:bodyPr/>
                  <a:lstStyle/>
                  <a:p>
                    <a:fld id="{4C851C78-7F06-41F5-B5A6-22152E3E36B6}"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E12F-4F8F-B0D4-449E10D9BE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C851C78-7F06-41F5-B5A6-22152E3E36B6}" type="VALUE">
                        <a:rPr lang="en-US" b="1">
                          <a:solidFill>
                            <a:schemeClr val="tx1"/>
                          </a:solidFill>
                        </a:rPr>
                        <a:pPr>
                          <a:defRPr/>
                        </a:pPr>
                        <a:t>[VALUE]</a:t>
                      </a:fld>
                      <a:endParaRPr lang="en-US"/>
                    </a:p>
                  </c:rich>
                </c15:tx>
                <c15:dlblFieldTable/>
                <c15:showDataLabelsRange val="0"/>
                <c15:showLeaderLines val="1"/>
                <c15:leaderLines>
                  <c:spPr>
                    <a:ln w="9525">
                      <a:solidFill>
                        <a:schemeClr val="lt1">
                          <a:lumMod val="95000"/>
                          <a:alpha val="54000"/>
                        </a:schemeClr>
                      </a:solidFill>
                    </a:ln>
                    <a:effectLst/>
                  </c:spPr>
                </c15:leaderLines>
              </c:ext>
            </c:extLst>
          </c:dLbls>
          <c:cat>
            <c:strRef>
              <c:f>'REGION-UNHAPPY'!$A$12:$A$21</c:f>
              <c:strCache>
                <c:ptCount val="9"/>
                <c:pt idx="0">
                  <c:v>Central and Eastern Europe</c:v>
                </c:pt>
                <c:pt idx="1">
                  <c:v>Commonwealth of Independent States</c:v>
                </c:pt>
                <c:pt idx="2">
                  <c:v>East Asia</c:v>
                </c:pt>
                <c:pt idx="3">
                  <c:v>Latin America and Caribbean</c:v>
                </c:pt>
                <c:pt idx="4">
                  <c:v>Middle East and North Africa</c:v>
                </c:pt>
                <c:pt idx="5">
                  <c:v>South Asia</c:v>
                </c:pt>
                <c:pt idx="6">
                  <c:v>Southeast Asia</c:v>
                </c:pt>
                <c:pt idx="7">
                  <c:v>Sub-Saharan Africa</c:v>
                </c:pt>
                <c:pt idx="8">
                  <c:v>Western Europe</c:v>
                </c:pt>
              </c:strCache>
            </c:strRef>
          </c:cat>
          <c:val>
            <c:numRef>
              <c:f>'REGION-UNHAPPY'!$B$12:$B$21</c:f>
              <c:numCache>
                <c:formatCode>General</c:formatCode>
                <c:ptCount val="9"/>
                <c:pt idx="0">
                  <c:v>7</c:v>
                </c:pt>
                <c:pt idx="1">
                  <c:v>6</c:v>
                </c:pt>
                <c:pt idx="2">
                  <c:v>2</c:v>
                </c:pt>
                <c:pt idx="3">
                  <c:v>3</c:v>
                </c:pt>
                <c:pt idx="4">
                  <c:v>11</c:v>
                </c:pt>
                <c:pt idx="5">
                  <c:v>6</c:v>
                </c:pt>
                <c:pt idx="6">
                  <c:v>6</c:v>
                </c:pt>
                <c:pt idx="7">
                  <c:v>36</c:v>
                </c:pt>
                <c:pt idx="8">
                  <c:v>1</c:v>
                </c:pt>
              </c:numCache>
            </c:numRef>
          </c:val>
          <c:extLst>
            <c:ext xmlns:c16="http://schemas.microsoft.com/office/drawing/2014/chart" uri="{C3380CC4-5D6E-409C-BE32-E72D297353CC}">
              <c16:uniqueId val="{00000000-E12F-4F8F-B0D4-449E10D9BE7E}"/>
            </c:ext>
          </c:extLst>
        </c:ser>
        <c:dLbls>
          <c:dLblPos val="inEnd"/>
          <c:showLegendKey val="0"/>
          <c:showVal val="1"/>
          <c:showCatName val="0"/>
          <c:showSerName val="0"/>
          <c:showPercent val="0"/>
          <c:showBubbleSize val="0"/>
        </c:dLbls>
        <c:gapWidth val="115"/>
        <c:overlap val="-20"/>
        <c:axId val="658200096"/>
        <c:axId val="658197472"/>
      </c:barChart>
      <c:catAx>
        <c:axId val="6582000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regions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658197472"/>
        <c:crosses val="autoZero"/>
        <c:auto val="1"/>
        <c:lblAlgn val="ctr"/>
        <c:lblOffset val="100"/>
        <c:noMultiLvlLbl val="0"/>
      </c:catAx>
      <c:valAx>
        <c:axId val="65819747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number of countries</a:t>
                </a:r>
              </a:p>
            </c:rich>
          </c:tx>
          <c:layout>
            <c:manualLayout>
              <c:xMode val="edge"/>
              <c:yMode val="edge"/>
              <c:x val="0.52781128035374347"/>
              <c:y val="0.9128819444444444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65820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[SOMYA.xlsx]REGION-UNHAPPY!PivotTable36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1" u="sng" baseline="0">
                <a:effectLst>
                  <a:outerShdw blurRad="50800" dist="38100" dir="5400000" algn="t" rotWithShape="0">
                    <a:srgbClr val="000000">
                      <a:alpha val="40000"/>
                    </a:srgbClr>
                  </a:outerShdw>
                </a:effectLst>
              </a:rPr>
              <a:t>Region-wise distribution of Unhappy Countries - 2019</a:t>
            </a:r>
            <a:endParaRPr lang="en-US">
              <a:effectLst/>
            </a:endParaRPr>
          </a:p>
        </c:rich>
      </c:tx>
      <c:layout>
        <c:manualLayout>
          <c:xMode val="edge"/>
          <c:yMode val="edge"/>
          <c:x val="0.11012833853624697"/>
          <c:y val="2.9718941382327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1709598-A244-4484-9873-4B9F8582202E}"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
        <c:spPr>
          <a:solidFill>
            <a:schemeClr val="accent6">
              <a:lumMod val="60000"/>
              <a:lumOff val="4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1709598-A244-4484-9873-4B9F8582202E}"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1709598-A244-4484-9873-4B9F8582202E}" type="VALUE">
                  <a:rPr lang="en-US" b="1">
                    <a:solidFill>
                      <a:schemeClr val="tx1"/>
                    </a:solidFill>
                  </a:rPr>
                  <a:pPr>
                    <a:defRPr/>
                  </a:pPr>
                  <a:t>[VALUE]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1709598-A244-4484-9873-4B9F8582202E}"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1709598-A244-4484-9873-4B9F8582202E}"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1709598-A244-4484-9873-4B9F8582202E}"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1709598-A244-4484-9873-4B9F8582202E}"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1709598-A244-4484-9873-4B9F8582202E}"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1709598-A244-4484-9873-4B9F8582202E}"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1709598-A244-4484-9873-4B9F8582202E}"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9562900631177608"/>
          <c:y val="0.14574666447944007"/>
          <c:w val="0.67218230135385004"/>
          <c:h val="0.68689823928258964"/>
        </c:manualLayout>
      </c:layout>
      <c:barChart>
        <c:barDir val="bar"/>
        <c:grouping val="clustered"/>
        <c:varyColors val="0"/>
        <c:ser>
          <c:idx val="0"/>
          <c:order val="0"/>
          <c:tx>
            <c:strRef>
              <c:f>'REGION-UNHAPPY'!$B$36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4-31FC-497D-AF15-D534623B271D}"/>
              </c:ext>
            </c:extLst>
          </c:dPt>
          <c:dPt>
            <c:idx val="1"/>
            <c:invertIfNegative val="0"/>
            <c:bubble3D val="0"/>
            <c:extLst>
              <c:ext xmlns:c16="http://schemas.microsoft.com/office/drawing/2014/chart" uri="{C3380CC4-5D6E-409C-BE32-E72D297353CC}">
                <c16:uniqueId val="{00000005-31FC-497D-AF15-D534623B271D}"/>
              </c:ext>
            </c:extLst>
          </c:dPt>
          <c:dPt>
            <c:idx val="2"/>
            <c:invertIfNegative val="0"/>
            <c:bubble3D val="0"/>
            <c:extLst>
              <c:ext xmlns:c16="http://schemas.microsoft.com/office/drawing/2014/chart" uri="{C3380CC4-5D6E-409C-BE32-E72D297353CC}">
                <c16:uniqueId val="{00000006-31FC-497D-AF15-D534623B271D}"/>
              </c:ext>
            </c:extLst>
          </c:dPt>
          <c:dPt>
            <c:idx val="3"/>
            <c:invertIfNegative val="0"/>
            <c:bubble3D val="0"/>
            <c:extLst>
              <c:ext xmlns:c16="http://schemas.microsoft.com/office/drawing/2014/chart" uri="{C3380CC4-5D6E-409C-BE32-E72D297353CC}">
                <c16:uniqueId val="{00000007-31FC-497D-AF15-D534623B271D}"/>
              </c:ext>
            </c:extLst>
          </c:dPt>
          <c:dPt>
            <c:idx val="4"/>
            <c:invertIfNegative val="0"/>
            <c:bubble3D val="0"/>
            <c:extLst>
              <c:ext xmlns:c16="http://schemas.microsoft.com/office/drawing/2014/chart" uri="{C3380CC4-5D6E-409C-BE32-E72D297353CC}">
                <c16:uniqueId val="{00000008-31FC-497D-AF15-D534623B271D}"/>
              </c:ext>
            </c:extLst>
          </c:dPt>
          <c:dPt>
            <c:idx val="5"/>
            <c:invertIfNegative val="0"/>
            <c:bubble3D val="0"/>
            <c:extLst>
              <c:ext xmlns:c16="http://schemas.microsoft.com/office/drawing/2014/chart" uri="{C3380CC4-5D6E-409C-BE32-E72D297353CC}">
                <c16:uniqueId val="{00000009-31FC-497D-AF15-D534623B271D}"/>
              </c:ext>
            </c:extLst>
          </c:dPt>
          <c:dPt>
            <c:idx val="6"/>
            <c:invertIfNegative val="0"/>
            <c:bubble3D val="0"/>
            <c:extLst>
              <c:ext xmlns:c16="http://schemas.microsoft.com/office/drawing/2014/chart" uri="{C3380CC4-5D6E-409C-BE32-E72D297353CC}">
                <c16:uniqueId val="{0000000A-31FC-497D-AF15-D534623B271D}"/>
              </c:ext>
            </c:extLst>
          </c:dPt>
          <c:dPt>
            <c:idx val="7"/>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1FC-497D-AF15-D534623B271D}"/>
              </c:ext>
            </c:extLst>
          </c:dPt>
          <c:dPt>
            <c:idx val="8"/>
            <c:invertIfNegative val="0"/>
            <c:bubble3D val="0"/>
            <c:extLst>
              <c:ext xmlns:c16="http://schemas.microsoft.com/office/drawing/2014/chart" uri="{C3380CC4-5D6E-409C-BE32-E72D297353CC}">
                <c16:uniqueId val="{00000003-31FC-497D-AF15-D534623B271D}"/>
              </c:ext>
            </c:extLst>
          </c:dPt>
          <c:dLbls>
            <c:dLbl>
              <c:idx val="0"/>
              <c:tx>
                <c:rich>
                  <a:bodyPr/>
                  <a:lstStyle/>
                  <a:p>
                    <a:fld id="{C1709598-A244-4484-9873-4B9F8582202E}"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1FC-497D-AF15-D534623B271D}"/>
                </c:ext>
              </c:extLst>
            </c:dLbl>
            <c:dLbl>
              <c:idx val="1"/>
              <c:tx>
                <c:rich>
                  <a:bodyPr/>
                  <a:lstStyle/>
                  <a:p>
                    <a:fld id="{C1709598-A244-4484-9873-4B9F8582202E}"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1FC-497D-AF15-D534623B271D}"/>
                </c:ext>
              </c:extLst>
            </c:dLbl>
            <c:dLbl>
              <c:idx val="2"/>
              <c:tx>
                <c:rich>
                  <a:bodyPr/>
                  <a:lstStyle/>
                  <a:p>
                    <a:fld id="{C1709598-A244-4484-9873-4B9F8582202E}"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31FC-497D-AF15-D534623B271D}"/>
                </c:ext>
              </c:extLst>
            </c:dLbl>
            <c:dLbl>
              <c:idx val="3"/>
              <c:tx>
                <c:rich>
                  <a:bodyPr/>
                  <a:lstStyle/>
                  <a:p>
                    <a:fld id="{C1709598-A244-4484-9873-4B9F8582202E}"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1FC-497D-AF15-D534623B271D}"/>
                </c:ext>
              </c:extLst>
            </c:dLbl>
            <c:dLbl>
              <c:idx val="4"/>
              <c:tx>
                <c:rich>
                  <a:bodyPr/>
                  <a:lstStyle/>
                  <a:p>
                    <a:fld id="{C1709598-A244-4484-9873-4B9F8582202E}"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31FC-497D-AF15-D534623B271D}"/>
                </c:ext>
              </c:extLst>
            </c:dLbl>
            <c:dLbl>
              <c:idx val="5"/>
              <c:tx>
                <c:rich>
                  <a:bodyPr/>
                  <a:lstStyle/>
                  <a:p>
                    <a:fld id="{C1709598-A244-4484-9873-4B9F8582202E}"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31FC-497D-AF15-D534623B271D}"/>
                </c:ext>
              </c:extLst>
            </c:dLbl>
            <c:dLbl>
              <c:idx val="6"/>
              <c:tx>
                <c:rich>
                  <a:bodyPr/>
                  <a:lstStyle/>
                  <a:p>
                    <a:fld id="{C1709598-A244-4484-9873-4B9F8582202E}"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31FC-497D-AF15-D534623B271D}"/>
                </c:ext>
              </c:extLst>
            </c:dLbl>
            <c:dLbl>
              <c:idx val="7"/>
              <c:tx>
                <c:rich>
                  <a:bodyPr/>
                  <a:lstStyle/>
                  <a:p>
                    <a:fld id="{C1709598-A244-4484-9873-4B9F8582202E}"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31FC-497D-AF15-D534623B271D}"/>
                </c:ext>
              </c:extLst>
            </c:dLbl>
            <c:dLbl>
              <c:idx val="8"/>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1709598-A244-4484-9873-4B9F8582202E}" type="VALUE">
                      <a:rPr lang="en-US" b="1">
                        <a:solidFill>
                          <a:schemeClr val="tx1"/>
                        </a:solidFill>
                      </a:rPr>
                      <a:pPr>
                        <a:defRPr/>
                      </a:pPr>
                      <a:t>[VALUE]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1FC-497D-AF15-D534623B27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1709598-A244-4484-9873-4B9F8582202E}" type="VALUE">
                        <a:rPr lang="en-US" b="1">
                          <a:solidFill>
                            <a:schemeClr val="tx1"/>
                          </a:solidFill>
                        </a:rPr>
                        <a:pPr>
                          <a:defRPr/>
                        </a:pPr>
                        <a:t>[VALUE]</a:t>
                      </a:fld>
                      <a:endParaRPr lang="en-US"/>
                    </a:p>
                  </c:rich>
                </c15:tx>
                <c15:dlblFieldTable/>
                <c15:showDataLabelsRange val="0"/>
                <c15:showLeaderLines val="1"/>
                <c15:leaderLines>
                  <c:spPr>
                    <a:ln w="9525">
                      <a:solidFill>
                        <a:schemeClr val="lt1">
                          <a:lumMod val="95000"/>
                          <a:alpha val="54000"/>
                        </a:schemeClr>
                      </a:solidFill>
                    </a:ln>
                    <a:effectLst/>
                  </c:spPr>
                </c15:leaderLines>
              </c:ext>
            </c:extLst>
          </c:dLbls>
          <c:cat>
            <c:strRef>
              <c:f>'REGION-UNHAPPY'!$A$37:$A$46</c:f>
              <c:strCache>
                <c:ptCount val="9"/>
                <c:pt idx="0">
                  <c:v>Central and Eastern Europe</c:v>
                </c:pt>
                <c:pt idx="1">
                  <c:v>Commonwealth of Independent States</c:v>
                </c:pt>
                <c:pt idx="2">
                  <c:v>East Asia</c:v>
                </c:pt>
                <c:pt idx="3">
                  <c:v>Latin America and Caribbean</c:v>
                </c:pt>
                <c:pt idx="4">
                  <c:v>Middle East and North Africa</c:v>
                </c:pt>
                <c:pt idx="5">
                  <c:v>South Asia</c:v>
                </c:pt>
                <c:pt idx="6">
                  <c:v>Southeast Asia</c:v>
                </c:pt>
                <c:pt idx="7">
                  <c:v>Sub-Saharan Africa</c:v>
                </c:pt>
                <c:pt idx="8">
                  <c:v>Western Europe</c:v>
                </c:pt>
              </c:strCache>
            </c:strRef>
          </c:cat>
          <c:val>
            <c:numRef>
              <c:f>'REGION-UNHAPPY'!$B$37:$B$46</c:f>
              <c:numCache>
                <c:formatCode>General</c:formatCode>
                <c:ptCount val="9"/>
                <c:pt idx="0">
                  <c:v>3</c:v>
                </c:pt>
                <c:pt idx="1">
                  <c:v>7</c:v>
                </c:pt>
                <c:pt idx="2">
                  <c:v>2</c:v>
                </c:pt>
                <c:pt idx="3">
                  <c:v>2</c:v>
                </c:pt>
                <c:pt idx="4">
                  <c:v>12</c:v>
                </c:pt>
                <c:pt idx="5">
                  <c:v>6</c:v>
                </c:pt>
                <c:pt idx="6">
                  <c:v>6</c:v>
                </c:pt>
                <c:pt idx="7">
                  <c:v>39</c:v>
                </c:pt>
                <c:pt idx="8">
                  <c:v>1</c:v>
                </c:pt>
              </c:numCache>
            </c:numRef>
          </c:val>
          <c:extLst>
            <c:ext xmlns:c16="http://schemas.microsoft.com/office/drawing/2014/chart" uri="{C3380CC4-5D6E-409C-BE32-E72D297353CC}">
              <c16:uniqueId val="{00000000-31FC-497D-AF15-D534623B271D}"/>
            </c:ext>
          </c:extLst>
        </c:ser>
        <c:dLbls>
          <c:dLblPos val="inEnd"/>
          <c:showLegendKey val="0"/>
          <c:showVal val="1"/>
          <c:showCatName val="0"/>
          <c:showSerName val="0"/>
          <c:showPercent val="0"/>
          <c:showBubbleSize val="0"/>
        </c:dLbls>
        <c:gapWidth val="115"/>
        <c:overlap val="-20"/>
        <c:axId val="599263416"/>
        <c:axId val="599262104"/>
      </c:barChart>
      <c:catAx>
        <c:axId val="59926341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REGIONS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599262104"/>
        <c:crosses val="autoZero"/>
        <c:auto val="1"/>
        <c:lblAlgn val="ctr"/>
        <c:lblOffset val="100"/>
        <c:noMultiLvlLbl val="0"/>
      </c:catAx>
      <c:valAx>
        <c:axId val="59926210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b="1"/>
                  <a:t>NUMBER OF COUNTRIES</a:t>
                </a:r>
              </a:p>
            </c:rich>
          </c:tx>
          <c:layout>
            <c:manualLayout>
              <c:xMode val="edge"/>
              <c:yMode val="edge"/>
              <c:x val="0.50306507602262518"/>
              <c:y val="0.9092131452318460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599263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[SOMYA.xlsx]REGION-UNHAPPY!PivotTable37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1" u="sng" baseline="0">
                <a:effectLst>
                  <a:outerShdw blurRad="50800" dist="38100" dir="5400000" algn="t" rotWithShape="0">
                    <a:srgbClr val="000000">
                      <a:alpha val="40000"/>
                    </a:srgbClr>
                  </a:outerShdw>
                </a:effectLst>
              </a:rPr>
              <a:t>Region-wise distribution of Unhappy Countries - 2020</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A723771-F294-4602-9711-8B9EDE558A35}"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
        <c:spPr>
          <a:solidFill>
            <a:schemeClr val="accent6">
              <a:lumMod val="60000"/>
              <a:lumOff val="4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A723771-F294-4602-9711-8B9EDE558A35}"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bg1"/>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A723771-F294-4602-9711-8B9EDE558A35}"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A723771-F294-4602-9711-8B9EDE558A35}"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A723771-F294-4602-9711-8B9EDE558A35}"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A723771-F294-4602-9711-8B9EDE558A35}"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A723771-F294-4602-9711-8B9EDE558A35}"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A723771-F294-4602-9711-8B9EDE558A35}"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A723771-F294-4602-9711-8B9EDE558A35}"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A723771-F294-4602-9711-8B9EDE558A35}" type="VALUE">
                  <a:rPr lang="en-US"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32208675087489064"/>
          <c:y val="0.16657999781277341"/>
          <c:w val="0.65001394356955389"/>
          <c:h val="0.67351842738407697"/>
        </c:manualLayout>
      </c:layout>
      <c:barChart>
        <c:barDir val="bar"/>
        <c:grouping val="clustered"/>
        <c:varyColors val="0"/>
        <c:ser>
          <c:idx val="0"/>
          <c:order val="0"/>
          <c:tx>
            <c:strRef>
              <c:f>'REGION-UNHAPPY'!$B$61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4-BA55-4E3B-ABE3-DE22728ECE7C}"/>
              </c:ext>
            </c:extLst>
          </c:dPt>
          <c:dPt>
            <c:idx val="1"/>
            <c:invertIfNegative val="0"/>
            <c:bubble3D val="0"/>
            <c:extLst>
              <c:ext xmlns:c16="http://schemas.microsoft.com/office/drawing/2014/chart" uri="{C3380CC4-5D6E-409C-BE32-E72D297353CC}">
                <c16:uniqueId val="{00000005-BA55-4E3B-ABE3-DE22728ECE7C}"/>
              </c:ext>
            </c:extLst>
          </c:dPt>
          <c:dPt>
            <c:idx val="2"/>
            <c:invertIfNegative val="0"/>
            <c:bubble3D val="0"/>
            <c:extLst>
              <c:ext xmlns:c16="http://schemas.microsoft.com/office/drawing/2014/chart" uri="{C3380CC4-5D6E-409C-BE32-E72D297353CC}">
                <c16:uniqueId val="{00000006-BA55-4E3B-ABE3-DE22728ECE7C}"/>
              </c:ext>
            </c:extLst>
          </c:dPt>
          <c:dPt>
            <c:idx val="3"/>
            <c:invertIfNegative val="0"/>
            <c:bubble3D val="0"/>
            <c:extLst>
              <c:ext xmlns:c16="http://schemas.microsoft.com/office/drawing/2014/chart" uri="{C3380CC4-5D6E-409C-BE32-E72D297353CC}">
                <c16:uniqueId val="{00000007-BA55-4E3B-ABE3-DE22728ECE7C}"/>
              </c:ext>
            </c:extLst>
          </c:dPt>
          <c:dPt>
            <c:idx val="4"/>
            <c:invertIfNegative val="0"/>
            <c:bubble3D val="0"/>
            <c:extLst>
              <c:ext xmlns:c16="http://schemas.microsoft.com/office/drawing/2014/chart" uri="{C3380CC4-5D6E-409C-BE32-E72D297353CC}">
                <c16:uniqueId val="{00000008-BA55-4E3B-ABE3-DE22728ECE7C}"/>
              </c:ext>
            </c:extLst>
          </c:dPt>
          <c:dPt>
            <c:idx val="5"/>
            <c:invertIfNegative val="0"/>
            <c:bubble3D val="0"/>
            <c:extLst>
              <c:ext xmlns:c16="http://schemas.microsoft.com/office/drawing/2014/chart" uri="{C3380CC4-5D6E-409C-BE32-E72D297353CC}">
                <c16:uniqueId val="{00000009-BA55-4E3B-ABE3-DE22728ECE7C}"/>
              </c:ext>
            </c:extLst>
          </c:dPt>
          <c:dPt>
            <c:idx val="6"/>
            <c:invertIfNegative val="0"/>
            <c:bubble3D val="0"/>
            <c:extLst>
              <c:ext xmlns:c16="http://schemas.microsoft.com/office/drawing/2014/chart" uri="{C3380CC4-5D6E-409C-BE32-E72D297353CC}">
                <c16:uniqueId val="{0000000A-BA55-4E3B-ABE3-DE22728ECE7C}"/>
              </c:ext>
            </c:extLst>
          </c:dPt>
          <c:dPt>
            <c:idx val="7"/>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A55-4E3B-ABE3-DE22728ECE7C}"/>
              </c:ext>
            </c:extLst>
          </c:dPt>
          <c:dPt>
            <c:idx val="8"/>
            <c:invertIfNegative val="0"/>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A55-4E3B-ABE3-DE22728ECE7C}"/>
              </c:ext>
            </c:extLst>
          </c:dPt>
          <c:dLbls>
            <c:dLbl>
              <c:idx val="0"/>
              <c:tx>
                <c:rich>
                  <a:bodyPr/>
                  <a:lstStyle/>
                  <a:p>
                    <a:fld id="{0A723771-F294-4602-9711-8B9EDE558A35}"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A55-4E3B-ABE3-DE22728ECE7C}"/>
                </c:ext>
              </c:extLst>
            </c:dLbl>
            <c:dLbl>
              <c:idx val="1"/>
              <c:tx>
                <c:rich>
                  <a:bodyPr/>
                  <a:lstStyle/>
                  <a:p>
                    <a:fld id="{0A723771-F294-4602-9711-8B9EDE558A35}"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A55-4E3B-ABE3-DE22728ECE7C}"/>
                </c:ext>
              </c:extLst>
            </c:dLbl>
            <c:dLbl>
              <c:idx val="2"/>
              <c:tx>
                <c:rich>
                  <a:bodyPr/>
                  <a:lstStyle/>
                  <a:p>
                    <a:fld id="{0A723771-F294-4602-9711-8B9EDE558A35}"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BA55-4E3B-ABE3-DE22728ECE7C}"/>
                </c:ext>
              </c:extLst>
            </c:dLbl>
            <c:dLbl>
              <c:idx val="3"/>
              <c:tx>
                <c:rich>
                  <a:bodyPr/>
                  <a:lstStyle/>
                  <a:p>
                    <a:fld id="{0A723771-F294-4602-9711-8B9EDE558A35}"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BA55-4E3B-ABE3-DE22728ECE7C}"/>
                </c:ext>
              </c:extLst>
            </c:dLbl>
            <c:dLbl>
              <c:idx val="4"/>
              <c:tx>
                <c:rich>
                  <a:bodyPr/>
                  <a:lstStyle/>
                  <a:p>
                    <a:fld id="{0A723771-F294-4602-9711-8B9EDE558A35}"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BA55-4E3B-ABE3-DE22728ECE7C}"/>
                </c:ext>
              </c:extLst>
            </c:dLbl>
            <c:dLbl>
              <c:idx val="5"/>
              <c:tx>
                <c:rich>
                  <a:bodyPr/>
                  <a:lstStyle/>
                  <a:p>
                    <a:fld id="{0A723771-F294-4602-9711-8B9EDE558A35}"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BA55-4E3B-ABE3-DE22728ECE7C}"/>
                </c:ext>
              </c:extLst>
            </c:dLbl>
            <c:dLbl>
              <c:idx val="6"/>
              <c:tx>
                <c:rich>
                  <a:bodyPr/>
                  <a:lstStyle/>
                  <a:p>
                    <a:fld id="{0A723771-F294-4602-9711-8B9EDE558A35}"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BA55-4E3B-ABE3-DE22728ECE7C}"/>
                </c:ext>
              </c:extLst>
            </c:dLbl>
            <c:dLbl>
              <c:idx val="7"/>
              <c:tx>
                <c:rich>
                  <a:bodyPr/>
                  <a:lstStyle/>
                  <a:p>
                    <a:fld id="{0A723771-F294-4602-9711-8B9EDE558A35}"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A55-4E3B-ABE3-DE22728ECE7C}"/>
                </c:ext>
              </c:extLst>
            </c:dLbl>
            <c:dLbl>
              <c:idx val="8"/>
              <c:tx>
                <c:rich>
                  <a:bodyPr/>
                  <a:lstStyle/>
                  <a:p>
                    <a:fld id="{0A723771-F294-4602-9711-8B9EDE558A35}" type="VALUE">
                      <a:rPr lang="en-US"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A55-4E3B-ABE3-DE22728ECE7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A723771-F294-4602-9711-8B9EDE558A35}" type="VALUE">
                        <a:rPr lang="en-US" b="1">
                          <a:solidFill>
                            <a:schemeClr val="tx1"/>
                          </a:solidFill>
                        </a:rPr>
                        <a:pPr>
                          <a:defRPr/>
                        </a:pPr>
                        <a:t>[VALUE]</a:t>
                      </a:fld>
                      <a:endParaRPr lang="en-US"/>
                    </a:p>
                  </c:rich>
                </c15:tx>
                <c15:dlblFieldTable/>
                <c15:showDataLabelsRange val="0"/>
                <c15:showLeaderLines val="1"/>
                <c15:leaderLines>
                  <c:spPr>
                    <a:ln w="9525">
                      <a:solidFill>
                        <a:schemeClr val="lt1">
                          <a:lumMod val="95000"/>
                          <a:alpha val="54000"/>
                        </a:schemeClr>
                      </a:solidFill>
                    </a:ln>
                    <a:effectLst/>
                  </c:spPr>
                </c15:leaderLines>
              </c:ext>
            </c:extLst>
          </c:dLbls>
          <c:cat>
            <c:strRef>
              <c:f>'REGION-UNHAPPY'!$A$62:$A$71</c:f>
              <c:strCache>
                <c:ptCount val="9"/>
                <c:pt idx="0">
                  <c:v>Central and Eastern Europe</c:v>
                </c:pt>
                <c:pt idx="1">
                  <c:v>Commonwealth of Independent States</c:v>
                </c:pt>
                <c:pt idx="2">
                  <c:v>East Asia</c:v>
                </c:pt>
                <c:pt idx="3">
                  <c:v>Latin America and Caribbean</c:v>
                </c:pt>
                <c:pt idx="4">
                  <c:v>Middle East and North Africa</c:v>
                </c:pt>
                <c:pt idx="5">
                  <c:v>South Asia</c:v>
                </c:pt>
                <c:pt idx="6">
                  <c:v>Southeast Asia</c:v>
                </c:pt>
                <c:pt idx="7">
                  <c:v>Sub-Saharan Africa</c:v>
                </c:pt>
                <c:pt idx="8">
                  <c:v>Western Europe</c:v>
                </c:pt>
              </c:strCache>
            </c:strRef>
          </c:cat>
          <c:val>
            <c:numRef>
              <c:f>'REGION-UNHAPPY'!$B$62:$B$71</c:f>
              <c:numCache>
                <c:formatCode>General</c:formatCode>
                <c:ptCount val="9"/>
                <c:pt idx="0">
                  <c:v>4</c:v>
                </c:pt>
                <c:pt idx="1">
                  <c:v>5</c:v>
                </c:pt>
                <c:pt idx="2">
                  <c:v>3</c:v>
                </c:pt>
                <c:pt idx="3">
                  <c:v>2</c:v>
                </c:pt>
                <c:pt idx="4">
                  <c:v>12</c:v>
                </c:pt>
                <c:pt idx="5">
                  <c:v>6</c:v>
                </c:pt>
                <c:pt idx="6">
                  <c:v>6</c:v>
                </c:pt>
                <c:pt idx="7">
                  <c:v>38</c:v>
                </c:pt>
                <c:pt idx="8">
                  <c:v>1</c:v>
                </c:pt>
              </c:numCache>
            </c:numRef>
          </c:val>
          <c:extLst>
            <c:ext xmlns:c16="http://schemas.microsoft.com/office/drawing/2014/chart" uri="{C3380CC4-5D6E-409C-BE32-E72D297353CC}">
              <c16:uniqueId val="{00000000-BA55-4E3B-ABE3-DE22728ECE7C}"/>
            </c:ext>
          </c:extLst>
        </c:ser>
        <c:dLbls>
          <c:dLblPos val="inEnd"/>
          <c:showLegendKey val="0"/>
          <c:showVal val="1"/>
          <c:showCatName val="0"/>
          <c:showSerName val="0"/>
          <c:showPercent val="0"/>
          <c:showBubbleSize val="0"/>
        </c:dLbls>
        <c:gapWidth val="115"/>
        <c:overlap val="-20"/>
        <c:axId val="662076376"/>
        <c:axId val="662076704"/>
      </c:barChart>
      <c:catAx>
        <c:axId val="6620763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REGIONS</a:t>
                </a:r>
              </a:p>
            </c:rich>
          </c:tx>
          <c:layout>
            <c:manualLayout>
              <c:xMode val="edge"/>
              <c:yMode val="edge"/>
              <c:x val="1.2152777777777778E-2"/>
              <c:y val="0.391429352580927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662076704"/>
        <c:crosses val="autoZero"/>
        <c:auto val="1"/>
        <c:lblAlgn val="ctr"/>
        <c:lblOffset val="100"/>
        <c:noMultiLvlLbl val="0"/>
      </c:catAx>
      <c:valAx>
        <c:axId val="66207670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NUMBER OF COUNTRIES</a:t>
                </a:r>
              </a:p>
            </c:rich>
          </c:tx>
          <c:layout>
            <c:manualLayout>
              <c:xMode val="edge"/>
              <c:yMode val="edge"/>
              <c:x val="0.50875601487314082"/>
              <c:y val="0.9131944444444444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662076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i="1">
                <a:solidFill>
                  <a:sysClr val="windowText" lastClr="000000"/>
                </a:solidFill>
              </a:rPr>
              <a:t>Top 10 Happiest Countries - 2019</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DATA_SET!$D$170</c:f>
              <c:strCache>
                <c:ptCount val="1"/>
                <c:pt idx="0">
                  <c:v>Happiness Score</c:v>
                </c:pt>
              </c:strCache>
            </c:strRef>
          </c:tx>
          <c:spPr>
            <a:solidFill>
              <a:schemeClr val="accent4">
                <a:lumMod val="40000"/>
                <a:lumOff val="60000"/>
              </a:schemeClr>
            </a:solidFill>
            <a:ln>
              <a:noFill/>
            </a:ln>
            <a:effectLst>
              <a:outerShdw blurRad="76200" dir="18900000" sy="23000" kx="-1200000" algn="bl" rotWithShape="0">
                <a:prstClr val="black">
                  <a:alpha val="20000"/>
                </a:prstClr>
              </a:outerShdw>
            </a:effectLst>
          </c:spPr>
          <c:invertIfNegative val="0"/>
          <c:dPt>
            <c:idx val="1"/>
            <c:invertIfNegative val="0"/>
            <c:bubble3D val="0"/>
            <c:spPr>
              <a:solidFill>
                <a:schemeClr val="accent6">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97A6-43A5-A13F-FB56A2B85D8B}"/>
              </c:ext>
            </c:extLst>
          </c:dPt>
          <c:dPt>
            <c:idx val="2"/>
            <c:invertIfNegative val="0"/>
            <c:bubble3D val="0"/>
            <c:spPr>
              <a:solidFill>
                <a:schemeClr val="accent3">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97A6-43A5-A13F-FB56A2B85D8B}"/>
              </c:ext>
            </c:extLst>
          </c:dPt>
          <c:dPt>
            <c:idx val="3"/>
            <c:invertIfNegative val="0"/>
            <c:bubble3D val="0"/>
            <c:spPr>
              <a:solidFill>
                <a:schemeClr val="accent1">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97A6-43A5-A13F-FB56A2B85D8B}"/>
              </c:ext>
            </c:extLst>
          </c:dPt>
          <c:dPt>
            <c:idx val="4"/>
            <c:invertIfNegative val="0"/>
            <c:bubble3D val="0"/>
            <c:spPr>
              <a:solidFill>
                <a:schemeClr val="accent4">
                  <a:lumMod val="20000"/>
                  <a:lumOff val="8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6-97A6-43A5-A13F-FB56A2B85D8B}"/>
              </c:ext>
            </c:extLst>
          </c:dPt>
          <c:dPt>
            <c:idx val="5"/>
            <c:invertIfNegative val="0"/>
            <c:bubble3D val="0"/>
            <c:spPr>
              <a:solidFill>
                <a:schemeClr val="accent2">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97A6-43A5-A13F-FB56A2B85D8B}"/>
              </c:ext>
            </c:extLst>
          </c:dPt>
          <c:dPt>
            <c:idx val="6"/>
            <c:invertIfNegative val="0"/>
            <c:bubble3D val="0"/>
            <c:spPr>
              <a:solidFill>
                <a:schemeClr val="accent6">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8-97A6-43A5-A13F-FB56A2B85D8B}"/>
              </c:ext>
            </c:extLst>
          </c:dPt>
          <c:dPt>
            <c:idx val="7"/>
            <c:invertIfNegative val="0"/>
            <c:bubble3D val="0"/>
            <c:spPr>
              <a:solidFill>
                <a:schemeClr val="accent1">
                  <a:lumMod val="20000"/>
                  <a:lumOff val="8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B-97A6-43A5-A13F-FB56A2B85D8B}"/>
              </c:ext>
            </c:extLst>
          </c:dPt>
          <c:dPt>
            <c:idx val="8"/>
            <c:invertIfNegative val="0"/>
            <c:bubble3D val="0"/>
            <c:spPr>
              <a:solidFill>
                <a:schemeClr val="accent2">
                  <a:lumMod val="20000"/>
                  <a:lumOff val="8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A-97A6-43A5-A13F-FB56A2B85D8B}"/>
              </c:ext>
            </c:extLst>
          </c:dPt>
          <c:dPt>
            <c:idx val="9"/>
            <c:invertIfNegative val="0"/>
            <c:bubble3D val="0"/>
            <c:spPr>
              <a:solidFill>
                <a:schemeClr val="bg1"/>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97A6-43A5-A13F-FB56A2B85D8B}"/>
              </c:ext>
            </c:extLst>
          </c:dPt>
          <c:dLbls>
            <c:dLbl>
              <c:idx val="0"/>
              <c:tx>
                <c:rich>
                  <a:bodyPr/>
                  <a:lstStyle/>
                  <a:p>
                    <a:fld id="{08EAB7DD-C891-42FE-85AE-E92A1C7DAE10}"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7A6-43A5-A13F-FB56A2B85D8B}"/>
                </c:ext>
              </c:extLst>
            </c:dLbl>
            <c:dLbl>
              <c:idx val="1"/>
              <c:tx>
                <c:rich>
                  <a:bodyPr/>
                  <a:lstStyle/>
                  <a:p>
                    <a:fld id="{02CF9C87-756F-4718-85E5-36F39D0D543E}"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7A6-43A5-A13F-FB56A2B85D8B}"/>
                </c:ext>
              </c:extLst>
            </c:dLbl>
            <c:dLbl>
              <c:idx val="2"/>
              <c:tx>
                <c:rich>
                  <a:bodyPr/>
                  <a:lstStyle/>
                  <a:p>
                    <a:fld id="{8E7FF045-4E8F-4F38-BDC5-B10CA35F7977}"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97A6-43A5-A13F-FB56A2B85D8B}"/>
                </c:ext>
              </c:extLst>
            </c:dLbl>
            <c:dLbl>
              <c:idx val="3"/>
              <c:tx>
                <c:rich>
                  <a:bodyPr/>
                  <a:lstStyle/>
                  <a:p>
                    <a:fld id="{6D35D242-CE8D-4B12-B2B8-2422843C4619}"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7A6-43A5-A13F-FB56A2B85D8B}"/>
                </c:ext>
              </c:extLst>
            </c:dLbl>
            <c:dLbl>
              <c:idx val="4"/>
              <c:tx>
                <c:rich>
                  <a:bodyPr/>
                  <a:lstStyle/>
                  <a:p>
                    <a:fld id="{AD778DF1-6594-40B1-B1E8-0A029A554B4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97A6-43A5-A13F-FB56A2B85D8B}"/>
                </c:ext>
              </c:extLst>
            </c:dLbl>
            <c:dLbl>
              <c:idx val="5"/>
              <c:tx>
                <c:rich>
                  <a:bodyPr/>
                  <a:lstStyle/>
                  <a:p>
                    <a:fld id="{D2FB743B-7E22-4FFA-B634-437172C4572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7A6-43A5-A13F-FB56A2B85D8B}"/>
                </c:ext>
              </c:extLst>
            </c:dLbl>
            <c:dLbl>
              <c:idx val="6"/>
              <c:tx>
                <c:rich>
                  <a:bodyPr/>
                  <a:lstStyle/>
                  <a:p>
                    <a:fld id="{DF5AF952-C0C4-4FB4-A96F-46A1FC875B8F}"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97A6-43A5-A13F-FB56A2B85D8B}"/>
                </c:ext>
              </c:extLst>
            </c:dLbl>
            <c:dLbl>
              <c:idx val="7"/>
              <c:tx>
                <c:rich>
                  <a:bodyPr/>
                  <a:lstStyle/>
                  <a:p>
                    <a:fld id="{BDEC09FB-27C8-4987-8C24-363221891F52}"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97A6-43A5-A13F-FB56A2B85D8B}"/>
                </c:ext>
              </c:extLst>
            </c:dLbl>
            <c:dLbl>
              <c:idx val="8"/>
              <c:tx>
                <c:rich>
                  <a:bodyPr/>
                  <a:lstStyle/>
                  <a:p>
                    <a:fld id="{F78A3A7D-7D97-498B-9A7D-682B380551A9}"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97A6-43A5-A13F-FB56A2B85D8B}"/>
                </c:ext>
              </c:extLst>
            </c:dLbl>
            <c:dLbl>
              <c:idx val="9"/>
              <c:tx>
                <c:rich>
                  <a:bodyPr/>
                  <a:lstStyle/>
                  <a:p>
                    <a:fld id="{E83E4415-1FB0-4D47-8A16-EE1213C784EF}"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97A6-43A5-A13F-FB56A2B85D8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DATA_SET!$A$171:$C$180</c15:sqref>
                  </c15:fullRef>
                  <c15:levelRef>
                    <c15:sqref>DATA_SET!$B$171:$B$180</c15:sqref>
                  </c15:levelRef>
                </c:ext>
              </c:extLst>
              <c:f>DATA_SET!$B$171:$B$180</c:f>
              <c:strCache>
                <c:ptCount val="10"/>
                <c:pt idx="0">
                  <c:v>Finland</c:v>
                </c:pt>
                <c:pt idx="1">
                  <c:v>Denmark</c:v>
                </c:pt>
                <c:pt idx="2">
                  <c:v>Norway</c:v>
                </c:pt>
                <c:pt idx="3">
                  <c:v>Iceland</c:v>
                </c:pt>
                <c:pt idx="4">
                  <c:v>Netherlands</c:v>
                </c:pt>
                <c:pt idx="5">
                  <c:v>Switzerland</c:v>
                </c:pt>
                <c:pt idx="6">
                  <c:v>Sweden</c:v>
                </c:pt>
                <c:pt idx="7">
                  <c:v>New Zealand</c:v>
                </c:pt>
                <c:pt idx="8">
                  <c:v>Canada</c:v>
                </c:pt>
                <c:pt idx="9">
                  <c:v>Austria</c:v>
                </c:pt>
              </c:strCache>
            </c:strRef>
          </c:cat>
          <c:val>
            <c:numRef>
              <c:f>DATA_SET!$D$171:$D$180</c:f>
              <c:numCache>
                <c:formatCode>General</c:formatCode>
                <c:ptCount val="10"/>
                <c:pt idx="0">
                  <c:v>7.7690000000000001</c:v>
                </c:pt>
                <c:pt idx="1">
                  <c:v>7.6</c:v>
                </c:pt>
                <c:pt idx="2">
                  <c:v>7.5540000000000003</c:v>
                </c:pt>
                <c:pt idx="3">
                  <c:v>7.4939999999999998</c:v>
                </c:pt>
                <c:pt idx="4">
                  <c:v>7.4880000000000004</c:v>
                </c:pt>
                <c:pt idx="5">
                  <c:v>7.48</c:v>
                </c:pt>
                <c:pt idx="6">
                  <c:v>7.343</c:v>
                </c:pt>
                <c:pt idx="7">
                  <c:v>7.3070000000000004</c:v>
                </c:pt>
                <c:pt idx="8">
                  <c:v>7.2779999999999996</c:v>
                </c:pt>
                <c:pt idx="9">
                  <c:v>7.2460000000000004</c:v>
                </c:pt>
              </c:numCache>
            </c:numRef>
          </c:val>
          <c:extLst>
            <c:ext xmlns:c16="http://schemas.microsoft.com/office/drawing/2014/chart" uri="{C3380CC4-5D6E-409C-BE32-E72D297353CC}">
              <c16:uniqueId val="{00000000-97A6-43A5-A13F-FB56A2B85D8B}"/>
            </c:ext>
          </c:extLst>
        </c:ser>
        <c:dLbls>
          <c:dLblPos val="inEnd"/>
          <c:showLegendKey val="0"/>
          <c:showVal val="1"/>
          <c:showCatName val="0"/>
          <c:showSerName val="0"/>
          <c:showPercent val="0"/>
          <c:showBubbleSize val="0"/>
        </c:dLbls>
        <c:gapWidth val="41"/>
        <c:axId val="554212080"/>
        <c:axId val="554212408"/>
      </c:barChart>
      <c:catAx>
        <c:axId val="554212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600">
                    <a:solidFill>
                      <a:sysClr val="windowText" lastClr="000000"/>
                    </a:solidFill>
                  </a:rPr>
                  <a:t>COUNTRIES</a:t>
                </a:r>
              </a:p>
            </c:rich>
          </c:tx>
          <c:layout>
            <c:manualLayout>
              <c:xMode val="edge"/>
              <c:yMode val="edge"/>
              <c:x val="0.44604898546335553"/>
              <c:y val="0.9150034650034649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effectLst/>
                <a:latin typeface="+mn-lt"/>
                <a:ea typeface="+mn-ea"/>
                <a:cs typeface="+mn-cs"/>
              </a:defRPr>
            </a:pPr>
            <a:endParaRPr lang="en-US"/>
          </a:p>
        </c:txPr>
        <c:crossAx val="554212408"/>
        <c:crosses val="autoZero"/>
        <c:auto val="1"/>
        <c:lblAlgn val="ctr"/>
        <c:lblOffset val="100"/>
        <c:noMultiLvlLbl val="0"/>
      </c:catAx>
      <c:valAx>
        <c:axId val="55421240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600">
                    <a:solidFill>
                      <a:sysClr val="windowText" lastClr="000000"/>
                    </a:solidFill>
                  </a:rPr>
                  <a:t>HAPPINESS</a:t>
                </a:r>
                <a:r>
                  <a:rPr lang="en-US" sz="1600"/>
                  <a:t> </a:t>
                </a:r>
                <a:r>
                  <a:rPr lang="en-US" sz="1600">
                    <a:solidFill>
                      <a:sysClr val="windowText" lastClr="000000"/>
                    </a:solidFill>
                  </a:rPr>
                  <a:t>SCORE</a:t>
                </a:r>
              </a:p>
            </c:rich>
          </c:tx>
          <c:layout>
            <c:manualLayout>
              <c:xMode val="edge"/>
              <c:yMode val="edge"/>
              <c:x val="1.1217948717948718E-2"/>
              <c:y val="0.2897984295622090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5421208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i="1" baseline="0">
                <a:solidFill>
                  <a:sysClr val="windowText" lastClr="000000"/>
                </a:solidFill>
                <a:effectLst/>
              </a:rPr>
              <a:t>Top 10 Happiest Countries - 2020</a:t>
            </a:r>
            <a:endParaRPr lang="en-US">
              <a:solidFill>
                <a:sysClr val="windowText" lastClr="000000"/>
              </a:solidFill>
              <a:effectLst/>
            </a:endParaRP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DATA_SET!$D$331</c:f>
              <c:strCache>
                <c:ptCount val="1"/>
                <c:pt idx="0">
                  <c:v>Happiness Score</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solidFill>
                <a:schemeClr val="accent4">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1FFB-4A15-9CE2-0661D2560158}"/>
              </c:ext>
            </c:extLst>
          </c:dPt>
          <c:dPt>
            <c:idx val="1"/>
            <c:invertIfNegative val="0"/>
            <c:bubble3D val="0"/>
            <c:spPr>
              <a:solidFill>
                <a:schemeClr val="accent6">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1FFB-4A15-9CE2-0661D2560158}"/>
              </c:ext>
            </c:extLst>
          </c:dPt>
          <c:dPt>
            <c:idx val="2"/>
            <c:invertIfNegative val="0"/>
            <c:bubble3D val="0"/>
            <c:spPr>
              <a:solidFill>
                <a:schemeClr val="accent3">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1FFB-4A15-9CE2-0661D2560158}"/>
              </c:ext>
            </c:extLst>
          </c:dPt>
          <c:dPt>
            <c:idx val="3"/>
            <c:invertIfNegative val="0"/>
            <c:bubble3D val="0"/>
            <c:spPr>
              <a:solidFill>
                <a:schemeClr val="accent1">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6-1FFB-4A15-9CE2-0661D2560158}"/>
              </c:ext>
            </c:extLst>
          </c:dPt>
          <c:dPt>
            <c:idx val="4"/>
            <c:invertIfNegative val="0"/>
            <c:bubble3D val="0"/>
            <c:spPr>
              <a:solidFill>
                <a:schemeClr val="accent4">
                  <a:lumMod val="20000"/>
                  <a:lumOff val="8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1FFB-4A15-9CE2-0661D2560158}"/>
              </c:ext>
            </c:extLst>
          </c:dPt>
          <c:dPt>
            <c:idx val="5"/>
            <c:invertIfNegative val="0"/>
            <c:bubble3D val="0"/>
            <c:spPr>
              <a:solidFill>
                <a:schemeClr val="accent2">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8-1FFB-4A15-9CE2-0661D2560158}"/>
              </c:ext>
            </c:extLst>
          </c:dPt>
          <c:dPt>
            <c:idx val="6"/>
            <c:invertIfNegative val="0"/>
            <c:bubble3D val="0"/>
            <c:spPr>
              <a:solidFill>
                <a:schemeClr val="accent6">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1FFB-4A15-9CE2-0661D2560158}"/>
              </c:ext>
            </c:extLst>
          </c:dPt>
          <c:dPt>
            <c:idx val="7"/>
            <c:invertIfNegative val="0"/>
            <c:bubble3D val="0"/>
            <c:spPr>
              <a:solidFill>
                <a:schemeClr val="accent1">
                  <a:lumMod val="20000"/>
                  <a:lumOff val="8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A-1FFB-4A15-9CE2-0661D2560158}"/>
              </c:ext>
            </c:extLst>
          </c:dPt>
          <c:dPt>
            <c:idx val="8"/>
            <c:invertIfNegative val="0"/>
            <c:bubble3D val="0"/>
            <c:spPr>
              <a:solidFill>
                <a:schemeClr val="accent2">
                  <a:lumMod val="20000"/>
                  <a:lumOff val="8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B-1FFB-4A15-9CE2-0661D2560158}"/>
              </c:ext>
            </c:extLst>
          </c:dPt>
          <c:dPt>
            <c:idx val="9"/>
            <c:invertIfNegative val="0"/>
            <c:bubble3D val="0"/>
            <c:spPr>
              <a:solidFill>
                <a:schemeClr val="bg1"/>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1FFB-4A15-9CE2-0661D2560158}"/>
              </c:ext>
            </c:extLst>
          </c:dPt>
          <c:dLbls>
            <c:dLbl>
              <c:idx val="0"/>
              <c:tx>
                <c:rich>
                  <a:bodyPr/>
                  <a:lstStyle/>
                  <a:p>
                    <a:fld id="{21039B9B-5698-47D9-8FA9-E9A7D8487C06}"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FFB-4A15-9CE2-0661D2560158}"/>
                </c:ext>
              </c:extLst>
            </c:dLbl>
            <c:dLbl>
              <c:idx val="1"/>
              <c:tx>
                <c:rich>
                  <a:bodyPr/>
                  <a:lstStyle/>
                  <a:p>
                    <a:fld id="{21039B9B-5698-47D9-8FA9-E9A7D8487C06}"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1FFB-4A15-9CE2-0661D2560158}"/>
                </c:ext>
              </c:extLst>
            </c:dLbl>
            <c:dLbl>
              <c:idx val="2"/>
              <c:tx>
                <c:rich>
                  <a:bodyPr/>
                  <a:lstStyle/>
                  <a:p>
                    <a:fld id="{21039B9B-5698-47D9-8FA9-E9A7D8487C06}"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FFB-4A15-9CE2-0661D2560158}"/>
                </c:ext>
              </c:extLst>
            </c:dLbl>
            <c:dLbl>
              <c:idx val="3"/>
              <c:tx>
                <c:rich>
                  <a:bodyPr/>
                  <a:lstStyle/>
                  <a:p>
                    <a:fld id="{21039B9B-5698-47D9-8FA9-E9A7D8487C06}"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1FFB-4A15-9CE2-0661D2560158}"/>
                </c:ext>
              </c:extLst>
            </c:dLbl>
            <c:dLbl>
              <c:idx val="4"/>
              <c:tx>
                <c:rich>
                  <a:bodyPr/>
                  <a:lstStyle/>
                  <a:p>
                    <a:fld id="{21039B9B-5698-47D9-8FA9-E9A7D8487C06}"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1FFB-4A15-9CE2-0661D2560158}"/>
                </c:ext>
              </c:extLst>
            </c:dLbl>
            <c:dLbl>
              <c:idx val="5"/>
              <c:tx>
                <c:rich>
                  <a:bodyPr/>
                  <a:lstStyle/>
                  <a:p>
                    <a:fld id="{21039B9B-5698-47D9-8FA9-E9A7D8487C06}"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1FFB-4A15-9CE2-0661D2560158}"/>
                </c:ext>
              </c:extLst>
            </c:dLbl>
            <c:dLbl>
              <c:idx val="6"/>
              <c:tx>
                <c:rich>
                  <a:bodyPr/>
                  <a:lstStyle/>
                  <a:p>
                    <a:fld id="{21039B9B-5698-47D9-8FA9-E9A7D8487C06}"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1FFB-4A15-9CE2-0661D2560158}"/>
                </c:ext>
              </c:extLst>
            </c:dLbl>
            <c:dLbl>
              <c:idx val="7"/>
              <c:tx>
                <c:rich>
                  <a:bodyPr/>
                  <a:lstStyle/>
                  <a:p>
                    <a:fld id="{21039B9B-5698-47D9-8FA9-E9A7D8487C06}"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1FFB-4A15-9CE2-0661D2560158}"/>
                </c:ext>
              </c:extLst>
            </c:dLbl>
            <c:dLbl>
              <c:idx val="8"/>
              <c:tx>
                <c:rich>
                  <a:bodyPr/>
                  <a:lstStyle/>
                  <a:p>
                    <a:fld id="{21039B9B-5698-47D9-8FA9-E9A7D8487C06}"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1FFB-4A15-9CE2-0661D2560158}"/>
                </c:ext>
              </c:extLst>
            </c:dLbl>
            <c:dLbl>
              <c:idx val="9"/>
              <c:tx>
                <c:rich>
                  <a:bodyPr/>
                  <a:lstStyle/>
                  <a:p>
                    <a:fld id="{21039B9B-5698-47D9-8FA9-E9A7D8487C06}"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FFB-4A15-9CE2-0661D256015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1039B9B-5698-47D9-8FA9-E9A7D8487C06}" type="VALUE">
                        <a:rPr lang="en-US">
                          <a:solidFill>
                            <a:sysClr val="windowText" lastClr="000000"/>
                          </a:solidFill>
                        </a:rPr>
                        <a:pPr>
                          <a:defRPr/>
                        </a:pPr>
                        <a:t>[VALUE]</a:t>
                      </a:fld>
                      <a:endParaRPr lang="en-US"/>
                    </a:p>
                  </c:rich>
                </c15:tx>
                <c15:dlblFieldTable/>
                <c15:showDataLabelsRange val="0"/>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DATA_SET!$A$332:$C$341</c15:sqref>
                  </c15:fullRef>
                  <c15:levelRef>
                    <c15:sqref>DATA_SET!$B$332:$B$341</c15:sqref>
                  </c15:levelRef>
                </c:ext>
              </c:extLst>
              <c:f>DATA_SET!$B$332:$B$341</c:f>
              <c:strCache>
                <c:ptCount val="10"/>
                <c:pt idx="0">
                  <c:v>Finland</c:v>
                </c:pt>
                <c:pt idx="1">
                  <c:v>Denmark</c:v>
                </c:pt>
                <c:pt idx="2">
                  <c:v>Switzerland</c:v>
                </c:pt>
                <c:pt idx="3">
                  <c:v>Iceland</c:v>
                </c:pt>
                <c:pt idx="4">
                  <c:v>Norway</c:v>
                </c:pt>
                <c:pt idx="5">
                  <c:v>Netherlands</c:v>
                </c:pt>
                <c:pt idx="6">
                  <c:v>Sweden</c:v>
                </c:pt>
                <c:pt idx="7">
                  <c:v>New Zealand</c:v>
                </c:pt>
                <c:pt idx="8">
                  <c:v>Austria</c:v>
                </c:pt>
                <c:pt idx="9">
                  <c:v>Luxembourg</c:v>
                </c:pt>
              </c:strCache>
            </c:strRef>
          </c:cat>
          <c:val>
            <c:numRef>
              <c:f>DATA_SET!$D$332:$D$341</c:f>
              <c:numCache>
                <c:formatCode>General</c:formatCode>
                <c:ptCount val="10"/>
                <c:pt idx="0">
                  <c:v>7.8090000000000002</c:v>
                </c:pt>
                <c:pt idx="1">
                  <c:v>7.6459999999999999</c:v>
                </c:pt>
                <c:pt idx="2">
                  <c:v>7.56</c:v>
                </c:pt>
                <c:pt idx="3">
                  <c:v>7.5039999999999996</c:v>
                </c:pt>
                <c:pt idx="4">
                  <c:v>7.4880000000000004</c:v>
                </c:pt>
                <c:pt idx="5">
                  <c:v>7.4489999999999998</c:v>
                </c:pt>
                <c:pt idx="6">
                  <c:v>7.3529999999999998</c:v>
                </c:pt>
                <c:pt idx="7">
                  <c:v>7.3</c:v>
                </c:pt>
                <c:pt idx="8">
                  <c:v>7.2939999999999996</c:v>
                </c:pt>
                <c:pt idx="9">
                  <c:v>7.2380000000000004</c:v>
                </c:pt>
              </c:numCache>
            </c:numRef>
          </c:val>
          <c:extLst>
            <c:ext xmlns:c16="http://schemas.microsoft.com/office/drawing/2014/chart" uri="{C3380CC4-5D6E-409C-BE32-E72D297353CC}">
              <c16:uniqueId val="{00000000-1FFB-4A15-9CE2-0661D2560158}"/>
            </c:ext>
          </c:extLst>
        </c:ser>
        <c:dLbls>
          <c:dLblPos val="inEnd"/>
          <c:showLegendKey val="0"/>
          <c:showVal val="1"/>
          <c:showCatName val="0"/>
          <c:showSerName val="0"/>
          <c:showPercent val="0"/>
          <c:showBubbleSize val="0"/>
        </c:dLbls>
        <c:gapWidth val="41"/>
        <c:axId val="353007992"/>
        <c:axId val="353008320"/>
      </c:barChart>
      <c:catAx>
        <c:axId val="3530079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600">
                    <a:solidFill>
                      <a:sysClr val="windowText" lastClr="000000"/>
                    </a:solidFill>
                  </a:rPr>
                  <a:t>COUNTRIES</a:t>
                </a:r>
              </a:p>
            </c:rich>
          </c:tx>
          <c:layout>
            <c:manualLayout>
              <c:xMode val="edge"/>
              <c:yMode val="edge"/>
              <c:x val="0.44178293281193554"/>
              <c:y val="0.9082641770401106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effectLst/>
                <a:latin typeface="+mn-lt"/>
                <a:ea typeface="+mn-ea"/>
                <a:cs typeface="+mn-cs"/>
              </a:defRPr>
            </a:pPr>
            <a:endParaRPr lang="en-US"/>
          </a:p>
        </c:txPr>
        <c:crossAx val="353008320"/>
        <c:crosses val="autoZero"/>
        <c:auto val="1"/>
        <c:lblAlgn val="ctr"/>
        <c:lblOffset val="100"/>
        <c:noMultiLvlLbl val="0"/>
      </c:catAx>
      <c:valAx>
        <c:axId val="35300832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600">
                    <a:solidFill>
                      <a:sysClr val="windowText" lastClr="000000"/>
                    </a:solidFill>
                  </a:rPr>
                  <a:t>HAPPINESS</a:t>
                </a:r>
                <a:r>
                  <a:rPr lang="en-US" sz="1600" baseline="0">
                    <a:solidFill>
                      <a:sysClr val="windowText" lastClr="000000"/>
                    </a:solidFill>
                  </a:rPr>
                  <a:t> SCORE</a:t>
                </a:r>
                <a:endParaRPr lang="en-US" sz="1600">
                  <a:solidFill>
                    <a:sysClr val="windowText" lastClr="000000"/>
                  </a:solidFill>
                </a:endParaRPr>
              </a:p>
            </c:rich>
          </c:tx>
          <c:layout>
            <c:manualLayout>
              <c:xMode val="edge"/>
              <c:yMode val="edge"/>
              <c:x val="1.2832852101379532E-2"/>
              <c:y val="0.2625720151163676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53007992"/>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i="1" baseline="0">
                <a:solidFill>
                  <a:sysClr val="windowText" lastClr="000000"/>
                </a:solidFill>
                <a:effectLst/>
              </a:rPr>
              <a:t>Bottom 10 Happiest Countries - 2018</a:t>
            </a:r>
            <a:endParaRPr lang="en-US">
              <a:solidFill>
                <a:sysClr val="windowText" lastClr="000000"/>
              </a:solidFill>
              <a:effectLst/>
            </a:endParaRP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solidFill>
                <a:schemeClr val="bg1"/>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CD38-49E4-866A-816AE7B0E080}"/>
              </c:ext>
            </c:extLst>
          </c:dPt>
          <c:dPt>
            <c:idx val="1"/>
            <c:invertIfNegative val="0"/>
            <c:bubble3D val="0"/>
            <c:spPr>
              <a:solidFill>
                <a:schemeClr val="accent2">
                  <a:lumMod val="20000"/>
                  <a:lumOff val="8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CD38-49E4-866A-816AE7B0E080}"/>
              </c:ext>
            </c:extLst>
          </c:dPt>
          <c:dPt>
            <c:idx val="2"/>
            <c:invertIfNegative val="0"/>
            <c:bubble3D val="0"/>
            <c:spPr>
              <a:solidFill>
                <a:schemeClr val="accent1">
                  <a:lumMod val="20000"/>
                  <a:lumOff val="8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CD38-49E4-866A-816AE7B0E080}"/>
              </c:ext>
            </c:extLst>
          </c:dPt>
          <c:dPt>
            <c:idx val="3"/>
            <c:invertIfNegative val="0"/>
            <c:bubble3D val="0"/>
            <c:spPr>
              <a:solidFill>
                <a:schemeClr val="accent6">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CD38-49E4-866A-816AE7B0E080}"/>
              </c:ext>
            </c:extLst>
          </c:dPt>
          <c:dPt>
            <c:idx val="4"/>
            <c:invertIfNegative val="0"/>
            <c:bubble3D val="0"/>
            <c:spPr>
              <a:solidFill>
                <a:schemeClr val="accent2">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6-CD38-49E4-866A-816AE7B0E080}"/>
              </c:ext>
            </c:extLst>
          </c:dPt>
          <c:dPt>
            <c:idx val="5"/>
            <c:invertIfNegative val="0"/>
            <c:bubble3D val="0"/>
            <c:spPr>
              <a:solidFill>
                <a:schemeClr val="accent4">
                  <a:lumMod val="20000"/>
                  <a:lumOff val="8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CD38-49E4-866A-816AE7B0E080}"/>
              </c:ext>
            </c:extLst>
          </c:dPt>
          <c:dPt>
            <c:idx val="6"/>
            <c:invertIfNegative val="0"/>
            <c:bubble3D val="0"/>
            <c:spPr>
              <a:solidFill>
                <a:schemeClr val="accent1">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8-CD38-49E4-866A-816AE7B0E080}"/>
              </c:ext>
            </c:extLst>
          </c:dPt>
          <c:dPt>
            <c:idx val="7"/>
            <c:invertIfNegative val="0"/>
            <c:bubble3D val="0"/>
            <c:spPr>
              <a:solidFill>
                <a:schemeClr val="accent3">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CD38-49E4-866A-816AE7B0E080}"/>
              </c:ext>
            </c:extLst>
          </c:dPt>
          <c:dPt>
            <c:idx val="8"/>
            <c:invertIfNegative val="0"/>
            <c:bubble3D val="0"/>
            <c:spPr>
              <a:solidFill>
                <a:schemeClr val="accent6">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A-CD38-49E4-866A-816AE7B0E080}"/>
              </c:ext>
            </c:extLst>
          </c:dPt>
          <c:dPt>
            <c:idx val="9"/>
            <c:invertIfNegative val="0"/>
            <c:bubble3D val="0"/>
            <c:spPr>
              <a:solidFill>
                <a:schemeClr val="accent4">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B-CD38-49E4-866A-816AE7B0E080}"/>
              </c:ext>
            </c:extLst>
          </c:dPt>
          <c:dLbls>
            <c:dLbl>
              <c:idx val="0"/>
              <c:tx>
                <c:rich>
                  <a:bodyPr/>
                  <a:lstStyle/>
                  <a:p>
                    <a:fld id="{B8324499-7DE0-4321-B436-D29434173A0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D38-49E4-866A-816AE7B0E080}"/>
                </c:ext>
              </c:extLst>
            </c:dLbl>
            <c:dLbl>
              <c:idx val="1"/>
              <c:tx>
                <c:rich>
                  <a:bodyPr/>
                  <a:lstStyle/>
                  <a:p>
                    <a:fld id="{B8324499-7DE0-4321-B436-D29434173A0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D38-49E4-866A-816AE7B0E080}"/>
                </c:ext>
              </c:extLst>
            </c:dLbl>
            <c:dLbl>
              <c:idx val="2"/>
              <c:tx>
                <c:rich>
                  <a:bodyPr/>
                  <a:lstStyle/>
                  <a:p>
                    <a:fld id="{B8324499-7DE0-4321-B436-D29434173A0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D38-49E4-866A-816AE7B0E080}"/>
                </c:ext>
              </c:extLst>
            </c:dLbl>
            <c:dLbl>
              <c:idx val="3"/>
              <c:tx>
                <c:rich>
                  <a:bodyPr/>
                  <a:lstStyle/>
                  <a:p>
                    <a:fld id="{B8324499-7DE0-4321-B436-D29434173A0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D38-49E4-866A-816AE7B0E080}"/>
                </c:ext>
              </c:extLst>
            </c:dLbl>
            <c:dLbl>
              <c:idx val="4"/>
              <c:tx>
                <c:rich>
                  <a:bodyPr/>
                  <a:lstStyle/>
                  <a:p>
                    <a:fld id="{B8324499-7DE0-4321-B436-D29434173A0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CD38-49E4-866A-816AE7B0E080}"/>
                </c:ext>
              </c:extLst>
            </c:dLbl>
            <c:dLbl>
              <c:idx val="5"/>
              <c:tx>
                <c:rich>
                  <a:bodyPr/>
                  <a:lstStyle/>
                  <a:p>
                    <a:fld id="{B8324499-7DE0-4321-B436-D29434173A0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CD38-49E4-866A-816AE7B0E080}"/>
                </c:ext>
              </c:extLst>
            </c:dLbl>
            <c:dLbl>
              <c:idx val="6"/>
              <c:tx>
                <c:rich>
                  <a:bodyPr/>
                  <a:lstStyle/>
                  <a:p>
                    <a:fld id="{B8324499-7DE0-4321-B436-D29434173A0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CD38-49E4-866A-816AE7B0E080}"/>
                </c:ext>
              </c:extLst>
            </c:dLbl>
            <c:dLbl>
              <c:idx val="7"/>
              <c:tx>
                <c:rich>
                  <a:bodyPr/>
                  <a:lstStyle/>
                  <a:p>
                    <a:fld id="{B8324499-7DE0-4321-B436-D29434173A0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CD38-49E4-866A-816AE7B0E080}"/>
                </c:ext>
              </c:extLst>
            </c:dLbl>
            <c:dLbl>
              <c:idx val="8"/>
              <c:tx>
                <c:rich>
                  <a:bodyPr/>
                  <a:lstStyle/>
                  <a:p>
                    <a:fld id="{B8324499-7DE0-4321-B436-D29434173A0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CD38-49E4-866A-816AE7B0E080}"/>
                </c:ext>
              </c:extLst>
            </c:dLbl>
            <c:dLbl>
              <c:idx val="9"/>
              <c:tx>
                <c:rich>
                  <a:bodyPr/>
                  <a:lstStyle/>
                  <a:p>
                    <a:fld id="{B8324499-7DE0-4321-B436-D29434173A0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CD38-49E4-866A-816AE7B0E08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B8324499-7DE0-4321-B436-D29434173A08}" type="VALUE">
                        <a:rPr lang="en-US">
                          <a:solidFill>
                            <a:sysClr val="windowText" lastClr="000000"/>
                          </a:solidFill>
                        </a:rPr>
                        <a:pPr>
                          <a:defRPr/>
                        </a:pPr>
                        <a:t>[VALUE]</a:t>
                      </a:fld>
                      <a:endParaRPr lang="en-US"/>
                    </a:p>
                  </c:rich>
                </c15:tx>
                <c15:dlblFieldTable/>
                <c15:showDataLabelsRange val="0"/>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DATA_SET!$B$156:$C$165</c15:sqref>
                  </c15:fullRef>
                  <c15:levelRef>
                    <c15:sqref>DATA_SET!$B$156:$B$165</c15:sqref>
                  </c15:levelRef>
                </c:ext>
              </c:extLst>
              <c:f>DATA_SET!$B$156:$B$165</c:f>
              <c:strCache>
                <c:ptCount val="10"/>
                <c:pt idx="0">
                  <c:v>Malawi</c:v>
                </c:pt>
                <c:pt idx="1">
                  <c:v>Haiti</c:v>
                </c:pt>
                <c:pt idx="2">
                  <c:v>Liberia</c:v>
                </c:pt>
                <c:pt idx="3">
                  <c:v>Syria</c:v>
                </c:pt>
                <c:pt idx="4">
                  <c:v>Rwanda</c:v>
                </c:pt>
                <c:pt idx="5">
                  <c:v>Yemen</c:v>
                </c:pt>
                <c:pt idx="6">
                  <c:v>Tanzania</c:v>
                </c:pt>
                <c:pt idx="7">
                  <c:v>South Sudan</c:v>
                </c:pt>
                <c:pt idx="8">
                  <c:v>Central African Republic</c:v>
                </c:pt>
                <c:pt idx="9">
                  <c:v>Burundi</c:v>
                </c:pt>
              </c:strCache>
            </c:strRef>
          </c:cat>
          <c:val>
            <c:numRef>
              <c:f>DATA_SET!$D$156:$D$165</c:f>
              <c:numCache>
                <c:formatCode>General</c:formatCode>
                <c:ptCount val="10"/>
                <c:pt idx="0">
                  <c:v>3.5870000000000002</c:v>
                </c:pt>
                <c:pt idx="1">
                  <c:v>3.5819999999999999</c:v>
                </c:pt>
                <c:pt idx="2">
                  <c:v>3.4950000000000001</c:v>
                </c:pt>
                <c:pt idx="3">
                  <c:v>3.4620000000000002</c:v>
                </c:pt>
                <c:pt idx="4">
                  <c:v>3.4079999999999999</c:v>
                </c:pt>
                <c:pt idx="5">
                  <c:v>3.355</c:v>
                </c:pt>
                <c:pt idx="6">
                  <c:v>3.3029999999999999</c:v>
                </c:pt>
                <c:pt idx="7">
                  <c:v>3.254</c:v>
                </c:pt>
                <c:pt idx="8">
                  <c:v>3.0830000000000002</c:v>
                </c:pt>
                <c:pt idx="9">
                  <c:v>2.9049999999999998</c:v>
                </c:pt>
              </c:numCache>
            </c:numRef>
          </c:val>
          <c:extLst>
            <c:ext xmlns:c16="http://schemas.microsoft.com/office/drawing/2014/chart" uri="{C3380CC4-5D6E-409C-BE32-E72D297353CC}">
              <c16:uniqueId val="{00000000-CD38-49E4-866A-816AE7B0E080}"/>
            </c:ext>
          </c:extLst>
        </c:ser>
        <c:dLbls>
          <c:dLblPos val="inEnd"/>
          <c:showLegendKey val="0"/>
          <c:showVal val="1"/>
          <c:showCatName val="0"/>
          <c:showSerName val="0"/>
          <c:showPercent val="0"/>
          <c:showBubbleSize val="0"/>
        </c:dLbls>
        <c:gapWidth val="41"/>
        <c:axId val="431486440"/>
        <c:axId val="431488408"/>
      </c:barChart>
      <c:catAx>
        <c:axId val="431486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600">
                    <a:solidFill>
                      <a:sysClr val="windowText" lastClr="000000"/>
                    </a:solidFill>
                  </a:rPr>
                  <a:t>COUNTRIES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effectLst/>
                <a:latin typeface="+mn-lt"/>
                <a:ea typeface="+mn-ea"/>
                <a:cs typeface="+mn-cs"/>
              </a:defRPr>
            </a:pPr>
            <a:endParaRPr lang="en-US"/>
          </a:p>
        </c:txPr>
        <c:crossAx val="431488408"/>
        <c:crosses val="autoZero"/>
        <c:auto val="1"/>
        <c:lblAlgn val="ctr"/>
        <c:lblOffset val="100"/>
        <c:noMultiLvlLbl val="0"/>
      </c:catAx>
      <c:valAx>
        <c:axId val="43148840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600">
                    <a:solidFill>
                      <a:sysClr val="windowText" lastClr="000000"/>
                    </a:solidFill>
                  </a:rPr>
                  <a:t>HAPPINESS SCORE</a:t>
                </a:r>
              </a:p>
            </c:rich>
          </c:tx>
          <c:layout>
            <c:manualLayout>
              <c:xMode val="edge"/>
              <c:yMode val="edge"/>
              <c:x val="8.0205325633622079E-3"/>
              <c:y val="0.2212011542035506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31486440"/>
        <c:crosses val="autoZero"/>
        <c:crossBetween val="between"/>
      </c:valAx>
      <c:spPr>
        <a:noFill/>
        <a:ln>
          <a:noFill/>
        </a:ln>
        <a:effectLst/>
      </c:spPr>
    </c:plotArea>
    <c:plotVisOnly val="1"/>
    <c:dispBlanksAs val="gap"/>
    <c:showDLblsOverMax val="0"/>
  </c:chart>
  <c:spPr>
    <a:gradFill flip="none" rotWithShape="1">
      <a:gsLst>
        <a:gs pos="0">
          <a:schemeClr val="bg1"/>
        </a:gs>
        <a:gs pos="74000">
          <a:schemeClr val="bg2"/>
        </a:gs>
        <a:gs pos="55000">
          <a:schemeClr val="bg2"/>
        </a:gs>
        <a:gs pos="49500">
          <a:srgbClr val="E3E5E9"/>
        </a:gs>
        <a:gs pos="44000">
          <a:srgbClr val="DFE3EC"/>
        </a:gs>
        <a:gs pos="33000">
          <a:schemeClr val="bg2">
            <a:lumMod val="90000"/>
          </a:schemeClr>
        </a:gs>
        <a:gs pos="100000">
          <a:schemeClr val="bg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i="1" baseline="0">
                <a:solidFill>
                  <a:sysClr val="windowText" lastClr="000000"/>
                </a:solidFill>
                <a:effectLst/>
              </a:rPr>
              <a:t>Bottom 10 Happiest Countries - 2019</a:t>
            </a:r>
            <a:endParaRPr lang="en-US">
              <a:solidFill>
                <a:sysClr val="windowText" lastClr="000000"/>
              </a:solidFill>
              <a:effectLst/>
            </a:endParaRP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solidFill>
                <a:schemeClr val="bg1"/>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A450-4447-AD23-C0BC706FF788}"/>
              </c:ext>
            </c:extLst>
          </c:dPt>
          <c:dPt>
            <c:idx val="1"/>
            <c:invertIfNegative val="0"/>
            <c:bubble3D val="0"/>
            <c:spPr>
              <a:solidFill>
                <a:schemeClr val="accent2">
                  <a:lumMod val="20000"/>
                  <a:lumOff val="8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A450-4447-AD23-C0BC706FF788}"/>
              </c:ext>
            </c:extLst>
          </c:dPt>
          <c:dPt>
            <c:idx val="2"/>
            <c:invertIfNegative val="0"/>
            <c:bubble3D val="0"/>
            <c:spPr>
              <a:solidFill>
                <a:schemeClr val="accent1">
                  <a:lumMod val="20000"/>
                  <a:lumOff val="8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A450-4447-AD23-C0BC706FF788}"/>
              </c:ext>
            </c:extLst>
          </c:dPt>
          <c:dPt>
            <c:idx val="3"/>
            <c:invertIfNegative val="0"/>
            <c:bubble3D val="0"/>
            <c:spPr>
              <a:solidFill>
                <a:schemeClr val="accent6">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A450-4447-AD23-C0BC706FF788}"/>
              </c:ext>
            </c:extLst>
          </c:dPt>
          <c:dPt>
            <c:idx val="4"/>
            <c:invertIfNegative val="0"/>
            <c:bubble3D val="0"/>
            <c:spPr>
              <a:solidFill>
                <a:schemeClr val="accent2">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6-A450-4447-AD23-C0BC706FF788}"/>
              </c:ext>
            </c:extLst>
          </c:dPt>
          <c:dPt>
            <c:idx val="5"/>
            <c:invertIfNegative val="0"/>
            <c:bubble3D val="0"/>
            <c:spPr>
              <a:solidFill>
                <a:schemeClr val="accent4">
                  <a:lumMod val="20000"/>
                  <a:lumOff val="8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A450-4447-AD23-C0BC706FF788}"/>
              </c:ext>
            </c:extLst>
          </c:dPt>
          <c:dPt>
            <c:idx val="6"/>
            <c:invertIfNegative val="0"/>
            <c:bubble3D val="0"/>
            <c:spPr>
              <a:solidFill>
                <a:schemeClr val="accent1">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8-A450-4447-AD23-C0BC706FF788}"/>
              </c:ext>
            </c:extLst>
          </c:dPt>
          <c:dPt>
            <c:idx val="7"/>
            <c:invertIfNegative val="0"/>
            <c:bubble3D val="0"/>
            <c:spPr>
              <a:solidFill>
                <a:schemeClr val="accent3">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A450-4447-AD23-C0BC706FF788}"/>
              </c:ext>
            </c:extLst>
          </c:dPt>
          <c:dPt>
            <c:idx val="8"/>
            <c:invertIfNegative val="0"/>
            <c:bubble3D val="0"/>
            <c:spPr>
              <a:solidFill>
                <a:schemeClr val="accent6">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A-A450-4447-AD23-C0BC706FF788}"/>
              </c:ext>
            </c:extLst>
          </c:dPt>
          <c:dPt>
            <c:idx val="9"/>
            <c:invertIfNegative val="0"/>
            <c:bubble3D val="0"/>
            <c:spPr>
              <a:solidFill>
                <a:schemeClr val="accent4">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B-A450-4447-AD23-C0BC706FF788}"/>
              </c:ext>
            </c:extLst>
          </c:dPt>
          <c:dLbls>
            <c:dLbl>
              <c:idx val="0"/>
              <c:tx>
                <c:rich>
                  <a:bodyPr/>
                  <a:lstStyle/>
                  <a:p>
                    <a:fld id="{16F45C12-16B3-4C2E-9B9A-D9F90BA5597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450-4447-AD23-C0BC706FF788}"/>
                </c:ext>
              </c:extLst>
            </c:dLbl>
            <c:dLbl>
              <c:idx val="1"/>
              <c:tx>
                <c:rich>
                  <a:bodyPr/>
                  <a:lstStyle/>
                  <a:p>
                    <a:fld id="{16F45C12-16B3-4C2E-9B9A-D9F90BA5597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450-4447-AD23-C0BC706FF788}"/>
                </c:ext>
              </c:extLst>
            </c:dLbl>
            <c:dLbl>
              <c:idx val="2"/>
              <c:tx>
                <c:rich>
                  <a:bodyPr/>
                  <a:lstStyle/>
                  <a:p>
                    <a:fld id="{16F45C12-16B3-4C2E-9B9A-D9F90BA5597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450-4447-AD23-C0BC706FF788}"/>
                </c:ext>
              </c:extLst>
            </c:dLbl>
            <c:dLbl>
              <c:idx val="3"/>
              <c:tx>
                <c:rich>
                  <a:bodyPr/>
                  <a:lstStyle/>
                  <a:p>
                    <a:fld id="{16F45C12-16B3-4C2E-9B9A-D9F90BA5597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450-4447-AD23-C0BC706FF788}"/>
                </c:ext>
              </c:extLst>
            </c:dLbl>
            <c:dLbl>
              <c:idx val="4"/>
              <c:tx>
                <c:rich>
                  <a:bodyPr/>
                  <a:lstStyle/>
                  <a:p>
                    <a:fld id="{16F45C12-16B3-4C2E-9B9A-D9F90BA5597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A450-4447-AD23-C0BC706FF788}"/>
                </c:ext>
              </c:extLst>
            </c:dLbl>
            <c:dLbl>
              <c:idx val="5"/>
              <c:tx>
                <c:rich>
                  <a:bodyPr/>
                  <a:lstStyle/>
                  <a:p>
                    <a:fld id="{16F45C12-16B3-4C2E-9B9A-D9F90BA5597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450-4447-AD23-C0BC706FF788}"/>
                </c:ext>
              </c:extLst>
            </c:dLbl>
            <c:dLbl>
              <c:idx val="6"/>
              <c:tx>
                <c:rich>
                  <a:bodyPr/>
                  <a:lstStyle/>
                  <a:p>
                    <a:fld id="{16F45C12-16B3-4C2E-9B9A-D9F90BA5597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A450-4447-AD23-C0BC706FF788}"/>
                </c:ext>
              </c:extLst>
            </c:dLbl>
            <c:dLbl>
              <c:idx val="7"/>
              <c:tx>
                <c:rich>
                  <a:bodyPr/>
                  <a:lstStyle/>
                  <a:p>
                    <a:fld id="{16F45C12-16B3-4C2E-9B9A-D9F90BA5597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A450-4447-AD23-C0BC706FF788}"/>
                </c:ext>
              </c:extLst>
            </c:dLbl>
            <c:dLbl>
              <c:idx val="8"/>
              <c:tx>
                <c:rich>
                  <a:bodyPr/>
                  <a:lstStyle/>
                  <a:p>
                    <a:fld id="{16F45C12-16B3-4C2E-9B9A-D9F90BA5597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A450-4447-AD23-C0BC706FF788}"/>
                </c:ext>
              </c:extLst>
            </c:dLbl>
            <c:dLbl>
              <c:idx val="9"/>
              <c:tx>
                <c:rich>
                  <a:bodyPr/>
                  <a:lstStyle/>
                  <a:p>
                    <a:fld id="{16F45C12-16B3-4C2E-9B9A-D9F90BA55978}"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A450-4447-AD23-C0BC706FF78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16F45C12-16B3-4C2E-9B9A-D9F90BA55978}" type="VALUE">
                        <a:rPr lang="en-US">
                          <a:solidFill>
                            <a:sysClr val="windowText" lastClr="000000"/>
                          </a:solidFill>
                        </a:rPr>
                        <a:pPr>
                          <a:defRPr/>
                        </a:pPr>
                        <a:t>[VALUE]</a:t>
                      </a:fld>
                      <a:endParaRPr lang="en-US"/>
                    </a:p>
                  </c:rich>
                </c15:tx>
                <c15:dlblFieldTable/>
                <c15:showDataLabelsRange val="0"/>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DATA_SET!$B$317:$C$326</c15:sqref>
                  </c15:fullRef>
                  <c15:levelRef>
                    <c15:sqref>DATA_SET!$B$317:$B$326</c15:sqref>
                  </c15:levelRef>
                </c:ext>
              </c:extLst>
              <c:f>DATA_SET!$B$317:$B$326</c:f>
              <c:strCache>
                <c:ptCount val="10"/>
                <c:pt idx="0">
                  <c:v>Haiti</c:v>
                </c:pt>
                <c:pt idx="1">
                  <c:v>Botswana</c:v>
                </c:pt>
                <c:pt idx="2">
                  <c:v>Syria</c:v>
                </c:pt>
                <c:pt idx="3">
                  <c:v>Malawi</c:v>
                </c:pt>
                <c:pt idx="4">
                  <c:v>Yemen</c:v>
                </c:pt>
                <c:pt idx="5">
                  <c:v>Rwanda</c:v>
                </c:pt>
                <c:pt idx="6">
                  <c:v>Tanzania</c:v>
                </c:pt>
                <c:pt idx="7">
                  <c:v>Afghanistan</c:v>
                </c:pt>
                <c:pt idx="8">
                  <c:v>Central African Republic</c:v>
                </c:pt>
                <c:pt idx="9">
                  <c:v>South Sudan</c:v>
                </c:pt>
              </c:strCache>
            </c:strRef>
          </c:cat>
          <c:val>
            <c:numRef>
              <c:f>DATA_SET!$D$317:$D$326</c:f>
              <c:numCache>
                <c:formatCode>General</c:formatCode>
                <c:ptCount val="10"/>
                <c:pt idx="0">
                  <c:v>3.597</c:v>
                </c:pt>
                <c:pt idx="1">
                  <c:v>3.488</c:v>
                </c:pt>
                <c:pt idx="2">
                  <c:v>3.4620000000000002</c:v>
                </c:pt>
                <c:pt idx="3">
                  <c:v>3.41</c:v>
                </c:pt>
                <c:pt idx="4">
                  <c:v>3.38</c:v>
                </c:pt>
                <c:pt idx="5">
                  <c:v>3.3340000000000001</c:v>
                </c:pt>
                <c:pt idx="6">
                  <c:v>3.2309999999999999</c:v>
                </c:pt>
                <c:pt idx="7">
                  <c:v>3.2029999999999998</c:v>
                </c:pt>
                <c:pt idx="8">
                  <c:v>3.0830000000000002</c:v>
                </c:pt>
                <c:pt idx="9">
                  <c:v>2.8530000000000002</c:v>
                </c:pt>
              </c:numCache>
            </c:numRef>
          </c:val>
          <c:extLst>
            <c:ext xmlns:c16="http://schemas.microsoft.com/office/drawing/2014/chart" uri="{C3380CC4-5D6E-409C-BE32-E72D297353CC}">
              <c16:uniqueId val="{00000000-A450-4447-AD23-C0BC706FF788}"/>
            </c:ext>
          </c:extLst>
        </c:ser>
        <c:dLbls>
          <c:dLblPos val="inEnd"/>
          <c:showLegendKey val="0"/>
          <c:showVal val="1"/>
          <c:showCatName val="0"/>
          <c:showSerName val="0"/>
          <c:showPercent val="0"/>
          <c:showBubbleSize val="0"/>
        </c:dLbls>
        <c:gapWidth val="41"/>
        <c:axId val="597129616"/>
        <c:axId val="597131256"/>
      </c:barChart>
      <c:catAx>
        <c:axId val="5971296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600" b="1">
                    <a:solidFill>
                      <a:sysClr val="windowText" lastClr="000000"/>
                    </a:solidFill>
                  </a:rPr>
                  <a:t>COUNTRIES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effectLst/>
                <a:latin typeface="+mn-lt"/>
                <a:ea typeface="+mn-ea"/>
                <a:cs typeface="+mn-cs"/>
              </a:defRPr>
            </a:pPr>
            <a:endParaRPr lang="en-US"/>
          </a:p>
        </c:txPr>
        <c:crossAx val="597131256"/>
        <c:crosses val="autoZero"/>
        <c:auto val="1"/>
        <c:lblAlgn val="ctr"/>
        <c:lblOffset val="100"/>
        <c:noMultiLvlLbl val="0"/>
      </c:catAx>
      <c:valAx>
        <c:axId val="59713125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600">
                    <a:solidFill>
                      <a:sysClr val="windowText" lastClr="000000"/>
                    </a:solidFill>
                  </a:rPr>
                  <a:t>HAPPINESS</a:t>
                </a:r>
                <a:r>
                  <a:rPr lang="en-US" sz="1600" baseline="0">
                    <a:solidFill>
                      <a:sysClr val="windowText" lastClr="000000"/>
                    </a:solidFill>
                  </a:rPr>
                  <a:t> SCORE</a:t>
                </a:r>
                <a:endParaRPr lang="en-US" sz="1600">
                  <a:solidFill>
                    <a:sysClr val="windowText" lastClr="000000"/>
                  </a:solidFill>
                </a:endParaRPr>
              </a:p>
            </c:rich>
          </c:tx>
          <c:layout>
            <c:manualLayout>
              <c:xMode val="edge"/>
              <c:yMode val="edge"/>
              <c:x val="1.1207172590457892E-2"/>
              <c:y val="0.2171649187005151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97129616"/>
        <c:crosses val="autoZero"/>
        <c:crossBetween val="between"/>
      </c:valAx>
      <c:spPr>
        <a:noFill/>
        <a:ln>
          <a:noFill/>
        </a:ln>
        <a:effectLst/>
      </c:spPr>
    </c:plotArea>
    <c:plotVisOnly val="1"/>
    <c:dispBlanksAs val="gap"/>
    <c:showDLblsOverMax val="0"/>
  </c:chart>
  <c:spPr>
    <a:gradFill flip="none" rotWithShape="1">
      <a:gsLst>
        <a:gs pos="0">
          <a:schemeClr val="bg1"/>
        </a:gs>
        <a:gs pos="74000">
          <a:schemeClr val="bg2"/>
        </a:gs>
        <a:gs pos="55000">
          <a:schemeClr val="bg2"/>
        </a:gs>
        <a:gs pos="27000">
          <a:schemeClr val="bg2">
            <a:lumMod val="90000"/>
          </a:schemeClr>
        </a:gs>
        <a:gs pos="100000">
          <a:schemeClr val="bg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i="1">
                <a:solidFill>
                  <a:sysClr val="windowText" lastClr="000000"/>
                </a:solidFill>
              </a:rPr>
              <a:t>Bottom 10 Happiest Countries - 2020</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solidFill>
                <a:schemeClr val="bg1"/>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3DA4-42F4-8CA1-153C377904F5}"/>
              </c:ext>
            </c:extLst>
          </c:dPt>
          <c:dPt>
            <c:idx val="1"/>
            <c:invertIfNegative val="0"/>
            <c:bubble3D val="0"/>
            <c:spPr>
              <a:solidFill>
                <a:schemeClr val="accent2">
                  <a:lumMod val="20000"/>
                  <a:lumOff val="8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3DA4-42F4-8CA1-153C377904F5}"/>
              </c:ext>
            </c:extLst>
          </c:dPt>
          <c:dPt>
            <c:idx val="2"/>
            <c:invertIfNegative val="0"/>
            <c:bubble3D val="0"/>
            <c:spPr>
              <a:solidFill>
                <a:schemeClr val="accent1">
                  <a:lumMod val="20000"/>
                  <a:lumOff val="8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3DA4-42F4-8CA1-153C377904F5}"/>
              </c:ext>
            </c:extLst>
          </c:dPt>
          <c:dPt>
            <c:idx val="3"/>
            <c:invertIfNegative val="0"/>
            <c:bubble3D val="0"/>
            <c:spPr>
              <a:solidFill>
                <a:schemeClr val="accent6">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3DA4-42F4-8CA1-153C377904F5}"/>
              </c:ext>
            </c:extLst>
          </c:dPt>
          <c:dPt>
            <c:idx val="4"/>
            <c:invertIfNegative val="0"/>
            <c:bubble3D val="0"/>
            <c:spPr>
              <a:solidFill>
                <a:schemeClr val="accent2">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3DA4-42F4-8CA1-153C377904F5}"/>
              </c:ext>
            </c:extLst>
          </c:dPt>
          <c:dPt>
            <c:idx val="5"/>
            <c:invertIfNegative val="0"/>
            <c:bubble3D val="0"/>
            <c:spPr>
              <a:solidFill>
                <a:schemeClr val="accent4">
                  <a:lumMod val="20000"/>
                  <a:lumOff val="8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8-3DA4-42F4-8CA1-153C377904F5}"/>
              </c:ext>
            </c:extLst>
          </c:dPt>
          <c:dPt>
            <c:idx val="6"/>
            <c:invertIfNegative val="0"/>
            <c:bubble3D val="0"/>
            <c:spPr>
              <a:solidFill>
                <a:schemeClr val="accent1">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3DA4-42F4-8CA1-153C377904F5}"/>
              </c:ext>
            </c:extLst>
          </c:dPt>
          <c:dPt>
            <c:idx val="7"/>
            <c:invertIfNegative val="0"/>
            <c:bubble3D val="0"/>
            <c:spPr>
              <a:solidFill>
                <a:schemeClr val="accent3">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A-3DA4-42F4-8CA1-153C377904F5}"/>
              </c:ext>
            </c:extLst>
          </c:dPt>
          <c:dPt>
            <c:idx val="8"/>
            <c:invertIfNegative val="0"/>
            <c:bubble3D val="0"/>
            <c:spPr>
              <a:solidFill>
                <a:schemeClr val="accent6">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6-3DA4-42F4-8CA1-153C377904F5}"/>
              </c:ext>
            </c:extLst>
          </c:dPt>
          <c:dPt>
            <c:idx val="9"/>
            <c:invertIfNegative val="0"/>
            <c:bubble3D val="0"/>
            <c:spPr>
              <a:solidFill>
                <a:schemeClr val="accent4">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B-3DA4-42F4-8CA1-153C377904F5}"/>
              </c:ext>
            </c:extLst>
          </c:dPt>
          <c:dLbls>
            <c:dLbl>
              <c:idx val="0"/>
              <c:tx>
                <c:rich>
                  <a:bodyPr/>
                  <a:lstStyle/>
                  <a:p>
                    <a:fld id="{188A92A3-2E01-4B0D-A933-CF24AAC302DA}"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3DA4-42F4-8CA1-153C377904F5}"/>
                </c:ext>
              </c:extLst>
            </c:dLbl>
            <c:dLbl>
              <c:idx val="1"/>
              <c:tx>
                <c:rich>
                  <a:bodyPr/>
                  <a:lstStyle/>
                  <a:p>
                    <a:fld id="{188A92A3-2E01-4B0D-A933-CF24AAC302DA}"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DA4-42F4-8CA1-153C377904F5}"/>
                </c:ext>
              </c:extLst>
            </c:dLbl>
            <c:dLbl>
              <c:idx val="2"/>
              <c:tx>
                <c:rich>
                  <a:bodyPr/>
                  <a:lstStyle/>
                  <a:p>
                    <a:fld id="{188A92A3-2E01-4B0D-A933-CF24AAC302DA}"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DA4-42F4-8CA1-153C377904F5}"/>
                </c:ext>
              </c:extLst>
            </c:dLbl>
            <c:dLbl>
              <c:idx val="3"/>
              <c:tx>
                <c:rich>
                  <a:bodyPr/>
                  <a:lstStyle/>
                  <a:p>
                    <a:fld id="{188A92A3-2E01-4B0D-A933-CF24AAC302DA}"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DA4-42F4-8CA1-153C377904F5}"/>
                </c:ext>
              </c:extLst>
            </c:dLbl>
            <c:dLbl>
              <c:idx val="4"/>
              <c:tx>
                <c:rich>
                  <a:bodyPr/>
                  <a:lstStyle/>
                  <a:p>
                    <a:fld id="{188A92A3-2E01-4B0D-A933-CF24AAC302DA}"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DA4-42F4-8CA1-153C377904F5}"/>
                </c:ext>
              </c:extLst>
            </c:dLbl>
            <c:dLbl>
              <c:idx val="5"/>
              <c:tx>
                <c:rich>
                  <a:bodyPr/>
                  <a:lstStyle/>
                  <a:p>
                    <a:fld id="{188A92A3-2E01-4B0D-A933-CF24AAC302DA}"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3DA4-42F4-8CA1-153C377904F5}"/>
                </c:ext>
              </c:extLst>
            </c:dLbl>
            <c:dLbl>
              <c:idx val="6"/>
              <c:tx>
                <c:rich>
                  <a:bodyPr/>
                  <a:lstStyle/>
                  <a:p>
                    <a:fld id="{188A92A3-2E01-4B0D-A933-CF24AAC302DA}"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3DA4-42F4-8CA1-153C377904F5}"/>
                </c:ext>
              </c:extLst>
            </c:dLbl>
            <c:dLbl>
              <c:idx val="7"/>
              <c:tx>
                <c:rich>
                  <a:bodyPr/>
                  <a:lstStyle/>
                  <a:p>
                    <a:fld id="{188A92A3-2E01-4B0D-A933-CF24AAC302DA}"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3DA4-42F4-8CA1-153C377904F5}"/>
                </c:ext>
              </c:extLst>
            </c:dLbl>
            <c:dLbl>
              <c:idx val="8"/>
              <c:tx>
                <c:rich>
                  <a:bodyPr/>
                  <a:lstStyle/>
                  <a:p>
                    <a:fld id="{188A92A3-2E01-4B0D-A933-CF24AAC302DA}"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3DA4-42F4-8CA1-153C377904F5}"/>
                </c:ext>
              </c:extLst>
            </c:dLbl>
            <c:dLbl>
              <c:idx val="9"/>
              <c:tx>
                <c:rich>
                  <a:bodyPr/>
                  <a:lstStyle/>
                  <a:p>
                    <a:fld id="{188A92A3-2E01-4B0D-A933-CF24AAC302DA}"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3DA4-42F4-8CA1-153C377904F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188A92A3-2E01-4B0D-A933-CF24AAC302DA}" type="VALUE">
                        <a:rPr lang="en-US">
                          <a:solidFill>
                            <a:sysClr val="windowText" lastClr="000000"/>
                          </a:solidFill>
                        </a:rPr>
                        <a:pPr>
                          <a:defRPr/>
                        </a:pPr>
                        <a:t>[VALUE]</a:t>
                      </a:fld>
                      <a:endParaRPr lang="en-US"/>
                    </a:p>
                  </c:rich>
                </c15:tx>
                <c15:dlblFieldTable/>
                <c15:showDataLabelsRange val="0"/>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DATA_SET!$B$475:$C$484</c15:sqref>
                  </c15:fullRef>
                  <c15:levelRef>
                    <c15:sqref>DATA_SET!$B$475:$B$484</c15:sqref>
                  </c15:levelRef>
                </c:ext>
              </c:extLst>
              <c:f>DATA_SET!$B$475:$B$484</c:f>
              <c:strCache>
                <c:ptCount val="10"/>
                <c:pt idx="0">
                  <c:v>India</c:v>
                </c:pt>
                <c:pt idx="1">
                  <c:v>Malawi</c:v>
                </c:pt>
                <c:pt idx="2">
                  <c:v>Yemen</c:v>
                </c:pt>
                <c:pt idx="3">
                  <c:v>Botswana</c:v>
                </c:pt>
                <c:pt idx="4">
                  <c:v>Tanzania</c:v>
                </c:pt>
                <c:pt idx="5">
                  <c:v>Central African Republic</c:v>
                </c:pt>
                <c:pt idx="6">
                  <c:v>Rwanda</c:v>
                </c:pt>
                <c:pt idx="7">
                  <c:v>Zimbabwe</c:v>
                </c:pt>
                <c:pt idx="8">
                  <c:v>South Sudan</c:v>
                </c:pt>
                <c:pt idx="9">
                  <c:v>Afghanistan</c:v>
                </c:pt>
              </c:strCache>
            </c:strRef>
          </c:cat>
          <c:val>
            <c:numRef>
              <c:f>DATA_SET!$D$475:$D$484</c:f>
              <c:numCache>
                <c:formatCode>General</c:formatCode>
                <c:ptCount val="10"/>
                <c:pt idx="0">
                  <c:v>3.573</c:v>
                </c:pt>
                <c:pt idx="1">
                  <c:v>3.5379999999999998</c:v>
                </c:pt>
                <c:pt idx="2">
                  <c:v>3.5270000000000001</c:v>
                </c:pt>
                <c:pt idx="3">
                  <c:v>3.4790000000000001</c:v>
                </c:pt>
                <c:pt idx="4">
                  <c:v>3.476</c:v>
                </c:pt>
                <c:pt idx="5">
                  <c:v>3.476</c:v>
                </c:pt>
                <c:pt idx="6">
                  <c:v>3.3119999999999998</c:v>
                </c:pt>
                <c:pt idx="7">
                  <c:v>3.2989999999999999</c:v>
                </c:pt>
                <c:pt idx="8">
                  <c:v>2.8170000000000002</c:v>
                </c:pt>
                <c:pt idx="9">
                  <c:v>2.5670000000000002</c:v>
                </c:pt>
              </c:numCache>
            </c:numRef>
          </c:val>
          <c:extLst>
            <c:ext xmlns:c16="http://schemas.microsoft.com/office/drawing/2014/chart" uri="{C3380CC4-5D6E-409C-BE32-E72D297353CC}">
              <c16:uniqueId val="{00000000-3DA4-42F4-8CA1-153C377904F5}"/>
            </c:ext>
          </c:extLst>
        </c:ser>
        <c:dLbls>
          <c:dLblPos val="inEnd"/>
          <c:showLegendKey val="0"/>
          <c:showVal val="1"/>
          <c:showCatName val="0"/>
          <c:showSerName val="0"/>
          <c:showPercent val="0"/>
          <c:showBubbleSize val="0"/>
        </c:dLbls>
        <c:gapWidth val="41"/>
        <c:axId val="599396096"/>
        <c:axId val="599391832"/>
      </c:barChart>
      <c:catAx>
        <c:axId val="599396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600">
                    <a:solidFill>
                      <a:sysClr val="windowText" lastClr="000000"/>
                    </a:solidFill>
                  </a:rPr>
                  <a:t>COUNTRIES</a:t>
                </a:r>
              </a:p>
            </c:rich>
          </c:tx>
          <c:layout>
            <c:manualLayout>
              <c:xMode val="edge"/>
              <c:yMode val="edge"/>
              <c:x val="0.44338703932460799"/>
              <c:y val="0.9080734580734580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effectLst/>
                <a:latin typeface="+mn-lt"/>
                <a:ea typeface="+mn-ea"/>
                <a:cs typeface="+mn-cs"/>
              </a:defRPr>
            </a:pPr>
            <a:endParaRPr lang="en-US"/>
          </a:p>
        </c:txPr>
        <c:crossAx val="599391832"/>
        <c:crosses val="autoZero"/>
        <c:auto val="1"/>
        <c:lblAlgn val="ctr"/>
        <c:lblOffset val="100"/>
        <c:noMultiLvlLbl val="0"/>
      </c:catAx>
      <c:valAx>
        <c:axId val="599391832"/>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600">
                    <a:solidFill>
                      <a:sysClr val="windowText" lastClr="000000"/>
                    </a:solidFill>
                  </a:rPr>
                  <a:t>HAPPINESS 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99396096"/>
        <c:crosses val="autoZero"/>
        <c:crossBetween val="between"/>
      </c:valAx>
      <c:spPr>
        <a:noFill/>
        <a:ln>
          <a:noFill/>
        </a:ln>
        <a:effectLst/>
      </c:spPr>
    </c:plotArea>
    <c:plotVisOnly val="1"/>
    <c:dispBlanksAs val="gap"/>
    <c:showDLblsOverMax val="0"/>
  </c:chart>
  <c:spPr>
    <a:gradFill flip="none" rotWithShape="1">
      <a:gsLst>
        <a:gs pos="0">
          <a:schemeClr val="bg1"/>
        </a:gs>
        <a:gs pos="74000">
          <a:schemeClr val="bg2"/>
        </a:gs>
        <a:gs pos="55000">
          <a:schemeClr val="bg2"/>
        </a:gs>
        <a:gs pos="49500">
          <a:srgbClr val="E3E5E9"/>
        </a:gs>
        <a:gs pos="44000">
          <a:srgbClr val="DFE3EC"/>
        </a:gs>
        <a:gs pos="26000">
          <a:schemeClr val="bg2">
            <a:lumMod val="90000"/>
          </a:schemeClr>
        </a:gs>
        <a:gs pos="100000">
          <a:schemeClr val="bg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[SOMYA.xlsx]REGION-HAPPY!PivotTable29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u="sng"/>
              <a:t>Region-wise distribution of Happy Countries - 2018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F295EED-EFA1-42B5-958F-220473D80B7F}" type="VALUE">
                  <a:rPr lang="en-US" b="1">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
        <c:spPr>
          <a:solidFill>
            <a:schemeClr val="accent2">
              <a:lumMod val="20000"/>
              <a:lumOff val="8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F295EED-EFA1-42B5-958F-220473D80B7F}" type="VALUE">
                  <a:rPr lang="en-US" b="1">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5">
              <a:lumMod val="40000"/>
              <a:lumOff val="6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F295EED-EFA1-42B5-958F-220473D80B7F}" type="VALUE">
                  <a:rPr lang="en-US" b="1">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F295EED-EFA1-42B5-958F-220473D80B7F}" type="VALUE">
                  <a:rPr lang="en-US" b="1">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F295EED-EFA1-42B5-958F-220473D80B7F}" type="VALUE">
                  <a:rPr lang="en-US" b="1">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F295EED-EFA1-42B5-958F-220473D80B7F}" type="VALUE">
                  <a:rPr lang="en-US" b="1">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F295EED-EFA1-42B5-958F-220473D80B7F}" type="VALUE">
                  <a:rPr lang="en-US" b="1">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F295EED-EFA1-42B5-958F-220473D80B7F}" type="VALUE">
                  <a:rPr lang="en-US" b="1">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F295EED-EFA1-42B5-958F-220473D80B7F}" type="VALUE">
                  <a:rPr lang="en-US" b="1">
                    <a:solidFill>
                      <a:sysClr val="windowText" lastClr="000000"/>
                    </a:solidFill>
                  </a:rPr>
                  <a:pPr>
                    <a:defRPr/>
                  </a:pPr>
                  <a:t>[VALUE]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F295EED-EFA1-42B5-958F-220473D80B7F}" type="VALUE">
                  <a:rPr lang="en-US" b="1">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F295EED-EFA1-42B5-958F-220473D80B7F}" type="VALUE">
                  <a:rPr lang="en-US" b="1">
                    <a:solidFill>
                      <a:sysClr val="windowText" lastClr="000000"/>
                    </a:solidFill>
                  </a:rPr>
                  <a:pPr>
                    <a:defRPr/>
                  </a:pPr>
                  <a:t>[VALUE]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38606744122854952"/>
          <c:y val="0.14114785992217899"/>
          <c:w val="0.58535842149424155"/>
          <c:h val="0.70599334129926361"/>
        </c:manualLayout>
      </c:layout>
      <c:barChart>
        <c:barDir val="bar"/>
        <c:grouping val="clustered"/>
        <c:varyColors val="0"/>
        <c:ser>
          <c:idx val="0"/>
          <c:order val="0"/>
          <c:tx>
            <c:strRef>
              <c:f>'REGION-HAPPY'!$B$11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763C-422D-A851-E0A406772569}"/>
              </c:ext>
            </c:extLst>
          </c:dPt>
          <c:dPt>
            <c:idx val="1"/>
            <c:invertIfNegative val="0"/>
            <c:bubble3D val="0"/>
            <c:extLst>
              <c:ext xmlns:c16="http://schemas.microsoft.com/office/drawing/2014/chart" uri="{C3380CC4-5D6E-409C-BE32-E72D297353CC}">
                <c16:uniqueId val="{00000005-763C-422D-A851-E0A406772569}"/>
              </c:ext>
            </c:extLst>
          </c:dPt>
          <c:dPt>
            <c:idx val="2"/>
            <c:invertIfNegative val="0"/>
            <c:bubble3D val="0"/>
            <c:extLst>
              <c:ext xmlns:c16="http://schemas.microsoft.com/office/drawing/2014/chart" uri="{C3380CC4-5D6E-409C-BE32-E72D297353CC}">
                <c16:uniqueId val="{00000006-763C-422D-A851-E0A406772569}"/>
              </c:ext>
            </c:extLst>
          </c:dPt>
          <c:dPt>
            <c:idx val="3"/>
            <c:invertIfNegative val="0"/>
            <c:bubble3D val="0"/>
            <c:spPr>
              <a:solidFill>
                <a:schemeClr val="accent5">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63C-422D-A851-E0A406772569}"/>
              </c:ext>
            </c:extLst>
          </c:dPt>
          <c:dPt>
            <c:idx val="4"/>
            <c:invertIfNegative val="0"/>
            <c:bubble3D val="0"/>
            <c:extLst>
              <c:ext xmlns:c16="http://schemas.microsoft.com/office/drawing/2014/chart" uri="{C3380CC4-5D6E-409C-BE32-E72D297353CC}">
                <c16:uniqueId val="{00000007-763C-422D-A851-E0A406772569}"/>
              </c:ext>
            </c:extLst>
          </c:dPt>
          <c:dPt>
            <c:idx val="5"/>
            <c:invertIfNegative val="0"/>
            <c:bubble3D val="0"/>
            <c:extLst>
              <c:ext xmlns:c16="http://schemas.microsoft.com/office/drawing/2014/chart" uri="{C3380CC4-5D6E-409C-BE32-E72D297353CC}">
                <c16:uniqueId val="{00000008-763C-422D-A851-E0A406772569}"/>
              </c:ext>
            </c:extLst>
          </c:dPt>
          <c:dPt>
            <c:idx val="6"/>
            <c:invertIfNegative val="0"/>
            <c:bubble3D val="0"/>
            <c:extLst>
              <c:ext xmlns:c16="http://schemas.microsoft.com/office/drawing/2014/chart" uri="{C3380CC4-5D6E-409C-BE32-E72D297353CC}">
                <c16:uniqueId val="{00000009-763C-422D-A851-E0A406772569}"/>
              </c:ext>
            </c:extLst>
          </c:dPt>
          <c:dPt>
            <c:idx val="7"/>
            <c:invertIfNegative val="0"/>
            <c:bubble3D val="0"/>
            <c:extLst>
              <c:ext xmlns:c16="http://schemas.microsoft.com/office/drawing/2014/chart" uri="{C3380CC4-5D6E-409C-BE32-E72D297353CC}">
                <c16:uniqueId val="{0000000A-763C-422D-A851-E0A406772569}"/>
              </c:ext>
            </c:extLst>
          </c:dPt>
          <c:dPt>
            <c:idx val="8"/>
            <c:invertIfNegative val="0"/>
            <c:bubble3D val="0"/>
            <c:extLst>
              <c:ext xmlns:c16="http://schemas.microsoft.com/office/drawing/2014/chart" uri="{C3380CC4-5D6E-409C-BE32-E72D297353CC}">
                <c16:uniqueId val="{0000000B-763C-422D-A851-E0A406772569}"/>
              </c:ext>
            </c:extLst>
          </c:dPt>
          <c:dPt>
            <c:idx val="9"/>
            <c:invertIfNegative val="0"/>
            <c:bubble3D val="0"/>
            <c:spPr>
              <a:solidFill>
                <a:schemeClr val="accent2">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63C-422D-A851-E0A406772569}"/>
              </c:ext>
            </c:extLst>
          </c:dPt>
          <c:dLbls>
            <c:dLbl>
              <c:idx val="0"/>
              <c:tx>
                <c:rich>
                  <a:bodyPr/>
                  <a:lstStyle/>
                  <a:p>
                    <a:fld id="{AF295EED-EFA1-42B5-958F-220473D80B7F}" type="VALUE">
                      <a:rPr lang="en-US" b="1">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63C-422D-A851-E0A406772569}"/>
                </c:ext>
              </c:extLst>
            </c:dLbl>
            <c:dLbl>
              <c:idx val="1"/>
              <c:tx>
                <c:rich>
                  <a:bodyPr/>
                  <a:lstStyle/>
                  <a:p>
                    <a:fld id="{AF295EED-EFA1-42B5-958F-220473D80B7F}" type="VALUE">
                      <a:rPr lang="en-US" b="1">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63C-422D-A851-E0A406772569}"/>
                </c:ext>
              </c:extLst>
            </c:dLbl>
            <c:dLbl>
              <c:idx val="2"/>
              <c:tx>
                <c:rich>
                  <a:bodyPr/>
                  <a:lstStyle/>
                  <a:p>
                    <a:fld id="{AF295EED-EFA1-42B5-958F-220473D80B7F}" type="VALUE">
                      <a:rPr lang="en-US" b="1">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763C-422D-A851-E0A406772569}"/>
                </c:ext>
              </c:extLst>
            </c:dLbl>
            <c:dLbl>
              <c:idx val="3"/>
              <c:tx>
                <c:rich>
                  <a:bodyPr/>
                  <a:lstStyle/>
                  <a:p>
                    <a:fld id="{AF295EED-EFA1-42B5-958F-220473D80B7F}" type="VALUE">
                      <a:rPr lang="en-US" b="1">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63C-422D-A851-E0A406772569}"/>
                </c:ext>
              </c:extLst>
            </c:dLbl>
            <c:dLbl>
              <c:idx val="4"/>
              <c:tx>
                <c:rich>
                  <a:bodyPr/>
                  <a:lstStyle/>
                  <a:p>
                    <a:fld id="{AF295EED-EFA1-42B5-958F-220473D80B7F}" type="VALUE">
                      <a:rPr lang="en-US" b="1">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63C-422D-A851-E0A406772569}"/>
                </c:ext>
              </c:extLst>
            </c:dLbl>
            <c:dLbl>
              <c:idx val="5"/>
              <c:tx>
                <c:rich>
                  <a:bodyPr/>
                  <a:lstStyle/>
                  <a:p>
                    <a:fld id="{AF295EED-EFA1-42B5-958F-220473D80B7F}" type="VALUE">
                      <a:rPr lang="en-US" b="1">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763C-422D-A851-E0A406772569}"/>
                </c:ext>
              </c:extLst>
            </c:dLbl>
            <c:dLbl>
              <c:idx val="6"/>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F295EED-EFA1-42B5-958F-220473D80B7F}" type="VALUE">
                      <a:rPr lang="en-US" b="1">
                        <a:solidFill>
                          <a:sysClr val="windowText" lastClr="000000"/>
                        </a:solidFill>
                      </a:rPr>
                      <a:pPr>
                        <a:defRPr/>
                      </a:pPr>
                      <a:t>[VALUE]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763C-422D-A851-E0A406772569}"/>
                </c:ext>
              </c:extLst>
            </c:dLbl>
            <c:dLbl>
              <c:idx val="7"/>
              <c:tx>
                <c:rich>
                  <a:bodyPr/>
                  <a:lstStyle/>
                  <a:p>
                    <a:fld id="{AF295EED-EFA1-42B5-958F-220473D80B7F}" type="VALUE">
                      <a:rPr lang="en-US" b="1">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763C-422D-A851-E0A406772569}"/>
                </c:ext>
              </c:extLst>
            </c:dLbl>
            <c:dLbl>
              <c:idx val="8"/>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F295EED-EFA1-42B5-958F-220473D80B7F}" type="VALUE">
                      <a:rPr lang="en-US" b="1">
                        <a:solidFill>
                          <a:sysClr val="windowText" lastClr="000000"/>
                        </a:solidFill>
                      </a:rPr>
                      <a:pPr>
                        <a:defRPr/>
                      </a:pPr>
                      <a:t>[VALUE]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763C-422D-A851-E0A406772569}"/>
                </c:ext>
              </c:extLst>
            </c:dLbl>
            <c:dLbl>
              <c:idx val="9"/>
              <c:tx>
                <c:rich>
                  <a:bodyPr/>
                  <a:lstStyle/>
                  <a:p>
                    <a:fld id="{AF295EED-EFA1-42B5-958F-220473D80B7F}" type="VALUE">
                      <a:rPr lang="en-US" b="1">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63C-422D-A851-E0A4067725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F295EED-EFA1-42B5-958F-220473D80B7F}" type="VALUE">
                        <a:rPr lang="en-US" b="1">
                          <a:solidFill>
                            <a:sysClr val="windowText" lastClr="000000"/>
                          </a:solidFill>
                        </a:rPr>
                        <a:pPr>
                          <a:defRPr/>
                        </a:pPr>
                        <a:t>[VALUE]</a:t>
                      </a:fld>
                      <a:endParaRPr lang="en-US"/>
                    </a:p>
                  </c:rich>
                </c15:tx>
                <c15:dlblFieldTable/>
                <c15:showDataLabelsRange val="0"/>
                <c15:showLeaderLines val="1"/>
                <c15:leaderLines>
                  <c:spPr>
                    <a:ln w="9525">
                      <a:solidFill>
                        <a:schemeClr val="lt1">
                          <a:lumMod val="95000"/>
                          <a:alpha val="54000"/>
                        </a:schemeClr>
                      </a:solidFill>
                    </a:ln>
                    <a:effectLst/>
                  </c:spPr>
                </c15:leaderLines>
              </c:ext>
            </c:extLst>
          </c:dLbls>
          <c:cat>
            <c:strRef>
              <c:f>'REGION-HAPPY'!$A$12:$A$22</c:f>
              <c:strCache>
                <c:ptCount val="10"/>
                <c:pt idx="0">
                  <c:v>Central and Eastern Europe</c:v>
                </c:pt>
                <c:pt idx="1">
                  <c:v>Commonwealth of Independent States</c:v>
                </c:pt>
                <c:pt idx="2">
                  <c:v>East Asia</c:v>
                </c:pt>
                <c:pt idx="3">
                  <c:v>Latin America and Caribbean</c:v>
                </c:pt>
                <c:pt idx="4">
                  <c:v>Middle East and North Africa</c:v>
                </c:pt>
                <c:pt idx="5">
                  <c:v>North America and ANZ</c:v>
                </c:pt>
                <c:pt idx="6">
                  <c:v>South Asia</c:v>
                </c:pt>
                <c:pt idx="7">
                  <c:v>Southeast Asia</c:v>
                </c:pt>
                <c:pt idx="8">
                  <c:v>Sub-Saharan Africa</c:v>
                </c:pt>
                <c:pt idx="9">
                  <c:v>Western Europe</c:v>
                </c:pt>
              </c:strCache>
            </c:strRef>
          </c:cat>
          <c:val>
            <c:numRef>
              <c:f>'REGION-HAPPY'!$B$12:$B$22</c:f>
              <c:numCache>
                <c:formatCode>General</c:formatCode>
                <c:ptCount val="10"/>
                <c:pt idx="0">
                  <c:v>11</c:v>
                </c:pt>
                <c:pt idx="1">
                  <c:v>6</c:v>
                </c:pt>
                <c:pt idx="2">
                  <c:v>3</c:v>
                </c:pt>
                <c:pt idx="3">
                  <c:v>19</c:v>
                </c:pt>
                <c:pt idx="4">
                  <c:v>8</c:v>
                </c:pt>
                <c:pt idx="5">
                  <c:v>4</c:v>
                </c:pt>
                <c:pt idx="6">
                  <c:v>1</c:v>
                </c:pt>
                <c:pt idx="7">
                  <c:v>5</c:v>
                </c:pt>
                <c:pt idx="8">
                  <c:v>1</c:v>
                </c:pt>
                <c:pt idx="9">
                  <c:v>20</c:v>
                </c:pt>
              </c:numCache>
            </c:numRef>
          </c:val>
          <c:extLst>
            <c:ext xmlns:c16="http://schemas.microsoft.com/office/drawing/2014/chart" uri="{C3380CC4-5D6E-409C-BE32-E72D297353CC}">
              <c16:uniqueId val="{00000000-763C-422D-A851-E0A406772569}"/>
            </c:ext>
          </c:extLst>
        </c:ser>
        <c:dLbls>
          <c:dLblPos val="inEnd"/>
          <c:showLegendKey val="0"/>
          <c:showVal val="1"/>
          <c:showCatName val="0"/>
          <c:showSerName val="0"/>
          <c:showPercent val="0"/>
          <c:showBubbleSize val="0"/>
        </c:dLbls>
        <c:gapWidth val="115"/>
        <c:overlap val="-20"/>
        <c:axId val="602845752"/>
        <c:axId val="602848704"/>
      </c:barChart>
      <c:catAx>
        <c:axId val="60284575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REGIONS</a:t>
                </a:r>
              </a:p>
            </c:rich>
          </c:tx>
          <c:layout>
            <c:manualLayout>
              <c:xMode val="edge"/>
              <c:yMode val="edge"/>
              <c:x val="2.0857034508911642E-2"/>
              <c:y val="0.4103849518810148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602848704"/>
        <c:crosses val="autoZero"/>
        <c:auto val="1"/>
        <c:lblAlgn val="ctr"/>
        <c:lblOffset val="100"/>
        <c:noMultiLvlLbl val="0"/>
      </c:catAx>
      <c:valAx>
        <c:axId val="60284870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NUMBER OF COUNTRIES</a:t>
                </a:r>
              </a:p>
            </c:rich>
          </c:tx>
          <c:layout>
            <c:manualLayout>
              <c:xMode val="edge"/>
              <c:yMode val="edge"/>
              <c:x val="0.53417627404083023"/>
              <c:y val="0.916354166666666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602845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[SOMYA.xlsx]REGION-HAPPY!PivotTable33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1" u="sng" baseline="0">
                <a:effectLst>
                  <a:outerShdw blurRad="50800" dist="38100" dir="5400000" algn="t" rotWithShape="0">
                    <a:srgbClr val="000000">
                      <a:alpha val="40000"/>
                    </a:srgbClr>
                  </a:outerShdw>
                </a:effectLst>
              </a:rPr>
              <a:t>Region-wise distribution of Happy Countries - 2019</a:t>
            </a:r>
            <a:endParaRPr lang="en-US" sz="1600" u="sng">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8503767-AF90-4333-AA16-0944D164A58F}" type="VALUE">
                  <a:rPr lang="en-US" b="1">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
        <c:spPr>
          <a:solidFill>
            <a:schemeClr val="accent2">
              <a:lumMod val="20000"/>
              <a:lumOff val="8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8503767-AF90-4333-AA16-0944D164A58F}" type="VALUE">
                  <a:rPr lang="en-US" b="1">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8503767-AF90-4333-AA16-0944D164A58F}" type="VALUE">
                  <a:rPr lang="en-US" b="1">
                    <a:solidFill>
                      <a:sysClr val="windowText" lastClr="000000"/>
                    </a:solidFill>
                  </a:rPr>
                  <a:pPr>
                    <a:defRPr/>
                  </a:pPr>
                  <a:t>[VALUE]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8503767-AF90-4333-AA16-0944D164A58F}" type="VALUE">
                  <a:rPr lang="en-US" b="1">
                    <a:solidFill>
                      <a:sysClr val="windowText" lastClr="000000"/>
                    </a:solidFill>
                  </a:rPr>
                  <a:pPr>
                    <a:defRPr/>
                  </a:pPr>
                  <a:t>[VALUE]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6">
              <a:lumMod val="60000"/>
              <a:lumOff val="4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8503767-AF90-4333-AA16-0944D164A58F}" type="VALUE">
                  <a:rPr lang="en-US" b="1">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5">
              <a:lumMod val="40000"/>
              <a:lumOff val="6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8503767-AF90-4333-AA16-0944D164A58F}" type="VALUE">
                  <a:rPr lang="en-US" b="1">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8503767-AF90-4333-AA16-0944D164A58F}" type="VALUE">
                  <a:rPr lang="en-US" b="1">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8503767-AF90-4333-AA16-0944D164A58F}" type="VALUE">
                  <a:rPr lang="en-US" b="1">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8503767-AF90-4333-AA16-0944D164A58F}" type="VALUE">
                  <a:rPr lang="en-US" b="1">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8503767-AF90-4333-AA16-0944D164A58F}" type="VALUE">
                  <a:rPr lang="en-US" b="1">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8503767-AF90-4333-AA16-0944D164A58F}" type="VALUE">
                  <a:rPr lang="en-US" b="1">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38417134718228479"/>
          <c:y val="0.14087378640776699"/>
          <c:w val="0.58535842149424155"/>
          <c:h val="0.69361924419641718"/>
        </c:manualLayout>
      </c:layout>
      <c:barChart>
        <c:barDir val="bar"/>
        <c:grouping val="clustered"/>
        <c:varyColors val="0"/>
        <c:ser>
          <c:idx val="0"/>
          <c:order val="0"/>
          <c:tx>
            <c:strRef>
              <c:f>'REGION-HAPPY'!$B$36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975-4E24-B1B4-883C1B6898ED}"/>
              </c:ext>
            </c:extLst>
          </c:dPt>
          <c:dPt>
            <c:idx val="1"/>
            <c:invertIfNegative val="0"/>
            <c:bubble3D val="0"/>
            <c:extLst>
              <c:ext xmlns:c16="http://schemas.microsoft.com/office/drawing/2014/chart" uri="{C3380CC4-5D6E-409C-BE32-E72D297353CC}">
                <c16:uniqueId val="{00000007-7975-4E24-B1B4-883C1B6898ED}"/>
              </c:ext>
            </c:extLst>
          </c:dPt>
          <c:dPt>
            <c:idx val="2"/>
            <c:invertIfNegative val="0"/>
            <c:bubble3D val="0"/>
            <c:extLst>
              <c:ext xmlns:c16="http://schemas.microsoft.com/office/drawing/2014/chart" uri="{C3380CC4-5D6E-409C-BE32-E72D297353CC}">
                <c16:uniqueId val="{00000008-7975-4E24-B1B4-883C1B6898ED}"/>
              </c:ext>
            </c:extLst>
          </c:dPt>
          <c:dPt>
            <c:idx val="3"/>
            <c:invertIfNegative val="0"/>
            <c:bubble3D val="0"/>
            <c:spPr>
              <a:solidFill>
                <a:schemeClr val="accent5">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7975-4E24-B1B4-883C1B6898ED}"/>
              </c:ext>
            </c:extLst>
          </c:dPt>
          <c:dPt>
            <c:idx val="4"/>
            <c:invertIfNegative val="0"/>
            <c:bubble3D val="0"/>
            <c:extLst>
              <c:ext xmlns:c16="http://schemas.microsoft.com/office/drawing/2014/chart" uri="{C3380CC4-5D6E-409C-BE32-E72D297353CC}">
                <c16:uniqueId val="{00000009-7975-4E24-B1B4-883C1B6898ED}"/>
              </c:ext>
            </c:extLst>
          </c:dPt>
          <c:dPt>
            <c:idx val="5"/>
            <c:invertIfNegative val="0"/>
            <c:bubble3D val="0"/>
            <c:extLst>
              <c:ext xmlns:c16="http://schemas.microsoft.com/office/drawing/2014/chart" uri="{C3380CC4-5D6E-409C-BE32-E72D297353CC}">
                <c16:uniqueId val="{0000000A-7975-4E24-B1B4-883C1B6898ED}"/>
              </c:ext>
            </c:extLst>
          </c:dPt>
          <c:dPt>
            <c:idx val="6"/>
            <c:invertIfNegative val="0"/>
            <c:bubble3D val="0"/>
            <c:extLst>
              <c:ext xmlns:c16="http://schemas.microsoft.com/office/drawing/2014/chart" uri="{C3380CC4-5D6E-409C-BE32-E72D297353CC}">
                <c16:uniqueId val="{00000004-7975-4E24-B1B4-883C1B6898ED}"/>
              </c:ext>
            </c:extLst>
          </c:dPt>
          <c:dPt>
            <c:idx val="7"/>
            <c:invertIfNegative val="0"/>
            <c:bubble3D val="0"/>
            <c:extLst>
              <c:ext xmlns:c16="http://schemas.microsoft.com/office/drawing/2014/chart" uri="{C3380CC4-5D6E-409C-BE32-E72D297353CC}">
                <c16:uniqueId val="{0000000B-7975-4E24-B1B4-883C1B6898ED}"/>
              </c:ext>
            </c:extLst>
          </c:dPt>
          <c:dPt>
            <c:idx val="8"/>
            <c:invertIfNegative val="0"/>
            <c:bubble3D val="0"/>
            <c:extLst>
              <c:ext xmlns:c16="http://schemas.microsoft.com/office/drawing/2014/chart" uri="{C3380CC4-5D6E-409C-BE32-E72D297353CC}">
                <c16:uniqueId val="{00000003-7975-4E24-B1B4-883C1B6898ED}"/>
              </c:ext>
            </c:extLst>
          </c:dPt>
          <c:dPt>
            <c:idx val="9"/>
            <c:invertIfNegative val="0"/>
            <c:bubble3D val="0"/>
            <c:spPr>
              <a:solidFill>
                <a:schemeClr val="accent2">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975-4E24-B1B4-883C1B6898ED}"/>
              </c:ext>
            </c:extLst>
          </c:dPt>
          <c:dLbls>
            <c:dLbl>
              <c:idx val="0"/>
              <c:tx>
                <c:rich>
                  <a:bodyPr/>
                  <a:lstStyle/>
                  <a:p>
                    <a:fld id="{C8503767-AF90-4333-AA16-0944D164A58F}" type="VALUE">
                      <a:rPr lang="en-US" b="1">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975-4E24-B1B4-883C1B6898ED}"/>
                </c:ext>
              </c:extLst>
            </c:dLbl>
            <c:dLbl>
              <c:idx val="1"/>
              <c:tx>
                <c:rich>
                  <a:bodyPr/>
                  <a:lstStyle/>
                  <a:p>
                    <a:fld id="{C8503767-AF90-4333-AA16-0944D164A58F}" type="VALUE">
                      <a:rPr lang="en-US" b="1">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975-4E24-B1B4-883C1B6898ED}"/>
                </c:ext>
              </c:extLst>
            </c:dLbl>
            <c:dLbl>
              <c:idx val="2"/>
              <c:tx>
                <c:rich>
                  <a:bodyPr/>
                  <a:lstStyle/>
                  <a:p>
                    <a:fld id="{C8503767-AF90-4333-AA16-0944D164A58F}" type="VALUE">
                      <a:rPr lang="en-US" b="1">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7975-4E24-B1B4-883C1B6898ED}"/>
                </c:ext>
              </c:extLst>
            </c:dLbl>
            <c:dLbl>
              <c:idx val="3"/>
              <c:tx>
                <c:rich>
                  <a:bodyPr/>
                  <a:lstStyle/>
                  <a:p>
                    <a:fld id="{C8503767-AF90-4333-AA16-0944D164A58F}" type="VALUE">
                      <a:rPr lang="en-US" b="1">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7975-4E24-B1B4-883C1B6898ED}"/>
                </c:ext>
              </c:extLst>
            </c:dLbl>
            <c:dLbl>
              <c:idx val="4"/>
              <c:tx>
                <c:rich>
                  <a:bodyPr/>
                  <a:lstStyle/>
                  <a:p>
                    <a:fld id="{C8503767-AF90-4333-AA16-0944D164A58F}" type="VALUE">
                      <a:rPr lang="en-US" b="1">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7975-4E24-B1B4-883C1B6898ED}"/>
                </c:ext>
              </c:extLst>
            </c:dLbl>
            <c:dLbl>
              <c:idx val="5"/>
              <c:tx>
                <c:rich>
                  <a:bodyPr/>
                  <a:lstStyle/>
                  <a:p>
                    <a:fld id="{C8503767-AF90-4333-AA16-0944D164A58F}" type="VALUE">
                      <a:rPr lang="en-US" b="1">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7975-4E24-B1B4-883C1B6898ED}"/>
                </c:ext>
              </c:extLst>
            </c:dLbl>
            <c:dLbl>
              <c:idx val="6"/>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8503767-AF90-4333-AA16-0944D164A58F}" type="VALUE">
                      <a:rPr lang="en-US" b="1">
                        <a:solidFill>
                          <a:sysClr val="windowText" lastClr="000000"/>
                        </a:solidFill>
                      </a:rPr>
                      <a:pPr>
                        <a:defRPr/>
                      </a:pPr>
                      <a:t>[VALUE]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975-4E24-B1B4-883C1B6898ED}"/>
                </c:ext>
              </c:extLst>
            </c:dLbl>
            <c:dLbl>
              <c:idx val="7"/>
              <c:tx>
                <c:rich>
                  <a:bodyPr/>
                  <a:lstStyle/>
                  <a:p>
                    <a:fld id="{C8503767-AF90-4333-AA16-0944D164A58F}" type="VALUE">
                      <a:rPr lang="en-US" b="1">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7975-4E24-B1B4-883C1B6898ED}"/>
                </c:ext>
              </c:extLst>
            </c:dLbl>
            <c:dLbl>
              <c:idx val="8"/>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8503767-AF90-4333-AA16-0944D164A58F}" type="VALUE">
                      <a:rPr lang="en-US" b="1">
                        <a:solidFill>
                          <a:sysClr val="windowText" lastClr="000000"/>
                        </a:solidFill>
                      </a:rPr>
                      <a:pPr>
                        <a:defRPr/>
                      </a:pPr>
                      <a:t>[VALUE]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975-4E24-B1B4-883C1B6898ED}"/>
                </c:ext>
              </c:extLst>
            </c:dLbl>
            <c:dLbl>
              <c:idx val="9"/>
              <c:tx>
                <c:rich>
                  <a:bodyPr/>
                  <a:lstStyle/>
                  <a:p>
                    <a:fld id="{C8503767-AF90-4333-AA16-0944D164A58F}" type="VALUE">
                      <a:rPr lang="en-US" b="1">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975-4E24-B1B4-883C1B6898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8503767-AF90-4333-AA16-0944D164A58F}" type="VALUE">
                        <a:rPr lang="en-US" b="1">
                          <a:solidFill>
                            <a:sysClr val="windowText" lastClr="000000"/>
                          </a:solidFill>
                        </a:rPr>
                        <a:pPr>
                          <a:defRPr/>
                        </a:pPr>
                        <a:t>[VALUE]</a:t>
                      </a:fld>
                      <a:endParaRPr lang="en-US"/>
                    </a:p>
                  </c:rich>
                </c15:tx>
                <c15:dlblFieldTable/>
                <c15:showDataLabelsRange val="0"/>
                <c15:showLeaderLines val="1"/>
                <c15:leaderLines>
                  <c:spPr>
                    <a:ln w="9525">
                      <a:solidFill>
                        <a:schemeClr val="lt1">
                          <a:lumMod val="95000"/>
                          <a:alpha val="54000"/>
                        </a:schemeClr>
                      </a:solidFill>
                    </a:ln>
                    <a:effectLst/>
                  </c:spPr>
                </c15:leaderLines>
              </c:ext>
            </c:extLst>
          </c:dLbls>
          <c:cat>
            <c:strRef>
              <c:f>'REGION-HAPPY'!$A$37:$A$47</c:f>
              <c:strCache>
                <c:ptCount val="10"/>
                <c:pt idx="0">
                  <c:v>Central and Eastern Europe</c:v>
                </c:pt>
                <c:pt idx="1">
                  <c:v>Commonwealth of Independent States</c:v>
                </c:pt>
                <c:pt idx="2">
                  <c:v>East Asia</c:v>
                </c:pt>
                <c:pt idx="3">
                  <c:v>Latin America and Caribbean</c:v>
                </c:pt>
                <c:pt idx="4">
                  <c:v>Middle East and North Africa</c:v>
                </c:pt>
                <c:pt idx="5">
                  <c:v>North America and ANZ</c:v>
                </c:pt>
                <c:pt idx="6">
                  <c:v>South Asia</c:v>
                </c:pt>
                <c:pt idx="7">
                  <c:v>Southeast Asia</c:v>
                </c:pt>
                <c:pt idx="8">
                  <c:v>Sub-Saharan Africa</c:v>
                </c:pt>
                <c:pt idx="9">
                  <c:v>Western Europe</c:v>
                </c:pt>
              </c:strCache>
            </c:strRef>
          </c:cat>
          <c:val>
            <c:numRef>
              <c:f>'REGION-HAPPY'!$B$37:$B$47</c:f>
              <c:numCache>
                <c:formatCode>General</c:formatCode>
                <c:ptCount val="10"/>
                <c:pt idx="0">
                  <c:v>14</c:v>
                </c:pt>
                <c:pt idx="1">
                  <c:v>5</c:v>
                </c:pt>
                <c:pt idx="2">
                  <c:v>3</c:v>
                </c:pt>
                <c:pt idx="3">
                  <c:v>19</c:v>
                </c:pt>
                <c:pt idx="4">
                  <c:v>7</c:v>
                </c:pt>
                <c:pt idx="5">
                  <c:v>4</c:v>
                </c:pt>
                <c:pt idx="6">
                  <c:v>1</c:v>
                </c:pt>
                <c:pt idx="7">
                  <c:v>4</c:v>
                </c:pt>
                <c:pt idx="8">
                  <c:v>1</c:v>
                </c:pt>
                <c:pt idx="9">
                  <c:v>20</c:v>
                </c:pt>
              </c:numCache>
            </c:numRef>
          </c:val>
          <c:extLst>
            <c:ext xmlns:c16="http://schemas.microsoft.com/office/drawing/2014/chart" uri="{C3380CC4-5D6E-409C-BE32-E72D297353CC}">
              <c16:uniqueId val="{00000000-7975-4E24-B1B4-883C1B6898ED}"/>
            </c:ext>
          </c:extLst>
        </c:ser>
        <c:dLbls>
          <c:dLblPos val="inEnd"/>
          <c:showLegendKey val="0"/>
          <c:showVal val="1"/>
          <c:showCatName val="0"/>
          <c:showSerName val="0"/>
          <c:showPercent val="0"/>
          <c:showBubbleSize val="0"/>
        </c:dLbls>
        <c:gapWidth val="115"/>
        <c:overlap val="-20"/>
        <c:axId val="602839520"/>
        <c:axId val="602833288"/>
      </c:barChart>
      <c:catAx>
        <c:axId val="60283952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b="1" i="0" u="none" strike="noStrike" cap="all" baseline="0">
                    <a:effectLst/>
                  </a:rPr>
                  <a:t>REGIONS</a:t>
                </a:r>
                <a:endParaRPr lang="en-US" sz="140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602833288"/>
        <c:crosses val="autoZero"/>
        <c:auto val="1"/>
        <c:lblAlgn val="ctr"/>
        <c:lblOffset val="100"/>
        <c:noMultiLvlLbl val="0"/>
      </c:catAx>
      <c:valAx>
        <c:axId val="60283328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b="1" i="0" cap="all" baseline="0">
                    <a:effectLst/>
                  </a:rPr>
                  <a:t>NUMBER OF COUNTRIES</a:t>
                </a:r>
                <a:endParaRPr lang="en-US" sz="700">
                  <a:effectLst/>
                </a:endParaRPr>
              </a:p>
            </c:rich>
          </c:tx>
          <c:layout>
            <c:manualLayout>
              <c:xMode val="edge"/>
              <c:yMode val="edge"/>
              <c:x val="0.50363542441153897"/>
              <c:y val="0.9078721332989112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60283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[SOMYA.xlsx]REGION-HAPPY!PivotTable34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1" u="sng" baseline="0">
                <a:effectLst>
                  <a:outerShdw blurRad="50800" dist="38100" dir="5400000" algn="t" rotWithShape="0">
                    <a:srgbClr val="000000">
                      <a:alpha val="40000"/>
                    </a:srgbClr>
                  </a:outerShdw>
                </a:effectLst>
              </a:rPr>
              <a:t>Region-wise distribution of Happy Countries - 2020</a:t>
            </a:r>
            <a:endParaRPr lang="en-US" sz="1400" u="sng">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3E5E314-D6CA-4795-81E6-F95B18E89595}" type="VALUE">
                  <a:rPr lang="en-US" sz="900"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
        <c:spPr>
          <a:solidFill>
            <a:schemeClr val="accent2">
              <a:lumMod val="20000"/>
              <a:lumOff val="8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3E5E314-D6CA-4795-81E6-F95B18E89595}" type="VALUE">
                  <a:rPr lang="en-US" sz="900"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bg1"/>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3E5E314-D6CA-4795-81E6-F95B18E89595}" type="VALUE">
                  <a:rPr lang="en-US" sz="900"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3E5E314-D6CA-4795-81E6-F95B18E89595}" type="VALUE">
                  <a:rPr lang="en-US" sz="900" b="1">
                    <a:solidFill>
                      <a:schemeClr val="tx1"/>
                    </a:solidFill>
                  </a:rPr>
                  <a:pPr>
                    <a:defRPr/>
                  </a:pPr>
                  <a:t>[VALUE]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6">
              <a:lumMod val="60000"/>
              <a:lumOff val="4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3E5E314-D6CA-4795-81E6-F95B18E89595}" type="VALUE">
                  <a:rPr lang="en-US" sz="900"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5">
              <a:lumMod val="40000"/>
              <a:lumOff val="6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3E5E314-D6CA-4795-81E6-F95B18E89595}" type="VALUE">
                  <a:rPr lang="en-US" sz="900"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3E5E314-D6CA-4795-81E6-F95B18E89595}" type="VALUE">
                  <a:rPr lang="en-US" sz="900"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3E5E314-D6CA-4795-81E6-F95B18E89595}" type="VALUE">
                  <a:rPr lang="en-US" sz="900"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3E5E314-D6CA-4795-81E6-F95B18E89595}" type="VALUE">
                  <a:rPr lang="en-US" sz="900"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3E5E314-D6CA-4795-81E6-F95B18E89595}" type="VALUE">
                  <a:rPr lang="en-US" sz="900"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3E5E314-D6CA-4795-81E6-F95B18E89595}" type="VALUE">
                  <a:rPr lang="en-US" sz="900" b="1">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38417134718228479"/>
          <c:y val="0.14996706192358367"/>
          <c:w val="0.58535842149424155"/>
          <c:h val="0.70134501467948918"/>
        </c:manualLayout>
      </c:layout>
      <c:barChart>
        <c:barDir val="bar"/>
        <c:grouping val="clustered"/>
        <c:varyColors val="0"/>
        <c:ser>
          <c:idx val="0"/>
          <c:order val="0"/>
          <c:tx>
            <c:strRef>
              <c:f>'REGION-HAPPY'!$B$61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8A9-4974-AA03-23655E6A9BF9}"/>
              </c:ext>
            </c:extLst>
          </c:dPt>
          <c:dPt>
            <c:idx val="1"/>
            <c:invertIfNegative val="0"/>
            <c:bubble3D val="0"/>
            <c:extLst>
              <c:ext xmlns:c16="http://schemas.microsoft.com/office/drawing/2014/chart" uri="{C3380CC4-5D6E-409C-BE32-E72D297353CC}">
                <c16:uniqueId val="{00000007-58A9-4974-AA03-23655E6A9BF9}"/>
              </c:ext>
            </c:extLst>
          </c:dPt>
          <c:dPt>
            <c:idx val="2"/>
            <c:invertIfNegative val="0"/>
            <c:bubble3D val="0"/>
            <c:extLst>
              <c:ext xmlns:c16="http://schemas.microsoft.com/office/drawing/2014/chart" uri="{C3380CC4-5D6E-409C-BE32-E72D297353CC}">
                <c16:uniqueId val="{00000008-58A9-4974-AA03-23655E6A9BF9}"/>
              </c:ext>
            </c:extLst>
          </c:dPt>
          <c:dPt>
            <c:idx val="3"/>
            <c:invertIfNegative val="0"/>
            <c:bubble3D val="0"/>
            <c:spPr>
              <a:solidFill>
                <a:schemeClr val="accent5">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58A9-4974-AA03-23655E6A9BF9}"/>
              </c:ext>
            </c:extLst>
          </c:dPt>
          <c:dPt>
            <c:idx val="4"/>
            <c:invertIfNegative val="0"/>
            <c:bubble3D val="0"/>
            <c:extLst>
              <c:ext xmlns:c16="http://schemas.microsoft.com/office/drawing/2014/chart" uri="{C3380CC4-5D6E-409C-BE32-E72D297353CC}">
                <c16:uniqueId val="{00000009-58A9-4974-AA03-23655E6A9BF9}"/>
              </c:ext>
            </c:extLst>
          </c:dPt>
          <c:dPt>
            <c:idx val="5"/>
            <c:invertIfNegative val="0"/>
            <c:bubble3D val="0"/>
            <c:extLst>
              <c:ext xmlns:c16="http://schemas.microsoft.com/office/drawing/2014/chart" uri="{C3380CC4-5D6E-409C-BE32-E72D297353CC}">
                <c16:uniqueId val="{0000000A-58A9-4974-AA03-23655E6A9BF9}"/>
              </c:ext>
            </c:extLst>
          </c:dPt>
          <c:dPt>
            <c:idx val="6"/>
            <c:invertIfNegative val="0"/>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8A9-4974-AA03-23655E6A9BF9}"/>
              </c:ext>
            </c:extLst>
          </c:dPt>
          <c:dPt>
            <c:idx val="7"/>
            <c:invertIfNegative val="0"/>
            <c:bubble3D val="0"/>
            <c:extLst>
              <c:ext xmlns:c16="http://schemas.microsoft.com/office/drawing/2014/chart" uri="{C3380CC4-5D6E-409C-BE32-E72D297353CC}">
                <c16:uniqueId val="{0000000B-58A9-4974-AA03-23655E6A9BF9}"/>
              </c:ext>
            </c:extLst>
          </c:dPt>
          <c:dPt>
            <c:idx val="8"/>
            <c:invertIfNegative val="0"/>
            <c:bubble3D val="0"/>
            <c:extLst>
              <c:ext xmlns:c16="http://schemas.microsoft.com/office/drawing/2014/chart" uri="{C3380CC4-5D6E-409C-BE32-E72D297353CC}">
                <c16:uniqueId val="{00000004-58A9-4974-AA03-23655E6A9BF9}"/>
              </c:ext>
            </c:extLst>
          </c:dPt>
          <c:dPt>
            <c:idx val="9"/>
            <c:invertIfNegative val="0"/>
            <c:bubble3D val="0"/>
            <c:spPr>
              <a:solidFill>
                <a:schemeClr val="accent2">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58A9-4974-AA03-23655E6A9BF9}"/>
              </c:ext>
            </c:extLst>
          </c:dPt>
          <c:dLbls>
            <c:dLbl>
              <c:idx val="0"/>
              <c:tx>
                <c:rich>
                  <a:bodyPr/>
                  <a:lstStyle/>
                  <a:p>
                    <a:fld id="{73E5E314-D6CA-4795-81E6-F95B18E89595}" type="VALUE">
                      <a:rPr lang="en-US" sz="900"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8A9-4974-AA03-23655E6A9BF9}"/>
                </c:ext>
              </c:extLst>
            </c:dLbl>
            <c:dLbl>
              <c:idx val="1"/>
              <c:tx>
                <c:rich>
                  <a:bodyPr/>
                  <a:lstStyle/>
                  <a:p>
                    <a:fld id="{73E5E314-D6CA-4795-81E6-F95B18E89595}" type="VALUE">
                      <a:rPr lang="en-US" sz="900"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8A9-4974-AA03-23655E6A9BF9}"/>
                </c:ext>
              </c:extLst>
            </c:dLbl>
            <c:dLbl>
              <c:idx val="2"/>
              <c:tx>
                <c:rich>
                  <a:bodyPr/>
                  <a:lstStyle/>
                  <a:p>
                    <a:fld id="{73E5E314-D6CA-4795-81E6-F95B18E89595}" type="VALUE">
                      <a:rPr lang="en-US" sz="900"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58A9-4974-AA03-23655E6A9BF9}"/>
                </c:ext>
              </c:extLst>
            </c:dLbl>
            <c:dLbl>
              <c:idx val="3"/>
              <c:tx>
                <c:rich>
                  <a:bodyPr/>
                  <a:lstStyle/>
                  <a:p>
                    <a:fld id="{73E5E314-D6CA-4795-81E6-F95B18E89595}" type="VALUE">
                      <a:rPr lang="en-US" sz="900"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58A9-4974-AA03-23655E6A9BF9}"/>
                </c:ext>
              </c:extLst>
            </c:dLbl>
            <c:dLbl>
              <c:idx val="4"/>
              <c:tx>
                <c:rich>
                  <a:bodyPr/>
                  <a:lstStyle/>
                  <a:p>
                    <a:fld id="{73E5E314-D6CA-4795-81E6-F95B18E89595}" type="VALUE">
                      <a:rPr lang="en-US" sz="900"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58A9-4974-AA03-23655E6A9BF9}"/>
                </c:ext>
              </c:extLst>
            </c:dLbl>
            <c:dLbl>
              <c:idx val="5"/>
              <c:tx>
                <c:rich>
                  <a:bodyPr/>
                  <a:lstStyle/>
                  <a:p>
                    <a:fld id="{73E5E314-D6CA-4795-81E6-F95B18E89595}" type="VALUE">
                      <a:rPr lang="en-US" sz="900"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58A9-4974-AA03-23655E6A9BF9}"/>
                </c:ext>
              </c:extLst>
            </c:dLbl>
            <c:dLbl>
              <c:idx val="6"/>
              <c:tx>
                <c:rich>
                  <a:bodyPr/>
                  <a:lstStyle/>
                  <a:p>
                    <a:fld id="{73E5E314-D6CA-4795-81E6-F95B18E89595}" type="VALUE">
                      <a:rPr lang="en-US" sz="900"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8A9-4974-AA03-23655E6A9BF9}"/>
                </c:ext>
              </c:extLst>
            </c:dLbl>
            <c:dLbl>
              <c:idx val="7"/>
              <c:tx>
                <c:rich>
                  <a:bodyPr/>
                  <a:lstStyle/>
                  <a:p>
                    <a:fld id="{73E5E314-D6CA-4795-81E6-F95B18E89595}" type="VALUE">
                      <a:rPr lang="en-US" sz="900"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58A9-4974-AA03-23655E6A9BF9}"/>
                </c:ext>
              </c:extLst>
            </c:dLbl>
            <c:dLbl>
              <c:idx val="8"/>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3E5E314-D6CA-4795-81E6-F95B18E89595}" type="VALUE">
                      <a:rPr lang="en-US" sz="900" b="1">
                        <a:solidFill>
                          <a:schemeClr val="tx1"/>
                        </a:solidFill>
                      </a:rPr>
                      <a:pPr>
                        <a:defRPr/>
                      </a:pPr>
                      <a:t>[VALUE]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58A9-4974-AA03-23655E6A9BF9}"/>
                </c:ext>
              </c:extLst>
            </c:dLbl>
            <c:dLbl>
              <c:idx val="9"/>
              <c:tx>
                <c:rich>
                  <a:bodyPr/>
                  <a:lstStyle/>
                  <a:p>
                    <a:fld id="{73E5E314-D6CA-4795-81E6-F95B18E89595}" type="VALUE">
                      <a:rPr lang="en-US" sz="900" b="1">
                        <a:solidFill>
                          <a:schemeClr val="tx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8A9-4974-AA03-23655E6A9B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3E5E314-D6CA-4795-81E6-F95B18E89595}" type="VALUE">
                        <a:rPr lang="en-US" sz="900" b="1">
                          <a:solidFill>
                            <a:schemeClr val="tx1"/>
                          </a:solidFill>
                        </a:rPr>
                        <a:pPr>
                          <a:defRPr/>
                        </a:pPr>
                        <a:t>[VALUE]</a:t>
                      </a:fld>
                      <a:endParaRPr lang="en-US"/>
                    </a:p>
                  </c:rich>
                </c15:tx>
                <c15:dlblFieldTable/>
                <c15:showDataLabelsRange val="0"/>
                <c15:showLeaderLines val="1"/>
                <c15:leaderLines>
                  <c:spPr>
                    <a:ln w="9525">
                      <a:solidFill>
                        <a:schemeClr val="lt1">
                          <a:lumMod val="95000"/>
                          <a:alpha val="54000"/>
                        </a:schemeClr>
                      </a:solidFill>
                    </a:ln>
                    <a:effectLst/>
                  </c:spPr>
                </c15:leaderLines>
              </c:ext>
            </c:extLst>
          </c:dLbls>
          <c:cat>
            <c:strRef>
              <c:f>'REGION-HAPPY'!$A$62:$A$72</c:f>
              <c:strCache>
                <c:ptCount val="10"/>
                <c:pt idx="0">
                  <c:v>Central and Eastern Europe</c:v>
                </c:pt>
                <c:pt idx="1">
                  <c:v>Commonwealth of Independent States</c:v>
                </c:pt>
                <c:pt idx="2">
                  <c:v>East Asia</c:v>
                </c:pt>
                <c:pt idx="3">
                  <c:v>Latin America and Caribbean</c:v>
                </c:pt>
                <c:pt idx="4">
                  <c:v>Middle East and North Africa</c:v>
                </c:pt>
                <c:pt idx="5">
                  <c:v>North America and ANZ</c:v>
                </c:pt>
                <c:pt idx="6">
                  <c:v>South Asia</c:v>
                </c:pt>
                <c:pt idx="7">
                  <c:v>Southeast Asia</c:v>
                </c:pt>
                <c:pt idx="8">
                  <c:v>Sub-Saharan Africa</c:v>
                </c:pt>
                <c:pt idx="9">
                  <c:v>Western Europe</c:v>
                </c:pt>
              </c:strCache>
            </c:strRef>
          </c:cat>
          <c:val>
            <c:numRef>
              <c:f>'REGION-HAPPY'!$B$62:$B$72</c:f>
              <c:numCache>
                <c:formatCode>General</c:formatCode>
                <c:ptCount val="10"/>
                <c:pt idx="0">
                  <c:v>13</c:v>
                </c:pt>
                <c:pt idx="1">
                  <c:v>7</c:v>
                </c:pt>
                <c:pt idx="2">
                  <c:v>3</c:v>
                </c:pt>
                <c:pt idx="3">
                  <c:v>19</c:v>
                </c:pt>
                <c:pt idx="4">
                  <c:v>5</c:v>
                </c:pt>
                <c:pt idx="5">
                  <c:v>4</c:v>
                </c:pt>
                <c:pt idx="6">
                  <c:v>1</c:v>
                </c:pt>
                <c:pt idx="7">
                  <c:v>3</c:v>
                </c:pt>
                <c:pt idx="8">
                  <c:v>1</c:v>
                </c:pt>
                <c:pt idx="9">
                  <c:v>20</c:v>
                </c:pt>
              </c:numCache>
            </c:numRef>
          </c:val>
          <c:extLst>
            <c:ext xmlns:c16="http://schemas.microsoft.com/office/drawing/2014/chart" uri="{C3380CC4-5D6E-409C-BE32-E72D297353CC}">
              <c16:uniqueId val="{00000000-58A9-4974-AA03-23655E6A9BF9}"/>
            </c:ext>
          </c:extLst>
        </c:ser>
        <c:dLbls>
          <c:dLblPos val="inEnd"/>
          <c:showLegendKey val="0"/>
          <c:showVal val="1"/>
          <c:showCatName val="0"/>
          <c:showSerName val="0"/>
          <c:showPercent val="0"/>
          <c:showBubbleSize val="0"/>
        </c:dLbls>
        <c:gapWidth val="115"/>
        <c:overlap val="-20"/>
        <c:axId val="648116272"/>
        <c:axId val="648111024"/>
      </c:barChart>
      <c:catAx>
        <c:axId val="64811627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REGIONS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648111024"/>
        <c:crosses val="autoZero"/>
        <c:auto val="1"/>
        <c:lblAlgn val="ctr"/>
        <c:lblOffset val="100"/>
        <c:noMultiLvlLbl val="0"/>
      </c:catAx>
      <c:valAx>
        <c:axId val="64811102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NUMBER OF COUNTRIES</a:t>
                </a:r>
              </a:p>
            </c:rich>
          </c:tx>
          <c:layout>
            <c:manualLayout>
              <c:xMode val="edge"/>
              <c:yMode val="edge"/>
              <c:x val="0.53040573426615178"/>
              <c:y val="0.9160452522486071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64811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13</xdr:col>
      <xdr:colOff>586740</xdr:colOff>
      <xdr:row>27</xdr:row>
      <xdr:rowOff>7620</xdr:rowOff>
    </xdr:to>
    <xdr:graphicFrame macro="">
      <xdr:nvGraphicFramePr>
        <xdr:cNvPr id="2" name="Chart 1">
          <a:extLst>
            <a:ext uri="{FF2B5EF4-FFF2-40B4-BE49-F238E27FC236}">
              <a16:creationId xmlns:a16="http://schemas.microsoft.com/office/drawing/2014/main" id="{ED9F27D0-7D0F-42A6-8E8F-13D88C1AA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30</xdr:row>
      <xdr:rowOff>0</xdr:rowOff>
    </xdr:from>
    <xdr:to>
      <xdr:col>14</xdr:col>
      <xdr:colOff>0</xdr:colOff>
      <xdr:row>50</xdr:row>
      <xdr:rowOff>7620</xdr:rowOff>
    </xdr:to>
    <xdr:graphicFrame macro="">
      <xdr:nvGraphicFramePr>
        <xdr:cNvPr id="3" name="Chart 2">
          <a:extLst>
            <a:ext uri="{FF2B5EF4-FFF2-40B4-BE49-F238E27FC236}">
              <a16:creationId xmlns:a16="http://schemas.microsoft.com/office/drawing/2014/main" id="{73BE4868-D975-4D05-AFBC-B66967E46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53</xdr:row>
      <xdr:rowOff>0</xdr:rowOff>
    </xdr:from>
    <xdr:to>
      <xdr:col>13</xdr:col>
      <xdr:colOff>601980</xdr:colOff>
      <xdr:row>73</xdr:row>
      <xdr:rowOff>15240</xdr:rowOff>
    </xdr:to>
    <xdr:graphicFrame macro="">
      <xdr:nvGraphicFramePr>
        <xdr:cNvPr id="5" name="Chart 4">
          <a:extLst>
            <a:ext uri="{FF2B5EF4-FFF2-40B4-BE49-F238E27FC236}">
              <a16:creationId xmlns:a16="http://schemas.microsoft.com/office/drawing/2014/main" id="{62F0909E-300B-45AC-8387-D2261C413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7</xdr:row>
      <xdr:rowOff>0</xdr:rowOff>
    </xdr:from>
    <xdr:to>
      <xdr:col>13</xdr:col>
      <xdr:colOff>601980</xdr:colOff>
      <xdr:row>27</xdr:row>
      <xdr:rowOff>22860</xdr:rowOff>
    </xdr:to>
    <xdr:graphicFrame macro="">
      <xdr:nvGraphicFramePr>
        <xdr:cNvPr id="3" name="Chart 2">
          <a:extLst>
            <a:ext uri="{FF2B5EF4-FFF2-40B4-BE49-F238E27FC236}">
              <a16:creationId xmlns:a16="http://schemas.microsoft.com/office/drawing/2014/main" id="{BF720CA0-46DE-4F28-98A7-5796061E8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30</xdr:row>
      <xdr:rowOff>0</xdr:rowOff>
    </xdr:from>
    <xdr:to>
      <xdr:col>14</xdr:col>
      <xdr:colOff>7620</xdr:colOff>
      <xdr:row>50</xdr:row>
      <xdr:rowOff>15240</xdr:rowOff>
    </xdr:to>
    <xdr:graphicFrame macro="">
      <xdr:nvGraphicFramePr>
        <xdr:cNvPr id="4" name="Chart 3">
          <a:extLst>
            <a:ext uri="{FF2B5EF4-FFF2-40B4-BE49-F238E27FC236}">
              <a16:creationId xmlns:a16="http://schemas.microsoft.com/office/drawing/2014/main" id="{6929232E-B4FD-44DD-B9B9-6D5008E99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53</xdr:row>
      <xdr:rowOff>0</xdr:rowOff>
    </xdr:from>
    <xdr:to>
      <xdr:col>13</xdr:col>
      <xdr:colOff>601980</xdr:colOff>
      <xdr:row>73</xdr:row>
      <xdr:rowOff>7620</xdr:rowOff>
    </xdr:to>
    <xdr:graphicFrame macro="">
      <xdr:nvGraphicFramePr>
        <xdr:cNvPr id="5" name="Chart 4">
          <a:extLst>
            <a:ext uri="{FF2B5EF4-FFF2-40B4-BE49-F238E27FC236}">
              <a16:creationId xmlns:a16="http://schemas.microsoft.com/office/drawing/2014/main" id="{2BC28CEF-05CF-423C-8375-676898730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7</xdr:row>
      <xdr:rowOff>175260</xdr:rowOff>
    </xdr:from>
    <xdr:to>
      <xdr:col>13</xdr:col>
      <xdr:colOff>601980</xdr:colOff>
      <xdr:row>28</xdr:row>
      <xdr:rowOff>175260</xdr:rowOff>
    </xdr:to>
    <xdr:graphicFrame macro="">
      <xdr:nvGraphicFramePr>
        <xdr:cNvPr id="8" name="Chart 7">
          <a:extLst>
            <a:ext uri="{FF2B5EF4-FFF2-40B4-BE49-F238E27FC236}">
              <a16:creationId xmlns:a16="http://schemas.microsoft.com/office/drawing/2014/main" id="{6B9F9DE1-79CF-4069-9B44-F3E430FF2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32</xdr:row>
      <xdr:rowOff>175260</xdr:rowOff>
    </xdr:from>
    <xdr:to>
      <xdr:col>13</xdr:col>
      <xdr:colOff>601980</xdr:colOff>
      <xdr:row>54</xdr:row>
      <xdr:rowOff>0</xdr:rowOff>
    </xdr:to>
    <xdr:graphicFrame macro="">
      <xdr:nvGraphicFramePr>
        <xdr:cNvPr id="9" name="Chart 8">
          <a:extLst>
            <a:ext uri="{FF2B5EF4-FFF2-40B4-BE49-F238E27FC236}">
              <a16:creationId xmlns:a16="http://schemas.microsoft.com/office/drawing/2014/main" id="{6C636D42-1CA3-44EB-A024-71059D66E5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57</xdr:row>
      <xdr:rowOff>175260</xdr:rowOff>
    </xdr:from>
    <xdr:to>
      <xdr:col>14</xdr:col>
      <xdr:colOff>0</xdr:colOff>
      <xdr:row>79</xdr:row>
      <xdr:rowOff>7620</xdr:rowOff>
    </xdr:to>
    <xdr:graphicFrame macro="">
      <xdr:nvGraphicFramePr>
        <xdr:cNvPr id="11" name="Chart 10">
          <a:extLst>
            <a:ext uri="{FF2B5EF4-FFF2-40B4-BE49-F238E27FC236}">
              <a16:creationId xmlns:a16="http://schemas.microsoft.com/office/drawing/2014/main" id="{BF518C2F-89FD-4C58-B90E-8E4CC9F9B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601980</xdr:colOff>
      <xdr:row>8</xdr:row>
      <xdr:rowOff>0</xdr:rowOff>
    </xdr:from>
    <xdr:to>
      <xdr:col>15</xdr:col>
      <xdr:colOff>0</xdr:colOff>
      <xdr:row>28</xdr:row>
      <xdr:rowOff>0</xdr:rowOff>
    </xdr:to>
    <xdr:graphicFrame macro="">
      <xdr:nvGraphicFramePr>
        <xdr:cNvPr id="2" name="Chart 1">
          <a:extLst>
            <a:ext uri="{FF2B5EF4-FFF2-40B4-BE49-F238E27FC236}">
              <a16:creationId xmlns:a16="http://schemas.microsoft.com/office/drawing/2014/main" id="{BA43EC31-BA99-435C-A8D6-9326E1A85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33</xdr:row>
      <xdr:rowOff>0</xdr:rowOff>
    </xdr:from>
    <xdr:to>
      <xdr:col>15</xdr:col>
      <xdr:colOff>0</xdr:colOff>
      <xdr:row>53</xdr:row>
      <xdr:rowOff>0</xdr:rowOff>
    </xdr:to>
    <xdr:graphicFrame macro="">
      <xdr:nvGraphicFramePr>
        <xdr:cNvPr id="3" name="Chart 2">
          <a:extLst>
            <a:ext uri="{FF2B5EF4-FFF2-40B4-BE49-F238E27FC236}">
              <a16:creationId xmlns:a16="http://schemas.microsoft.com/office/drawing/2014/main" id="{404351C5-F975-4098-B54D-2EABE1A67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57</xdr:row>
      <xdr:rowOff>175260</xdr:rowOff>
    </xdr:from>
    <xdr:to>
      <xdr:col>15</xdr:col>
      <xdr:colOff>7620</xdr:colOff>
      <xdr:row>77</xdr:row>
      <xdr:rowOff>175260</xdr:rowOff>
    </xdr:to>
    <xdr:graphicFrame macro="">
      <xdr:nvGraphicFramePr>
        <xdr:cNvPr id="4" name="Chart 3">
          <a:extLst>
            <a:ext uri="{FF2B5EF4-FFF2-40B4-BE49-F238E27FC236}">
              <a16:creationId xmlns:a16="http://schemas.microsoft.com/office/drawing/2014/main" id="{13441232-9E25-418E-BA46-36371BCB4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586740</xdr:colOff>
      <xdr:row>7</xdr:row>
      <xdr:rowOff>7620</xdr:rowOff>
    </xdr:from>
    <xdr:to>
      <xdr:col>12</xdr:col>
      <xdr:colOff>22860</xdr:colOff>
      <xdr:row>29</xdr:row>
      <xdr:rowOff>0</xdr:rowOff>
    </xdr:to>
    <xdr:pic>
      <xdr:nvPicPr>
        <xdr:cNvPr id="4" name="Picture 3">
          <a:extLst>
            <a:ext uri="{FF2B5EF4-FFF2-40B4-BE49-F238E27FC236}">
              <a16:creationId xmlns:a16="http://schemas.microsoft.com/office/drawing/2014/main" id="{7D640D45-C88F-41EC-B08B-D55D6D75BC32}"/>
            </a:ext>
          </a:extLst>
        </xdr:cNvPr>
        <xdr:cNvPicPr>
          <a:picLocks noChangeAspect="1" noChangeArrowheads="1"/>
        </xdr:cNvPicPr>
      </xdr:nvPicPr>
      <xdr:blipFill>
        <a:blip xmlns:r="http://schemas.openxmlformats.org/officeDocument/2006/relationships" r:embed="rId1">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86740" y="1729740"/>
          <a:ext cx="6751320" cy="4015740"/>
        </a:xfrm>
        <a:prstGeom prst="rect">
          <a:avLst/>
        </a:prstGeom>
        <a:noFill/>
        <a:ln w="9525">
          <a:solidFill>
            <a:srgbClr val="0070C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0</xdr:colOff>
      <xdr:row>7</xdr:row>
      <xdr:rowOff>0</xdr:rowOff>
    </xdr:from>
    <xdr:to>
      <xdr:col>24</xdr:col>
      <xdr:colOff>0</xdr:colOff>
      <xdr:row>28</xdr:row>
      <xdr:rowOff>167640</xdr:rowOff>
    </xdr:to>
    <xdr:pic>
      <xdr:nvPicPr>
        <xdr:cNvPr id="7" name="Picture 6">
          <a:extLst>
            <a:ext uri="{FF2B5EF4-FFF2-40B4-BE49-F238E27FC236}">
              <a16:creationId xmlns:a16="http://schemas.microsoft.com/office/drawing/2014/main" id="{738AD5C2-F4B0-4560-93DB-B804AA340EB3}"/>
            </a:ext>
          </a:extLst>
        </xdr:cNvPr>
        <xdr:cNvPicPr>
          <a:picLocks noChangeAspect="1" noChangeArrowheads="1"/>
        </xdr:cNvPicPr>
      </xdr:nvPicPr>
      <xdr:blipFill>
        <a:blip xmlns:r="http://schemas.openxmlformats.org/officeDocument/2006/relationships" r:embed="rId2">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7924800" y="1356360"/>
          <a:ext cx="6705600" cy="4008120"/>
        </a:xfrm>
        <a:prstGeom prst="rect">
          <a:avLst/>
        </a:prstGeom>
        <a:noFill/>
        <a:ln w="9525">
          <a:solidFill>
            <a:srgbClr val="0070C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22860</xdr:colOff>
      <xdr:row>30</xdr:row>
      <xdr:rowOff>15240</xdr:rowOff>
    </xdr:from>
    <xdr:to>
      <xdr:col>18</xdr:col>
      <xdr:colOff>15240</xdr:colOff>
      <xdr:row>52</xdr:row>
      <xdr:rowOff>15240</xdr:rowOff>
    </xdr:to>
    <xdr:pic>
      <xdr:nvPicPr>
        <xdr:cNvPr id="10" name="Picture 9">
          <a:extLst>
            <a:ext uri="{FF2B5EF4-FFF2-40B4-BE49-F238E27FC236}">
              <a16:creationId xmlns:a16="http://schemas.microsoft.com/office/drawing/2014/main" id="{EA9A2ACE-F7EE-4C1E-8C18-37F55C73C1C2}"/>
            </a:ext>
          </a:extLst>
        </xdr:cNvPr>
        <xdr:cNvPicPr>
          <a:picLocks noChangeAspect="1" noChangeArrowheads="1"/>
        </xdr:cNvPicPr>
      </xdr:nvPicPr>
      <xdr:blipFill>
        <a:blip xmlns:r="http://schemas.openxmlformats.org/officeDocument/2006/relationships" r:embed="rId3">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290060" y="5577840"/>
          <a:ext cx="6697980" cy="4023360"/>
        </a:xfrm>
        <a:prstGeom prst="rect">
          <a:avLst/>
        </a:prstGeom>
        <a:noFill/>
        <a:ln w="9525">
          <a:solidFill>
            <a:srgbClr val="0070C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6</xdr:row>
      <xdr:rowOff>175260</xdr:rowOff>
    </xdr:from>
    <xdr:to>
      <xdr:col>12</xdr:col>
      <xdr:colOff>22860</xdr:colOff>
      <xdr:row>28</xdr:row>
      <xdr:rowOff>7620</xdr:rowOff>
    </xdr:to>
    <xdr:pic>
      <xdr:nvPicPr>
        <xdr:cNvPr id="2" name="Picture 1">
          <a:extLst>
            <a:ext uri="{FF2B5EF4-FFF2-40B4-BE49-F238E27FC236}">
              <a16:creationId xmlns:a16="http://schemas.microsoft.com/office/drawing/2014/main" id="{A4275EE7-65C9-43F6-ADBA-85D0A8E4BF13}"/>
            </a:ext>
          </a:extLst>
        </xdr:cNvPr>
        <xdr:cNvPicPr>
          <a:picLocks noChangeAspect="1" noChangeArrowheads="1"/>
        </xdr:cNvPicPr>
      </xdr:nvPicPr>
      <xdr:blipFill>
        <a:blip xmlns:r="http://schemas.openxmlformats.org/officeDocument/2006/relationships" r:embed="rId1">
          <a:clrChange>
            <a:clrFrom>
              <a:srgbClr val="D8D8D8"/>
            </a:clrFrom>
            <a:clrTo>
              <a:srgbClr val="D8D8D8">
                <a:alpha val="0"/>
              </a:srgbClr>
            </a:clrTo>
          </a:clrChange>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609600" y="1714500"/>
          <a:ext cx="6728460" cy="3855720"/>
        </a:xfrm>
        <a:prstGeom prst="rect">
          <a:avLst/>
        </a:prstGeom>
        <a:noFill/>
        <a:ln w="9525">
          <a:solidFill>
            <a:srgbClr val="0070C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0</xdr:colOff>
      <xdr:row>7</xdr:row>
      <xdr:rowOff>0</xdr:rowOff>
    </xdr:from>
    <xdr:to>
      <xdr:col>24</xdr:col>
      <xdr:colOff>38100</xdr:colOff>
      <xdr:row>28</xdr:row>
      <xdr:rowOff>0</xdr:rowOff>
    </xdr:to>
    <xdr:pic>
      <xdr:nvPicPr>
        <xdr:cNvPr id="5" name="Picture 4">
          <a:extLst>
            <a:ext uri="{FF2B5EF4-FFF2-40B4-BE49-F238E27FC236}">
              <a16:creationId xmlns:a16="http://schemas.microsoft.com/office/drawing/2014/main" id="{1318B248-0E56-41BB-B7D0-F77796ACB5DB}"/>
            </a:ext>
          </a:extLst>
        </xdr:cNvPr>
        <xdr:cNvPicPr>
          <a:picLocks noChangeAspect="1" noChangeArrowheads="1"/>
        </xdr:cNvPicPr>
      </xdr:nvPicPr>
      <xdr:blipFill>
        <a:blip xmlns:r="http://schemas.openxmlformats.org/officeDocument/2006/relationships" r:embed="rId2">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7924800" y="1356360"/>
          <a:ext cx="6743700" cy="3840480"/>
        </a:xfrm>
        <a:prstGeom prst="rect">
          <a:avLst/>
        </a:prstGeom>
        <a:noFill/>
        <a:ln w="9525">
          <a:solidFill>
            <a:srgbClr val="0070C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22860</xdr:colOff>
      <xdr:row>29</xdr:row>
      <xdr:rowOff>15240</xdr:rowOff>
    </xdr:from>
    <xdr:to>
      <xdr:col>18</xdr:col>
      <xdr:colOff>45720</xdr:colOff>
      <xdr:row>50</xdr:row>
      <xdr:rowOff>30480</xdr:rowOff>
    </xdr:to>
    <xdr:pic>
      <xdr:nvPicPr>
        <xdr:cNvPr id="6" name="Picture 5">
          <a:extLst>
            <a:ext uri="{FF2B5EF4-FFF2-40B4-BE49-F238E27FC236}">
              <a16:creationId xmlns:a16="http://schemas.microsoft.com/office/drawing/2014/main" id="{DCBAFC2B-745C-4BBA-88F5-2E430D84FF4C}"/>
            </a:ext>
          </a:extLst>
        </xdr:cNvPr>
        <xdr:cNvPicPr>
          <a:picLocks noChangeAspect="1" noChangeArrowheads="1"/>
        </xdr:cNvPicPr>
      </xdr:nvPicPr>
      <xdr:blipFill>
        <a:blip xmlns:r="http://schemas.openxmlformats.org/officeDocument/2006/relationships" r:embed="rId3">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290060" y="5394960"/>
          <a:ext cx="6728460" cy="3855720"/>
        </a:xfrm>
        <a:prstGeom prst="rect">
          <a:avLst/>
        </a:prstGeom>
        <a:noFill/>
        <a:ln w="9525">
          <a:solidFill>
            <a:srgbClr val="0070C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15240</xdr:colOff>
      <xdr:row>35</xdr:row>
      <xdr:rowOff>579120</xdr:rowOff>
    </xdr:from>
    <xdr:to>
      <xdr:col>21</xdr:col>
      <xdr:colOff>510540</xdr:colOff>
      <xdr:row>43</xdr:row>
      <xdr:rowOff>396240</xdr:rowOff>
    </xdr:to>
    <xdr:pic>
      <xdr:nvPicPr>
        <xdr:cNvPr id="4" name="Picture 1">
          <a:extLst>
            <a:ext uri="{FF2B5EF4-FFF2-40B4-BE49-F238E27FC236}">
              <a16:creationId xmlns:a16="http://schemas.microsoft.com/office/drawing/2014/main" id="{A5D33475-B321-4F71-9C98-064130D12CFD}"/>
            </a:ext>
          </a:extLst>
        </xdr:cNvPr>
        <xdr:cNvPicPr>
          <a:picLocks noChangeAspect="1" noChangeArrowheads="1"/>
        </xdr:cNvPicPr>
      </xdr:nvPicPr>
      <xdr:blipFill>
        <a:blip xmlns:r="http://schemas.openxmlformats.org/officeDocument/2006/relationships" r:embed="rId1" cstate="print">
          <a:duotone>
            <a:schemeClr val="accent5">
              <a:shade val="45000"/>
              <a:satMod val="135000"/>
            </a:schemeClr>
            <a:prstClr val="white"/>
          </a:duotone>
        </a:blip>
        <a:srcRect/>
        <a:stretch>
          <a:fillRect/>
        </a:stretch>
      </xdr:blipFill>
      <xdr:spPr bwMode="auto">
        <a:xfrm>
          <a:off x="6339840" y="7757160"/>
          <a:ext cx="7208520" cy="6156960"/>
        </a:xfrm>
        <a:prstGeom prst="rect">
          <a:avLst/>
        </a:prstGeom>
        <a:noFill/>
        <a:ln w="1">
          <a:solidFill>
            <a:sysClr val="windowText" lastClr="000000"/>
          </a:solidFill>
          <a:miter lim="800000"/>
          <a:headEnd/>
          <a:tailEnd type="none" w="med" len="med"/>
        </a:ln>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ya" refreshedDate="44146.711143402776" createdVersion="6" refreshedVersion="6" minRefreshableVersion="3" recordCount="157" xr:uid="{C56EF6D1-44AD-4C14-BDAE-BB30706813BE}">
  <cacheSource type="worksheet">
    <worksheetSource ref="A9:J166" sheet="DATA_SET"/>
  </cacheSource>
  <cacheFields count="10">
    <cacheField name="Overall rank" numFmtId="0">
      <sharedItems containsMixedTypes="1" containsNumber="1" containsInteger="1" minValue="1" maxValue="156" count="15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s v="SOURCE : www.kaggle.com"/>
      </sharedItems>
    </cacheField>
    <cacheField name="Country" numFmtId="0">
      <sharedItems containsBlank="1" count="157">
        <s v="Finland"/>
        <s v="Norway"/>
        <s v="Denmark"/>
        <s v="Iceland"/>
        <s v="Switzerland"/>
        <s v="Netherlands"/>
        <s v="Canada"/>
        <s v="New Zealand"/>
        <s v="Sweden"/>
        <s v="Australia"/>
        <s v="United Kingdom"/>
        <s v="Austria"/>
        <s v="Costa Rica"/>
        <s v="Ireland"/>
        <s v="Germany"/>
        <s v="Belgium"/>
        <s v="Luxembourg"/>
        <s v="United States"/>
        <s v="Israel"/>
        <s v="United Arab Emirates"/>
        <s v="Czech Republic"/>
        <s v="Malta"/>
        <s v="France"/>
        <s v="Mexico"/>
        <s v="Chile"/>
        <s v="Taiwan"/>
        <s v="Panama"/>
        <s v="Brazil"/>
        <s v="Argentina"/>
        <s v="Guatemala"/>
        <s v="Uruguay"/>
        <s v="Qatar"/>
        <s v="Saudi Arabia"/>
        <s v="Singapore"/>
        <s v="Malaysia"/>
        <s v="Spain"/>
        <s v="Colombia"/>
        <s v="Trinidad &amp; Tobago"/>
        <s v="Slovakia"/>
        <s v="El Salvador"/>
        <s v="Nicaragua"/>
        <s v="Poland"/>
        <s v="Bahrain"/>
        <s v="Uzbekistan"/>
        <s v="Kuwait"/>
        <s v="Thailand"/>
        <s v="Italy"/>
        <s v="Ecuador"/>
        <s v="Belize"/>
        <s v="Lithuania"/>
        <s v="Slovenia"/>
        <s v="Romania"/>
        <s v="Latvia"/>
        <s v="Japan"/>
        <s v="Mauritius"/>
        <s v="Jamaica"/>
        <s v="South Korea"/>
        <s v="Northern Cyprus"/>
        <s v="Russia"/>
        <s v="Kazakhstan"/>
        <s v="Cyprus"/>
        <s v="Bolivia"/>
        <s v="Estonia"/>
        <s v="Paraguay"/>
        <s v="Peru"/>
        <s v="Kosovo"/>
        <s v="Moldova"/>
        <s v="Turkmenistan"/>
        <s v="Hungary"/>
        <s v="Libya"/>
        <s v="Philippines"/>
        <s v="Honduras"/>
        <s v="Belarus"/>
        <s v="Turkey"/>
        <s v="Pakistan"/>
        <s v="Hong Kong"/>
        <s v="Portugal"/>
        <s v="Serbia"/>
        <s v="Greece"/>
        <s v="Lebanon"/>
        <s v="Montenegro"/>
        <s v="Croatia"/>
        <s v="Dominican Republic"/>
        <s v="Algeria"/>
        <s v="Morocco"/>
        <s v="China"/>
        <s v="Azerbaijan"/>
        <s v="Tajikistan"/>
        <s v="Macedonia"/>
        <s v="Jordan"/>
        <s v="Nigeria"/>
        <s v="Kyrgyzstan"/>
        <s v="Bosnia and Herzegovina"/>
        <s v="Mongolia"/>
        <s v="Vietnam"/>
        <s v="Indonesia"/>
        <s v="Bhutan"/>
        <s v="Somalia"/>
        <s v="Cameroon"/>
        <s v="Bulgaria"/>
        <s v="Nepal"/>
        <s v="Venezuela"/>
        <s v="Gabon"/>
        <s v="Palestinian Territories"/>
        <s v="South Africa"/>
        <s v="Iran"/>
        <s v="Ivory Coast"/>
        <s v="Ghana"/>
        <s v="Senegal"/>
        <s v="Laos"/>
        <s v="Tunisia"/>
        <s v="Albania"/>
        <s v="Sierra Leone"/>
        <s v="Congo (Brazzaville)"/>
        <s v="Bangladesh"/>
        <s v="Sri Lanka"/>
        <s v="Iraq"/>
        <s v="Mali"/>
        <s v="Namibia"/>
        <s v="Cambodia"/>
        <s v="Burkina Faso"/>
        <s v="Egypt"/>
        <s v="Mozambique"/>
        <s v="Kenya"/>
        <s v="Zambia"/>
        <s v="Mauritania"/>
        <s v="Ethiopia"/>
        <s v="Georgia"/>
        <s v="Armenia"/>
        <s v="Myanmar"/>
        <s v="Chad"/>
        <s v="Congo (Kinshasa)"/>
        <s v="India"/>
        <s v="Niger"/>
        <s v="Uganda"/>
        <s v="Benin"/>
        <s v="Sudan"/>
        <s v="Ukraine"/>
        <s v="Togo"/>
        <s v="Guinea"/>
        <s v="Lesotho"/>
        <s v="Angola"/>
        <s v="Madagascar"/>
        <s v="Zimbabwe"/>
        <s v="Afghanistan"/>
        <s v="Botswana"/>
        <s v="Malawi"/>
        <s v="Haiti"/>
        <s v="Liberia"/>
        <s v="Syria"/>
        <s v="Rwanda"/>
        <s v="Yemen"/>
        <s v="Tanzania"/>
        <s v="South Sudan"/>
        <s v="Central African Republic"/>
        <s v="Burundi"/>
        <m/>
      </sharedItems>
    </cacheField>
    <cacheField name="Region" numFmtId="0">
      <sharedItems containsBlank="1" count="11">
        <s v="Western Europe"/>
        <s v="North America and ANZ"/>
        <s v="Latin America and Caribbean"/>
        <s v="Middle East and North Africa"/>
        <s v="Central and Eastern Europe"/>
        <s v="Southeast Asia"/>
        <s v="Commonwealth of Independent States"/>
        <s v="East Asia"/>
        <s v="Sub-Saharan Africa"/>
        <s v="South Asia"/>
        <m/>
      </sharedItems>
    </cacheField>
    <cacheField name="Happiness Score" numFmtId="0">
      <sharedItems containsString="0" containsBlank="1" containsNumber="1" minValue="2.9049999999999998" maxValue="7.6319999999999997" count="155">
        <n v="7.6319999999999997"/>
        <n v="7.5940000000000003"/>
        <n v="7.5549999999999997"/>
        <n v="7.4950000000000001"/>
        <n v="7.4870000000000001"/>
        <n v="7.4409999999999998"/>
        <n v="7.3280000000000003"/>
        <n v="7.3239999999999998"/>
        <n v="7.3140000000000001"/>
        <n v="7.2720000000000002"/>
        <n v="7.19"/>
        <n v="7.1390000000000002"/>
        <n v="7.0720000000000001"/>
        <n v="6.9770000000000003"/>
        <n v="6.9649999999999999"/>
        <n v="6.9269999999999996"/>
        <n v="6.91"/>
        <n v="6.8860000000000001"/>
        <n v="6.8140000000000001"/>
        <n v="6.774"/>
        <n v="6.7110000000000003"/>
        <n v="6.6269999999999998"/>
        <n v="6.4889999999999999"/>
        <n v="6.4880000000000004"/>
        <n v="6.476"/>
        <n v="6.4409999999999998"/>
        <n v="6.43"/>
        <n v="6.4189999999999996"/>
        <n v="6.3879999999999999"/>
        <n v="6.3819999999999997"/>
        <n v="6.3789999999999996"/>
        <n v="6.3739999999999997"/>
        <n v="6.3710000000000004"/>
        <n v="6.343"/>
        <n v="6.3220000000000001"/>
        <n v="6.31"/>
        <n v="6.26"/>
        <n v="6.1920000000000002"/>
        <n v="6.173"/>
        <n v="6.1669999999999998"/>
        <n v="6.141"/>
        <n v="6.1230000000000002"/>
        <n v="6.1050000000000004"/>
        <n v="6.0960000000000001"/>
        <n v="6.0830000000000002"/>
        <n v="6.0720000000000001"/>
        <n v="6"/>
        <n v="5.9729999999999999"/>
        <n v="5.9560000000000004"/>
        <n v="5.952"/>
        <n v="5.9480000000000004"/>
        <n v="5.9450000000000003"/>
        <n v="5.9329999999999998"/>
        <n v="5.915"/>
        <n v="5.891"/>
        <n v="5.89"/>
        <n v="5.875"/>
        <n v="5.835"/>
        <n v="5.81"/>
        <n v="5.79"/>
        <n v="5.7619999999999996"/>
        <n v="5.7519999999999998"/>
        <n v="5.7389999999999999"/>
        <n v="5.681"/>
        <n v="5.6630000000000003"/>
        <n v="5.6619999999999999"/>
        <n v="5.64"/>
        <n v="5.6360000000000001"/>
        <n v="5.62"/>
        <n v="5.5659999999999998"/>
        <n v="5.524"/>
        <n v="5.5039999999999996"/>
        <n v="5.4829999999999997"/>
        <n v="5.4720000000000004"/>
        <n v="5.43"/>
        <n v="5.41"/>
        <n v="5.3979999999999997"/>
        <n v="5.3579999999999997"/>
        <n v="5.3470000000000004"/>
        <n v="5.3209999999999997"/>
        <n v="5.3019999999999996"/>
        <n v="5.2949999999999999"/>
        <n v="5.2539999999999996"/>
        <n v="5.2460000000000004"/>
        <n v="5.2009999999999996"/>
        <n v="5.1989999999999998"/>
        <n v="5.1849999999999996"/>
        <n v="5.1609999999999996"/>
        <n v="5.1550000000000002"/>
        <n v="5.1310000000000002"/>
        <n v="5.1289999999999996"/>
        <n v="5.125"/>
        <n v="5.1029999999999998"/>
        <n v="5.093"/>
        <n v="5.0819999999999999"/>
        <n v="4.9820000000000002"/>
        <n v="4.9749999999999996"/>
        <n v="4.9329999999999998"/>
        <n v="4.88"/>
        <n v="4.806"/>
        <n v="4.758"/>
        <n v="4.7430000000000003"/>
        <n v="4.7240000000000002"/>
        <n v="4.7069999999999999"/>
        <n v="4.6710000000000003"/>
        <n v="4.657"/>
        <n v="4.6310000000000002"/>
        <n v="4.6230000000000002"/>
        <n v="4.5919999999999996"/>
        <n v="4.5860000000000003"/>
        <n v="4.5709999999999997"/>
        <n v="4.5590000000000002"/>
        <n v="4.5"/>
        <n v="4.4710000000000001"/>
        <n v="4.4560000000000004"/>
        <n v="4.4470000000000001"/>
        <n v="4.4409999999999998"/>
        <n v="4.4329999999999998"/>
        <n v="4.4240000000000004"/>
        <n v="4.4189999999999996"/>
        <n v="4.4169999999999998"/>
        <n v="4.41"/>
        <n v="4.3769999999999998"/>
        <n v="4.3559999999999999"/>
        <n v="4.3499999999999996"/>
        <n v="4.34"/>
        <n v="4.3209999999999997"/>
        <n v="4.3079999999999998"/>
        <n v="4.3010000000000002"/>
        <n v="4.2450000000000001"/>
        <n v="4.1900000000000004"/>
        <n v="4.1660000000000004"/>
        <n v="4.1609999999999996"/>
        <n v="4.141"/>
        <n v="4.1390000000000002"/>
        <n v="4.1029999999999998"/>
        <n v="3.9990000000000001"/>
        <n v="3.964"/>
        <n v="3.8079999999999998"/>
        <n v="3.7949999999999999"/>
        <n v="3.774"/>
        <n v="3.6920000000000002"/>
        <n v="3.6320000000000001"/>
        <n v="3.59"/>
        <n v="3.5870000000000002"/>
        <n v="3.5819999999999999"/>
        <n v="3.4950000000000001"/>
        <n v="3.4620000000000002"/>
        <n v="3.4079999999999999"/>
        <n v="3.355"/>
        <n v="3.3029999999999999"/>
        <n v="3.254"/>
        <n v="3.0830000000000002"/>
        <n v="2.9049999999999998"/>
        <m/>
      </sharedItems>
    </cacheField>
    <cacheField name="GDP per capita" numFmtId="0">
      <sharedItems containsString="0" containsBlank="1" containsNumber="1" minValue="0" maxValue="2.0960000000000001"/>
    </cacheField>
    <cacheField name="Social support" numFmtId="0">
      <sharedItems containsString="0" containsBlank="1" containsNumber="1" minValue="0" maxValue="1.6439999999999999"/>
    </cacheField>
    <cacheField name="Healthy life expectancy" numFmtId="0">
      <sharedItems containsString="0" containsBlank="1" containsNumber="1" minValue="0" maxValue="1.03"/>
    </cacheField>
    <cacheField name="Freedom to make life choices" numFmtId="0">
      <sharedItems containsString="0" containsBlank="1" containsNumber="1" minValue="0" maxValue="0.72399999999999998"/>
    </cacheField>
    <cacheField name="Generosity" numFmtId="0">
      <sharedItems containsString="0" containsBlank="1" containsNumber="1" minValue="0" maxValue="0.59799999999999998"/>
    </cacheField>
    <cacheField name="Perceptions of corruption" numFmtId="0">
      <sharedItems containsString="0" containsBlank="1" containsNumber="1" minValue="0" maxValue="0.4570000000000000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ya" refreshedDate="44146.761498148146" createdVersion="6" refreshedVersion="6" minRefreshableVersion="3" recordCount="157" xr:uid="{BDBC247F-C091-4F2A-9421-777C2D60F1DB}">
  <cacheSource type="worksheet">
    <worksheetSource ref="A170:J327" sheet="DATA_SET"/>
  </cacheSource>
  <cacheFields count="10">
    <cacheField name="Overall rank" numFmtId="0">
      <sharedItems containsMixedTypes="1" containsNumber="1" containsInteger="1" minValue="1" maxValue="156" count="15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s v="SOURCE : www.kaggle.com"/>
      </sharedItems>
    </cacheField>
    <cacheField name="Country " numFmtId="0">
      <sharedItems containsBlank="1"/>
    </cacheField>
    <cacheField name="Region" numFmtId="0">
      <sharedItems containsBlank="1" count="11">
        <s v="Western Europe"/>
        <s v="North America and ANZ"/>
        <s v="Latin America and Caribbean"/>
        <s v="Middle East and North Africa"/>
        <s v="Central and Eastern Europe"/>
        <s v="Southeast Asia"/>
        <s v="Commonwealth of Independent States"/>
        <s v="East Asia"/>
        <s v="Sub-Saharan Africa"/>
        <s v="South Asia"/>
        <m/>
      </sharedItems>
    </cacheField>
    <cacheField name="Happiness Score" numFmtId="0">
      <sharedItems containsString="0" containsBlank="1" containsNumber="1" minValue="2.8530000000000002" maxValue="7.7690000000000001"/>
    </cacheField>
    <cacheField name="GDP per capita" numFmtId="0">
      <sharedItems containsString="0" containsBlank="1" containsNumber="1" minValue="0" maxValue="1.6839999999999999"/>
    </cacheField>
    <cacheField name="Social support" numFmtId="0">
      <sharedItems containsString="0" containsBlank="1" containsNumber="1" minValue="0" maxValue="1.6240000000000001"/>
    </cacheField>
    <cacheField name="Healthy life expectancy" numFmtId="0">
      <sharedItems containsString="0" containsBlank="1" containsNumber="1" minValue="0" maxValue="1.141"/>
    </cacheField>
    <cacheField name="Freedom to make life choices" numFmtId="0">
      <sharedItems containsString="0" containsBlank="1" containsNumber="1" minValue="0" maxValue="0.63100000000000001"/>
    </cacheField>
    <cacheField name="Generosity" numFmtId="0">
      <sharedItems containsString="0" containsBlank="1" containsNumber="1" minValue="0" maxValue="0.56599999999999995"/>
    </cacheField>
    <cacheField name="Perceptions of corruption" numFmtId="0">
      <sharedItems containsString="0" containsBlank="1" containsNumber="1" minValue="0" maxValue="0.4530000000000000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ya" refreshedDate="44146.771092361108" createdVersion="6" refreshedVersion="6" minRefreshableVersion="3" recordCount="154" xr:uid="{EDF8FEE0-3368-4099-8F4A-22F48CD880CF}">
  <cacheSource type="worksheet">
    <worksheetSource ref="A331:J485" sheet="DATA_SET"/>
  </cacheSource>
  <cacheFields count="10">
    <cacheField name="Overall Rank" numFmtId="0">
      <sharedItems containsMixedTypes="1" containsNumber="1" containsInteger="1" minValue="1" maxValue="153" count="15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s v="SOURCE : www.kaggle.com"/>
      </sharedItems>
    </cacheField>
    <cacheField name="Country name" numFmtId="0">
      <sharedItems containsBlank="1"/>
    </cacheField>
    <cacheField name="Region" numFmtId="0">
      <sharedItems containsBlank="1" count="11">
        <s v="Western Europe"/>
        <s v="North America and ANZ"/>
        <s v="Middle East and North Africa"/>
        <s v="Latin America and Caribbean"/>
        <s v="Central and Eastern Europe"/>
        <s v="East Asia"/>
        <s v="Southeast Asia"/>
        <s v="Commonwealth of Independent States"/>
        <s v="Sub-Saharan Africa"/>
        <s v="South Asia"/>
        <m/>
      </sharedItems>
    </cacheField>
    <cacheField name="Happiness Score" numFmtId="0">
      <sharedItems containsString="0" containsBlank="1" containsNumber="1" minValue="2.5670000000000002" maxValue="7.8090000000000002"/>
    </cacheField>
    <cacheField name="GDP per capita" numFmtId="0">
      <sharedItems containsString="0" containsBlank="1" containsNumber="1" minValue="0" maxValue="1.5369999999999999"/>
    </cacheField>
    <cacheField name="Social support" numFmtId="0">
      <sharedItems containsString="0" containsBlank="1" containsNumber="1" minValue="0" maxValue="1.548"/>
    </cacheField>
    <cacheField name="Healthy life expectancy" numFmtId="0">
      <sharedItems containsString="0" containsBlank="1" containsNumber="1" minValue="0" maxValue="1.1379999999999999"/>
    </cacheField>
    <cacheField name="Freedom to make life choices" numFmtId="0">
      <sharedItems containsString="0" containsBlank="1" containsNumber="1" minValue="0" maxValue="0.69299999999999995"/>
    </cacheField>
    <cacheField name=" Generosity" numFmtId="0">
      <sharedItems containsString="0" containsBlank="1" containsNumber="1" minValue="0" maxValue="0.56999999999999995"/>
    </cacheField>
    <cacheField name="Perceptions of corruption" numFmtId="0">
      <sharedItems containsString="0" containsBlank="1" containsNumber="1" minValue="0" maxValue="0.5330000000000000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ya" refreshedDate="44146.949527546298" createdVersion="6" refreshedVersion="6" minRefreshableVersion="3" recordCount="432" xr:uid="{35D29982-2105-469F-B0F8-626344E9F37B}">
  <cacheSource type="worksheet">
    <worksheetSource ref="J11:M443" sheet="COMMON COUNTRIES"/>
  </cacheSource>
  <cacheFields count="4">
    <cacheField name="COUNTRY" numFmtId="0">
      <sharedItems count="144">
        <s v="Finland"/>
        <s v="Norway"/>
        <s v="Denmark"/>
        <s v="Iceland"/>
        <s v="Switzerland"/>
        <s v="Netherlands"/>
        <s v="Canada"/>
        <s v="New Zealand"/>
        <s v="Sweden"/>
        <s v="Australia"/>
        <s v="United Kingdom"/>
        <s v="Austria"/>
        <s v="Costa Rica"/>
        <s v="Ireland"/>
        <s v="Germany"/>
        <s v="Belgium"/>
        <s v="Luxembourg"/>
        <s v="United States"/>
        <s v="Israel"/>
        <s v="United Arab Emirates"/>
        <s v="Czech Republic"/>
        <s v="Malta"/>
        <s v="France"/>
        <s v="Mexico"/>
        <s v="Chile"/>
        <s v="Panama"/>
        <s v="Brazil"/>
        <s v="Argentina"/>
        <s v="Guatemala"/>
        <s v="Uruguay"/>
        <s v="Saudi Arabia"/>
        <s v="Singapore"/>
        <s v="Malaysia"/>
        <s v="Spain"/>
        <s v="Colombia"/>
        <s v="Slovakia"/>
        <s v="El Salvador"/>
        <s v="Nicaragua"/>
        <s v="Poland"/>
        <s v="Bahrain"/>
        <s v="Uzbekistan"/>
        <s v="Kuwait"/>
        <s v="Thailand"/>
        <s v="Italy"/>
        <s v="Ecuador"/>
        <s v="Lithuania"/>
        <s v="Slovenia"/>
        <s v="Romania"/>
        <s v="Latvia"/>
        <s v="Japan"/>
        <s v="Mauritius"/>
        <s v="Jamaica"/>
        <s v="South Korea"/>
        <s v="Russia"/>
        <s v="Kazakhstan"/>
        <s v="Cyprus"/>
        <s v="Bolivia"/>
        <s v="Estonia"/>
        <s v="Paraguay"/>
        <s v="Peru"/>
        <s v="Kosovo"/>
        <s v="Moldova"/>
        <s v="Turkmenistan"/>
        <s v="Hungary"/>
        <s v="Libya"/>
        <s v="Philippines"/>
        <s v="Honduras"/>
        <s v="Belarus"/>
        <s v="Turkey"/>
        <s v="Pakistan"/>
        <s v="Portugal"/>
        <s v="Serbia"/>
        <s v="Greece"/>
        <s v="Lebanon"/>
        <s v="Montenegro"/>
        <s v="Croatia"/>
        <s v="Dominican Republic"/>
        <s v="Algeria"/>
        <s v="Morocco"/>
        <s v="China"/>
        <s v="Azerbaijan"/>
        <s v="Tajikistan"/>
        <s v="Jordan"/>
        <s v="Nigeria"/>
        <s v="Kyrgyzstan"/>
        <s v="Bosnia and Herzegovina"/>
        <s v="Mongolia"/>
        <s v="Vietnam"/>
        <s v="Indonesia"/>
        <s v="Cameroon"/>
        <s v="Bulgaria"/>
        <s v="Nepal"/>
        <s v="Venezuela"/>
        <s v="Gabon"/>
        <s v="Palestinian Territories"/>
        <s v="South Africa"/>
        <s v="Iran"/>
        <s v="Ivory Coast"/>
        <s v="Ghana"/>
        <s v="Senegal"/>
        <s v="Laos"/>
        <s v="Tunisia"/>
        <s v="Albania"/>
        <s v="Sierra Leone"/>
        <s v="Congo (Brazzaville)"/>
        <s v="Bangladesh"/>
        <s v="Sri Lanka"/>
        <s v="Iraq"/>
        <s v="Mali"/>
        <s v="Namibia"/>
        <s v="Cambodia"/>
        <s v="Burkina Faso"/>
        <s v="Egypt"/>
        <s v="Mozambique"/>
        <s v="Kenya"/>
        <s v="Zambia"/>
        <s v="Mauritania"/>
        <s v="Ethiopia"/>
        <s v="Georgia"/>
        <s v="Armenia"/>
        <s v="Myanmar"/>
        <s v="Chad"/>
        <s v="Congo (Kinshasa)"/>
        <s v="India"/>
        <s v="Niger"/>
        <s v="Uganda"/>
        <s v="Benin"/>
        <s v="Ukraine"/>
        <s v="Togo"/>
        <s v="Guinea"/>
        <s v="Lesotho"/>
        <s v="Madagascar"/>
        <s v="Zimbabwe"/>
        <s v="Afghanistan"/>
        <s v="Botswana"/>
        <s v="Malawi"/>
        <s v="Haiti"/>
        <s v="Liberia"/>
        <s v="Rwanda"/>
        <s v="Yemen"/>
        <s v="Tanzania"/>
        <s v="South Sudan"/>
        <s v="Central African Republic"/>
        <s v="Burundi"/>
      </sharedItems>
    </cacheField>
    <cacheField name="2018" numFmtId="0">
      <sharedItems containsSemiMixedTypes="0" containsString="0" containsNumber="1" containsInteger="1" minValue="1" maxValue="156"/>
    </cacheField>
    <cacheField name="2019" numFmtId="0">
      <sharedItems containsSemiMixedTypes="0" containsString="0" containsNumber="1" containsInteger="1" minValue="1" maxValue="156"/>
    </cacheField>
    <cacheField name="2020" numFmtId="0">
      <sharedItems containsSemiMixedTypes="0" containsString="0" containsNumber="1" containsInteger="1" minValue="1" maxValue="15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x v="0"/>
    <x v="0"/>
    <x v="0"/>
    <x v="0"/>
    <n v="1.3049999999999999"/>
    <n v="1.5920000000000001"/>
    <n v="0.874"/>
    <n v="0.68100000000000005"/>
    <n v="0.20200000000000001"/>
    <n v="0.39300000000000002"/>
  </r>
  <r>
    <x v="1"/>
    <x v="1"/>
    <x v="0"/>
    <x v="1"/>
    <n v="1.456"/>
    <n v="1.5820000000000001"/>
    <n v="0.86099999999999999"/>
    <n v="0.68600000000000005"/>
    <n v="0.28599999999999998"/>
    <n v="0.34"/>
  </r>
  <r>
    <x v="2"/>
    <x v="2"/>
    <x v="0"/>
    <x v="2"/>
    <n v="1.351"/>
    <n v="1.59"/>
    <n v="0.86799999999999999"/>
    <n v="0.68300000000000005"/>
    <n v="0.28399999999999997"/>
    <n v="0.40799999999999997"/>
  </r>
  <r>
    <x v="3"/>
    <x v="3"/>
    <x v="0"/>
    <x v="3"/>
    <n v="1.343"/>
    <n v="1.6439999999999999"/>
    <n v="0.91400000000000003"/>
    <n v="0.67700000000000005"/>
    <n v="0.35299999999999998"/>
    <n v="0.13800000000000001"/>
  </r>
  <r>
    <x v="4"/>
    <x v="4"/>
    <x v="0"/>
    <x v="4"/>
    <n v="1.42"/>
    <n v="1.5489999999999999"/>
    <n v="0.92700000000000005"/>
    <n v="0.66"/>
    <n v="0.25600000000000001"/>
    <n v="0.35699999999999998"/>
  </r>
  <r>
    <x v="5"/>
    <x v="5"/>
    <x v="0"/>
    <x v="5"/>
    <n v="1.361"/>
    <n v="1.488"/>
    <n v="0.878"/>
    <n v="0.63800000000000001"/>
    <n v="0.33300000000000002"/>
    <n v="0.29499999999999998"/>
  </r>
  <r>
    <x v="6"/>
    <x v="6"/>
    <x v="1"/>
    <x v="6"/>
    <n v="1.33"/>
    <n v="1.532"/>
    <n v="0.89600000000000002"/>
    <n v="0.65300000000000002"/>
    <n v="0.32100000000000001"/>
    <n v="0.29099999999999998"/>
  </r>
  <r>
    <x v="7"/>
    <x v="7"/>
    <x v="1"/>
    <x v="7"/>
    <n v="1.268"/>
    <n v="1.601"/>
    <n v="0.876"/>
    <n v="0.66900000000000004"/>
    <n v="0.36499999999999999"/>
    <n v="0.38900000000000001"/>
  </r>
  <r>
    <x v="8"/>
    <x v="8"/>
    <x v="0"/>
    <x v="8"/>
    <n v="1.355"/>
    <n v="1.5009999999999999"/>
    <n v="0.91300000000000003"/>
    <n v="0.65900000000000003"/>
    <n v="0.28499999999999998"/>
    <n v="0.38300000000000001"/>
  </r>
  <r>
    <x v="9"/>
    <x v="9"/>
    <x v="1"/>
    <x v="9"/>
    <n v="1.34"/>
    <n v="1.573"/>
    <n v="0.91"/>
    <n v="0.64700000000000002"/>
    <n v="0.36099999999999999"/>
    <n v="0.30199999999999999"/>
  </r>
  <r>
    <x v="10"/>
    <x v="10"/>
    <x v="0"/>
    <x v="10"/>
    <n v="1.244"/>
    <n v="1.4330000000000001"/>
    <n v="0.88800000000000001"/>
    <n v="0.46400000000000002"/>
    <n v="0.26200000000000001"/>
    <n v="8.2000000000000003E-2"/>
  </r>
  <r>
    <x v="11"/>
    <x v="11"/>
    <x v="0"/>
    <x v="11"/>
    <n v="1.341"/>
    <n v="1.504"/>
    <n v="0.89100000000000001"/>
    <n v="0.61699999999999999"/>
    <n v="0.24199999999999999"/>
    <n v="0.224"/>
  </r>
  <r>
    <x v="12"/>
    <x v="12"/>
    <x v="2"/>
    <x v="12"/>
    <n v="1.01"/>
    <n v="1.4590000000000001"/>
    <n v="0.81699999999999995"/>
    <n v="0.63200000000000001"/>
    <n v="0.14299999999999999"/>
    <n v="0.10100000000000001"/>
  </r>
  <r>
    <x v="13"/>
    <x v="13"/>
    <x v="0"/>
    <x v="13"/>
    <n v="1.448"/>
    <n v="1.583"/>
    <n v="0.876"/>
    <n v="0.61399999999999999"/>
    <n v="0.307"/>
    <n v="0.30599999999999999"/>
  </r>
  <r>
    <x v="14"/>
    <x v="14"/>
    <x v="0"/>
    <x v="14"/>
    <n v="1.34"/>
    <n v="1.474"/>
    <n v="0.86099999999999999"/>
    <n v="0.58599999999999997"/>
    <n v="0.27300000000000002"/>
    <n v="0.28000000000000003"/>
  </r>
  <r>
    <x v="15"/>
    <x v="15"/>
    <x v="0"/>
    <x v="15"/>
    <n v="1.3240000000000001"/>
    <n v="1.4830000000000001"/>
    <n v="0.89400000000000002"/>
    <n v="0.58299999999999996"/>
    <n v="0.188"/>
    <n v="0.24"/>
  </r>
  <r>
    <x v="16"/>
    <x v="16"/>
    <x v="0"/>
    <x v="16"/>
    <n v="1.5760000000000001"/>
    <n v="1.52"/>
    <n v="0.89600000000000002"/>
    <n v="0.63200000000000001"/>
    <n v="0.19600000000000001"/>
    <n v="0.32100000000000001"/>
  </r>
  <r>
    <x v="17"/>
    <x v="17"/>
    <x v="1"/>
    <x v="17"/>
    <n v="1.3979999999999999"/>
    <n v="1.4710000000000001"/>
    <n v="0.81899999999999995"/>
    <n v="0.54700000000000004"/>
    <n v="0.29099999999999998"/>
    <n v="0.13300000000000001"/>
  </r>
  <r>
    <x v="18"/>
    <x v="18"/>
    <x v="3"/>
    <x v="18"/>
    <n v="1.3009999999999999"/>
    <n v="1.5589999999999999"/>
    <n v="0.88300000000000001"/>
    <n v="0.53300000000000003"/>
    <n v="0.35399999999999998"/>
    <n v="0.27200000000000002"/>
  </r>
  <r>
    <x v="19"/>
    <x v="19"/>
    <x v="3"/>
    <x v="19"/>
    <n v="2.0960000000000001"/>
    <n v="0.77600000000000002"/>
    <n v="0.67"/>
    <n v="0.28399999999999997"/>
    <n v="0.186"/>
    <n v="0"/>
  </r>
  <r>
    <x v="20"/>
    <x v="20"/>
    <x v="4"/>
    <x v="20"/>
    <n v="1.2330000000000001"/>
    <n v="1.4890000000000001"/>
    <n v="0.85399999999999998"/>
    <n v="0.54300000000000004"/>
    <n v="6.4000000000000001E-2"/>
    <n v="3.4000000000000002E-2"/>
  </r>
  <r>
    <x v="21"/>
    <x v="21"/>
    <x v="0"/>
    <x v="21"/>
    <n v="1.27"/>
    <n v="1.5249999999999999"/>
    <n v="0.88400000000000001"/>
    <n v="0.64500000000000002"/>
    <n v="0.376"/>
    <n v="0.14199999999999999"/>
  </r>
  <r>
    <x v="22"/>
    <x v="22"/>
    <x v="0"/>
    <x v="22"/>
    <n v="1.2929999999999999"/>
    <n v="1.466"/>
    <n v="0.90800000000000003"/>
    <n v="0.52"/>
    <n v="9.8000000000000004E-2"/>
    <n v="0.17599999999999999"/>
  </r>
  <r>
    <x v="23"/>
    <x v="23"/>
    <x v="2"/>
    <x v="23"/>
    <n v="1.038"/>
    <n v="1.252"/>
    <n v="0.76100000000000001"/>
    <n v="0.47899999999999998"/>
    <n v="6.9000000000000006E-2"/>
    <n v="9.5000000000000001E-2"/>
  </r>
  <r>
    <x v="24"/>
    <x v="24"/>
    <x v="2"/>
    <x v="24"/>
    <n v="1.131"/>
    <n v="1.331"/>
    <n v="0.80800000000000005"/>
    <n v="0.43099999999999999"/>
    <n v="0.19700000000000001"/>
    <n v="6.0999999999999999E-2"/>
  </r>
  <r>
    <x v="25"/>
    <x v="25"/>
    <x v="5"/>
    <x v="25"/>
    <n v="1.365"/>
    <n v="1.4359999999999999"/>
    <n v="0.85699999999999998"/>
    <n v="0.41799999999999998"/>
    <n v="0.151"/>
    <n v="7.8E-2"/>
  </r>
  <r>
    <x v="26"/>
    <x v="26"/>
    <x v="2"/>
    <x v="26"/>
    <n v="1.1120000000000001"/>
    <n v="1.4379999999999999"/>
    <n v="0.75900000000000001"/>
    <n v="0.59699999999999998"/>
    <n v="0.125"/>
    <n v="6.3E-2"/>
  </r>
  <r>
    <x v="27"/>
    <x v="27"/>
    <x v="2"/>
    <x v="27"/>
    <n v="0.98599999999999999"/>
    <n v="1.474"/>
    <n v="0.67500000000000004"/>
    <n v="0.49299999999999999"/>
    <n v="0.11"/>
    <n v="8.7999999999999995E-2"/>
  </r>
  <r>
    <x v="28"/>
    <x v="28"/>
    <x v="2"/>
    <x v="28"/>
    <n v="1.073"/>
    <n v="1.468"/>
    <n v="0.74399999999999999"/>
    <n v="0.56999999999999995"/>
    <n v="6.2E-2"/>
    <n v="5.3999999999999999E-2"/>
  </r>
  <r>
    <x v="29"/>
    <x v="29"/>
    <x v="2"/>
    <x v="29"/>
    <n v="0.78100000000000003"/>
    <n v="1.268"/>
    <n v="0.60799999999999998"/>
    <n v="0.60399999999999998"/>
    <n v="0.17899999999999999"/>
    <n v="7.0999999999999994E-2"/>
  </r>
  <r>
    <x v="30"/>
    <x v="30"/>
    <x v="2"/>
    <x v="30"/>
    <n v="1.093"/>
    <n v="1.4590000000000001"/>
    <n v="0.77100000000000002"/>
    <n v="0.625"/>
    <n v="0.13"/>
    <n v="0.155"/>
  </r>
  <r>
    <x v="31"/>
    <x v="31"/>
    <x v="3"/>
    <x v="31"/>
    <n v="1.649"/>
    <n v="1.3029999999999999"/>
    <n v="0.748"/>
    <n v="0.65400000000000003"/>
    <n v="0.25600000000000001"/>
    <n v="0.17100000000000001"/>
  </r>
  <r>
    <x v="32"/>
    <x v="32"/>
    <x v="3"/>
    <x v="32"/>
    <n v="1.379"/>
    <n v="1.331"/>
    <n v="0.63300000000000001"/>
    <n v="0.50900000000000001"/>
    <n v="9.8000000000000004E-2"/>
    <n v="0.127"/>
  </r>
  <r>
    <x v="33"/>
    <x v="33"/>
    <x v="5"/>
    <x v="33"/>
    <n v="1.5289999999999999"/>
    <n v="1.4510000000000001"/>
    <n v="1.008"/>
    <n v="0.63100000000000001"/>
    <n v="0.26100000000000001"/>
    <n v="0.45700000000000002"/>
  </r>
  <r>
    <x v="34"/>
    <x v="34"/>
    <x v="5"/>
    <x v="34"/>
    <n v="1.161"/>
    <n v="1.258"/>
    <n v="0.66900000000000004"/>
    <n v="0.35599999999999998"/>
    <n v="0.311"/>
    <n v="5.8999999999999997E-2"/>
  </r>
  <r>
    <x v="35"/>
    <x v="35"/>
    <x v="0"/>
    <x v="35"/>
    <n v="1.2509999999999999"/>
    <n v="1.538"/>
    <n v="0.96499999999999997"/>
    <n v="0.44900000000000001"/>
    <n v="0.14199999999999999"/>
    <n v="7.3999999999999996E-2"/>
  </r>
  <r>
    <x v="36"/>
    <x v="36"/>
    <x v="2"/>
    <x v="36"/>
    <n v="0.96"/>
    <n v="1.4390000000000001"/>
    <n v="0.63500000000000001"/>
    <n v="0.53100000000000003"/>
    <n v="9.9000000000000005E-2"/>
    <n v="3.9E-2"/>
  </r>
  <r>
    <x v="37"/>
    <x v="37"/>
    <x v="2"/>
    <x v="37"/>
    <n v="1.2230000000000001"/>
    <n v="1.492"/>
    <n v="0.56399999999999995"/>
    <n v="0.57499999999999996"/>
    <n v="0.17100000000000001"/>
    <n v="1.9E-2"/>
  </r>
  <r>
    <x v="38"/>
    <x v="38"/>
    <x v="4"/>
    <x v="38"/>
    <n v="1.21"/>
    <n v="1.5369999999999999"/>
    <n v="0.77600000000000002"/>
    <n v="0.35399999999999998"/>
    <n v="0.11799999999999999"/>
    <n v="1.4E-2"/>
  </r>
  <r>
    <x v="39"/>
    <x v="39"/>
    <x v="2"/>
    <x v="39"/>
    <n v="0.80600000000000005"/>
    <n v="1.2310000000000001"/>
    <n v="0.63900000000000001"/>
    <n v="0.46100000000000002"/>
    <n v="6.5000000000000002E-2"/>
    <n v="8.2000000000000003E-2"/>
  </r>
  <r>
    <x v="40"/>
    <x v="40"/>
    <x v="2"/>
    <x v="40"/>
    <n v="0.66800000000000004"/>
    <n v="1.319"/>
    <n v="0.7"/>
    <n v="0.52700000000000002"/>
    <n v="0.20799999999999999"/>
    <n v="0.128"/>
  </r>
  <r>
    <x v="41"/>
    <x v="41"/>
    <x v="4"/>
    <x v="41"/>
    <n v="1.1759999999999999"/>
    <n v="1.448"/>
    <n v="0.78100000000000003"/>
    <n v="0.54600000000000004"/>
    <n v="0.108"/>
    <n v="6.4000000000000001E-2"/>
  </r>
  <r>
    <x v="42"/>
    <x v="42"/>
    <x v="3"/>
    <x v="42"/>
    <n v="1.3380000000000001"/>
    <n v="1.3660000000000001"/>
    <n v="0.69799999999999995"/>
    <n v="0.59399999999999997"/>
    <n v="0.24299999999999999"/>
    <n v="0.123"/>
  </r>
  <r>
    <x v="43"/>
    <x v="43"/>
    <x v="6"/>
    <x v="43"/>
    <n v="0.71899999999999997"/>
    <n v="1.5840000000000001"/>
    <n v="0.60499999999999998"/>
    <n v="0.72399999999999998"/>
    <n v="0.32800000000000001"/>
    <n v="0.25900000000000001"/>
  </r>
  <r>
    <x v="44"/>
    <x v="44"/>
    <x v="3"/>
    <x v="44"/>
    <n v="1.474"/>
    <n v="1.3009999999999999"/>
    <n v="0.67500000000000004"/>
    <n v="0.55400000000000005"/>
    <n v="0.16700000000000001"/>
    <n v="0.106"/>
  </r>
  <r>
    <x v="45"/>
    <x v="45"/>
    <x v="5"/>
    <x v="45"/>
    <n v="1.016"/>
    <n v="1.417"/>
    <n v="0.70699999999999996"/>
    <n v="0.63700000000000001"/>
    <n v="0.36399999999999999"/>
    <n v="2.9000000000000001E-2"/>
  </r>
  <r>
    <x v="46"/>
    <x v="46"/>
    <x v="0"/>
    <x v="46"/>
    <n v="1.264"/>
    <n v="1.5009999999999999"/>
    <n v="0.94599999999999995"/>
    <n v="0.28100000000000003"/>
    <n v="0.13700000000000001"/>
    <n v="2.8000000000000001E-2"/>
  </r>
  <r>
    <x v="47"/>
    <x v="47"/>
    <x v="2"/>
    <x v="47"/>
    <n v="0.88900000000000001"/>
    <n v="1.33"/>
    <n v="0.73599999999999999"/>
    <n v="0.55600000000000005"/>
    <n v="0.114"/>
    <n v="0.12"/>
  </r>
  <r>
    <x v="48"/>
    <x v="48"/>
    <x v="2"/>
    <x v="48"/>
    <n v="0.80700000000000005"/>
    <n v="1.101"/>
    <n v="0.47399999999999998"/>
    <n v="0.59299999999999997"/>
    <n v="0.183"/>
    <n v="8.8999999999999996E-2"/>
  </r>
  <r>
    <x v="49"/>
    <x v="49"/>
    <x v="4"/>
    <x v="49"/>
    <n v="1.1970000000000001"/>
    <n v="1.5269999999999999"/>
    <n v="0.71599999999999997"/>
    <n v="0.35"/>
    <n v="2.5999999999999999E-2"/>
    <n v="6.0000000000000001E-3"/>
  </r>
  <r>
    <x v="50"/>
    <x v="50"/>
    <x v="4"/>
    <x v="50"/>
    <n v="1.2190000000000001"/>
    <n v="1.506"/>
    <n v="0.85599999999999998"/>
    <n v="0.63300000000000001"/>
    <n v="0.16"/>
    <n v="5.0999999999999997E-2"/>
  </r>
  <r>
    <x v="51"/>
    <x v="51"/>
    <x v="4"/>
    <x v="51"/>
    <n v="1.1160000000000001"/>
    <n v="1.2190000000000001"/>
    <n v="0.72599999999999998"/>
    <n v="0.52800000000000002"/>
    <n v="8.7999999999999995E-2"/>
    <n v="1E-3"/>
  </r>
  <r>
    <x v="52"/>
    <x v="52"/>
    <x v="4"/>
    <x v="52"/>
    <n v="1.1479999999999999"/>
    <n v="1.454"/>
    <n v="0.67100000000000004"/>
    <n v="0.36299999999999999"/>
    <n v="9.1999999999999998E-2"/>
    <n v="6.6000000000000003E-2"/>
  </r>
  <r>
    <x v="53"/>
    <x v="53"/>
    <x v="7"/>
    <x v="53"/>
    <n v="1.294"/>
    <n v="1.462"/>
    <n v="0.98799999999999999"/>
    <n v="0.55300000000000005"/>
    <n v="7.9000000000000001E-2"/>
    <n v="0.15"/>
  </r>
  <r>
    <x v="54"/>
    <x v="54"/>
    <x v="8"/>
    <x v="54"/>
    <n v="1.0900000000000001"/>
    <n v="1.387"/>
    <n v="0.68400000000000005"/>
    <n v="0.58399999999999996"/>
    <n v="0.245"/>
    <n v="0.05"/>
  </r>
  <r>
    <x v="55"/>
    <x v="55"/>
    <x v="2"/>
    <x v="55"/>
    <n v="0.81899999999999995"/>
    <n v="1.4930000000000001"/>
    <n v="0.69299999999999995"/>
    <n v="0.57499999999999996"/>
    <n v="9.6000000000000002E-2"/>
    <n v="3.1E-2"/>
  </r>
  <r>
    <x v="56"/>
    <x v="56"/>
    <x v="7"/>
    <x v="56"/>
    <n v="1.266"/>
    <n v="1.204"/>
    <n v="0.95499999999999996"/>
    <n v="0.24399999999999999"/>
    <n v="0.17499999999999999"/>
    <n v="5.0999999999999997E-2"/>
  </r>
  <r>
    <x v="57"/>
    <x v="57"/>
    <x v="0"/>
    <x v="57"/>
    <n v="1.2290000000000001"/>
    <n v="1.2110000000000001"/>
    <n v="0.90900000000000003"/>
    <n v="0.495"/>
    <n v="0.17899999999999999"/>
    <n v="0.154"/>
  </r>
  <r>
    <x v="58"/>
    <x v="58"/>
    <x v="6"/>
    <x v="58"/>
    <n v="1.151"/>
    <n v="1.4790000000000001"/>
    <n v="0.59899999999999998"/>
    <n v="0.39900000000000002"/>
    <n v="6.5000000000000002E-2"/>
    <n v="2.5000000000000001E-2"/>
  </r>
  <r>
    <x v="59"/>
    <x v="59"/>
    <x v="6"/>
    <x v="59"/>
    <n v="1.143"/>
    <n v="1.516"/>
    <n v="0.63100000000000001"/>
    <n v="0.45400000000000001"/>
    <n v="0.14799999999999999"/>
    <n v="0.121"/>
  </r>
  <r>
    <x v="60"/>
    <x v="60"/>
    <x v="0"/>
    <x v="60"/>
    <n v="1.2290000000000001"/>
    <n v="1.1910000000000001"/>
    <n v="0.90900000000000003"/>
    <n v="0.42299999999999999"/>
    <n v="0.20200000000000001"/>
    <n v="3.5000000000000003E-2"/>
  </r>
  <r>
    <x v="61"/>
    <x v="61"/>
    <x v="2"/>
    <x v="61"/>
    <n v="0.751"/>
    <n v="1.2230000000000001"/>
    <n v="0.50800000000000001"/>
    <n v="0.60599999999999998"/>
    <n v="0.14099999999999999"/>
    <n v="5.3999999999999999E-2"/>
  </r>
  <r>
    <x v="62"/>
    <x v="62"/>
    <x v="4"/>
    <x v="62"/>
    <n v="1.2"/>
    <n v="1.532"/>
    <n v="0.73699999999999999"/>
    <n v="0.55300000000000005"/>
    <n v="8.5999999999999993E-2"/>
    <n v="0.17399999999999999"/>
  </r>
  <r>
    <x v="63"/>
    <x v="63"/>
    <x v="2"/>
    <x v="63"/>
    <n v="0.83499999999999996"/>
    <n v="1.522"/>
    <n v="0.61499999999999999"/>
    <n v="0.54100000000000004"/>
    <n v="0.16200000000000001"/>
    <n v="7.3999999999999996E-2"/>
  </r>
  <r>
    <x v="64"/>
    <x v="64"/>
    <x v="2"/>
    <x v="64"/>
    <n v="0.93400000000000005"/>
    <n v="1.2490000000000001"/>
    <n v="0.67400000000000004"/>
    <n v="0.53"/>
    <n v="9.1999999999999998E-2"/>
    <n v="3.4000000000000002E-2"/>
  </r>
  <r>
    <x v="65"/>
    <x v="65"/>
    <x v="4"/>
    <x v="65"/>
    <n v="0.85499999999999998"/>
    <n v="1.23"/>
    <n v="0.57799999999999996"/>
    <n v="0.44800000000000001"/>
    <n v="0.27400000000000002"/>
    <n v="2.3E-2"/>
  </r>
  <r>
    <x v="66"/>
    <x v="66"/>
    <x v="6"/>
    <x v="66"/>
    <n v="0.65700000000000003"/>
    <n v="1.3009999999999999"/>
    <n v="0.62"/>
    <n v="0.23200000000000001"/>
    <n v="0.17100000000000001"/>
    <n v="0"/>
  </r>
  <r>
    <x v="67"/>
    <x v="67"/>
    <x v="6"/>
    <x v="67"/>
    <n v="1.016"/>
    <n v="1.5329999999999999"/>
    <n v="0.51700000000000002"/>
    <n v="0.41699999999999998"/>
    <n v="0.19900000000000001"/>
    <n v="3.6999999999999998E-2"/>
  </r>
  <r>
    <x v="68"/>
    <x v="68"/>
    <x v="4"/>
    <x v="68"/>
    <n v="1.171"/>
    <n v="1.401"/>
    <n v="0.73199999999999998"/>
    <n v="0.25900000000000001"/>
    <n v="6.0999999999999999E-2"/>
    <n v="2.1999999999999999E-2"/>
  </r>
  <r>
    <x v="69"/>
    <x v="69"/>
    <x v="3"/>
    <x v="69"/>
    <n v="0.98499999999999999"/>
    <n v="1.35"/>
    <n v="0.55300000000000005"/>
    <n v="0.496"/>
    <n v="0.11600000000000001"/>
    <n v="0.14799999999999999"/>
  </r>
  <r>
    <x v="70"/>
    <x v="70"/>
    <x v="5"/>
    <x v="70"/>
    <n v="0.77500000000000002"/>
    <n v="1.3120000000000001"/>
    <n v="0.51300000000000001"/>
    <n v="0.64300000000000002"/>
    <n v="0.12"/>
    <n v="0.105"/>
  </r>
  <r>
    <x v="71"/>
    <x v="71"/>
    <x v="2"/>
    <x v="71"/>
    <n v="0.62"/>
    <n v="1.2050000000000001"/>
    <n v="0.622"/>
    <n v="0.45900000000000002"/>
    <n v="0.19700000000000001"/>
    <n v="7.3999999999999996E-2"/>
  </r>
  <r>
    <x v="72"/>
    <x v="72"/>
    <x v="6"/>
    <x v="72"/>
    <n v="1.0389999999999999"/>
    <n v="1.498"/>
    <n v="0.7"/>
    <n v="0.307"/>
    <n v="0.10100000000000001"/>
    <n v="0.154"/>
  </r>
  <r>
    <x v="73"/>
    <x v="73"/>
    <x v="3"/>
    <x v="72"/>
    <n v="1.1479999999999999"/>
    <n v="1.38"/>
    <n v="0.68600000000000005"/>
    <n v="0.32400000000000001"/>
    <n v="0.106"/>
    <n v="0.109"/>
  </r>
  <r>
    <x v="74"/>
    <x v="74"/>
    <x v="9"/>
    <x v="73"/>
    <n v="0.65200000000000002"/>
    <n v="0.81"/>
    <n v="0.42399999999999999"/>
    <n v="0.33400000000000002"/>
    <n v="0.216"/>
    <n v="0.113"/>
  </r>
  <r>
    <x v="75"/>
    <x v="75"/>
    <x v="7"/>
    <x v="74"/>
    <n v="1.405"/>
    <n v="1.29"/>
    <n v="1.03"/>
    <n v="0.52400000000000002"/>
    <n v="0.246"/>
    <n v="0.29099999999999998"/>
  </r>
  <r>
    <x v="76"/>
    <x v="76"/>
    <x v="0"/>
    <x v="75"/>
    <n v="1.1879999999999999"/>
    <n v="1.429"/>
    <n v="0.88400000000000001"/>
    <n v="0.56200000000000006"/>
    <n v="5.5E-2"/>
    <n v="1.7000000000000001E-2"/>
  </r>
  <r>
    <x v="77"/>
    <x v="77"/>
    <x v="4"/>
    <x v="76"/>
    <n v="0.97499999999999998"/>
    <n v="1.369"/>
    <n v="0.68500000000000005"/>
    <n v="0.28799999999999998"/>
    <n v="0.13400000000000001"/>
    <n v="4.2999999999999997E-2"/>
  </r>
  <r>
    <x v="78"/>
    <x v="78"/>
    <x v="0"/>
    <x v="77"/>
    <n v="1.1539999999999999"/>
    <n v="1.202"/>
    <n v="0.879"/>
    <n v="0.13100000000000001"/>
    <n v="0"/>
    <n v="4.3999999999999997E-2"/>
  </r>
  <r>
    <x v="79"/>
    <x v="79"/>
    <x v="3"/>
    <x v="77"/>
    <n v="0.96499999999999997"/>
    <n v="1.179"/>
    <n v="0.78500000000000003"/>
    <n v="0.503"/>
    <n v="0.214"/>
    <n v="0.13600000000000001"/>
  </r>
  <r>
    <x v="80"/>
    <x v="80"/>
    <x v="4"/>
    <x v="78"/>
    <n v="1.0169999999999999"/>
    <n v="1.2789999999999999"/>
    <n v="0.72899999999999998"/>
    <n v="0.25900000000000001"/>
    <n v="0.111"/>
    <n v="8.1000000000000003E-2"/>
  </r>
  <r>
    <x v="81"/>
    <x v="81"/>
    <x v="4"/>
    <x v="79"/>
    <n v="1.115"/>
    <n v="1.161"/>
    <n v="0.73699999999999999"/>
    <n v="0.38"/>
    <n v="0.12"/>
    <n v="3.9E-2"/>
  </r>
  <r>
    <x v="82"/>
    <x v="82"/>
    <x v="2"/>
    <x v="80"/>
    <n v="0.98199999999999998"/>
    <n v="1.4410000000000001"/>
    <n v="0.61399999999999999"/>
    <n v="0.57799999999999996"/>
    <n v="0.12"/>
    <n v="0.106"/>
  </r>
  <r>
    <x v="83"/>
    <x v="83"/>
    <x v="3"/>
    <x v="81"/>
    <n v="0.97899999999999998"/>
    <n v="1.1539999999999999"/>
    <n v="0.68700000000000006"/>
    <n v="7.6999999999999999E-2"/>
    <n v="5.5E-2"/>
    <n v="0.13500000000000001"/>
  </r>
  <r>
    <x v="84"/>
    <x v="84"/>
    <x v="3"/>
    <x v="82"/>
    <n v="0.77900000000000003"/>
    <n v="0.79700000000000004"/>
    <n v="0.66900000000000004"/>
    <n v="0.46"/>
    <n v="2.5999999999999999E-2"/>
    <n v="7.3999999999999996E-2"/>
  </r>
  <r>
    <x v="85"/>
    <x v="85"/>
    <x v="7"/>
    <x v="83"/>
    <n v="0.98899999999999999"/>
    <n v="1.1419999999999999"/>
    <n v="0.79900000000000004"/>
    <n v="0.59699999999999998"/>
    <n v="2.9000000000000001E-2"/>
    <n v="0.10299999999999999"/>
  </r>
  <r>
    <x v="86"/>
    <x v="86"/>
    <x v="6"/>
    <x v="84"/>
    <n v="1.024"/>
    <n v="1.161"/>
    <n v="0.60299999999999998"/>
    <n v="0.43"/>
    <n v="3.1E-2"/>
    <n v="0.17599999999999999"/>
  </r>
  <r>
    <x v="87"/>
    <x v="87"/>
    <x v="6"/>
    <x v="85"/>
    <n v="0.47399999999999998"/>
    <n v="1.1659999999999999"/>
    <n v="0.59799999999999998"/>
    <n v="0.29199999999999998"/>
    <n v="0.187"/>
    <n v="3.4000000000000002E-2"/>
  </r>
  <r>
    <x v="88"/>
    <x v="88"/>
    <x v="4"/>
    <x v="86"/>
    <n v="0.95899999999999996"/>
    <n v="1.2390000000000001"/>
    <n v="0.69099999999999995"/>
    <n v="0.39400000000000002"/>
    <n v="0.17299999999999999"/>
    <n v="5.1999999999999998E-2"/>
  </r>
  <r>
    <x v="89"/>
    <x v="89"/>
    <x v="3"/>
    <x v="87"/>
    <n v="0.82199999999999995"/>
    <n v="1.2649999999999999"/>
    <n v="0.64500000000000002"/>
    <n v="0.46800000000000003"/>
    <n v="0.13"/>
    <n v="0.13400000000000001"/>
  </r>
  <r>
    <x v="90"/>
    <x v="90"/>
    <x v="8"/>
    <x v="88"/>
    <n v="0.68899999999999995"/>
    <n v="1.1719999999999999"/>
    <n v="4.8000000000000001E-2"/>
    <n v="0.46200000000000002"/>
    <n v="0.20100000000000001"/>
    <n v="3.2000000000000001E-2"/>
  </r>
  <r>
    <x v="91"/>
    <x v="91"/>
    <x v="6"/>
    <x v="89"/>
    <n v="0.53"/>
    <n v="1.4159999999999999"/>
    <n v="0.59399999999999997"/>
    <n v="0.54"/>
    <n v="0.28100000000000003"/>
    <n v="3.5000000000000003E-2"/>
  </r>
  <r>
    <x v="92"/>
    <x v="92"/>
    <x v="4"/>
    <x v="90"/>
    <n v="0.91500000000000004"/>
    <n v="1.0780000000000001"/>
    <n v="0.75800000000000001"/>
    <n v="0.28000000000000003"/>
    <n v="0.216"/>
    <n v="0"/>
  </r>
  <r>
    <x v="93"/>
    <x v="93"/>
    <x v="7"/>
    <x v="91"/>
    <n v="0.91400000000000003"/>
    <n v="1.5169999999999999"/>
    <n v="0.57499999999999996"/>
    <n v="0.39500000000000002"/>
    <n v="0.253"/>
    <n v="3.2000000000000001E-2"/>
  </r>
  <r>
    <x v="94"/>
    <x v="94"/>
    <x v="5"/>
    <x v="92"/>
    <n v="0.71499999999999997"/>
    <n v="1.365"/>
    <n v="0.70199999999999996"/>
    <n v="0.61799999999999999"/>
    <n v="0.17699999999999999"/>
    <n v="7.9000000000000001E-2"/>
  </r>
  <r>
    <x v="95"/>
    <x v="95"/>
    <x v="5"/>
    <x v="93"/>
    <n v="0.89900000000000002"/>
    <n v="1.2150000000000001"/>
    <n v="0.52200000000000002"/>
    <n v="0.53800000000000003"/>
    <n v="0.48399999999999999"/>
    <n v="1.7999999999999999E-2"/>
  </r>
  <r>
    <x v="96"/>
    <x v="96"/>
    <x v="9"/>
    <x v="94"/>
    <n v="0.79600000000000004"/>
    <n v="1.335"/>
    <n v="0.52700000000000002"/>
    <n v="0.54100000000000004"/>
    <n v="0.36399999999999999"/>
    <n v="0.17100000000000001"/>
  </r>
  <r>
    <x v="97"/>
    <x v="97"/>
    <x v="4"/>
    <x v="95"/>
    <n v="0"/>
    <n v="0.71199999999999997"/>
    <n v="0.115"/>
    <n v="0.67400000000000004"/>
    <n v="0.23799999999999999"/>
    <n v="0.28199999999999997"/>
  </r>
  <r>
    <x v="98"/>
    <x v="98"/>
    <x v="8"/>
    <x v="96"/>
    <n v="0.53500000000000003"/>
    <n v="0.89100000000000001"/>
    <n v="0.182"/>
    <n v="0.45400000000000001"/>
    <n v="0.183"/>
    <n v="4.2999999999999997E-2"/>
  </r>
  <r>
    <x v="99"/>
    <x v="99"/>
    <x v="4"/>
    <x v="97"/>
    <n v="1.054"/>
    <n v="1.5149999999999999"/>
    <n v="0.71199999999999997"/>
    <n v="0.35899999999999999"/>
    <n v="6.4000000000000001E-2"/>
    <n v="8.9999999999999993E-3"/>
  </r>
  <r>
    <x v="100"/>
    <x v="100"/>
    <x v="9"/>
    <x v="98"/>
    <n v="0.42499999999999999"/>
    <n v="1.228"/>
    <n v="0.53900000000000003"/>
    <n v="0.52600000000000002"/>
    <n v="0.30199999999999999"/>
    <n v="7.8E-2"/>
  </r>
  <r>
    <x v="101"/>
    <x v="101"/>
    <x v="2"/>
    <x v="99"/>
    <n v="0.996"/>
    <n v="1.4690000000000001"/>
    <n v="0.65700000000000003"/>
    <n v="0.13300000000000001"/>
    <n v="5.6000000000000001E-2"/>
    <n v="5.1999999999999998E-2"/>
  </r>
  <r>
    <x v="102"/>
    <x v="102"/>
    <x v="8"/>
    <x v="100"/>
    <n v="1.036"/>
    <n v="1.1639999999999999"/>
    <n v="0.40400000000000003"/>
    <n v="0.35599999999999998"/>
    <n v="3.2000000000000001E-2"/>
    <n v="5.1999999999999998E-2"/>
  </r>
  <r>
    <x v="103"/>
    <x v="103"/>
    <x v="3"/>
    <x v="101"/>
    <n v="0.64200000000000002"/>
    <n v="1.2170000000000001"/>
    <n v="0.60199999999999998"/>
    <n v="0.26600000000000001"/>
    <n v="8.5999999999999993E-2"/>
    <n v="7.5999999999999998E-2"/>
  </r>
  <r>
    <x v="104"/>
    <x v="104"/>
    <x v="8"/>
    <x v="102"/>
    <n v="0.94"/>
    <n v="1.41"/>
    <n v="0.33"/>
    <n v="0.51600000000000001"/>
    <n v="0.10299999999999999"/>
    <n v="5.6000000000000001E-2"/>
  </r>
  <r>
    <x v="105"/>
    <x v="105"/>
    <x v="3"/>
    <x v="103"/>
    <n v="1.0589999999999999"/>
    <n v="0.77100000000000002"/>
    <n v="0.69099999999999995"/>
    <n v="0.45900000000000002"/>
    <n v="0.28199999999999997"/>
    <n v="0.129"/>
  </r>
  <r>
    <x v="106"/>
    <x v="106"/>
    <x v="8"/>
    <x v="104"/>
    <n v="0.54100000000000004"/>
    <n v="0.872"/>
    <n v="0.08"/>
    <n v="0.46700000000000003"/>
    <n v="0.14599999999999999"/>
    <n v="0.10299999999999999"/>
  </r>
  <r>
    <x v="107"/>
    <x v="107"/>
    <x v="8"/>
    <x v="105"/>
    <n v="0.59199999999999997"/>
    <n v="0.89600000000000002"/>
    <n v="0.33700000000000002"/>
    <n v="0.499"/>
    <n v="0.21199999999999999"/>
    <n v="2.9000000000000001E-2"/>
  </r>
  <r>
    <x v="108"/>
    <x v="108"/>
    <x v="8"/>
    <x v="106"/>
    <n v="0.42899999999999999"/>
    <n v="1.117"/>
    <n v="0.433"/>
    <n v="0.40600000000000003"/>
    <n v="0.13800000000000001"/>
    <n v="8.2000000000000003E-2"/>
  </r>
  <r>
    <x v="109"/>
    <x v="109"/>
    <x v="5"/>
    <x v="107"/>
    <n v="0.72"/>
    <n v="1.034"/>
    <n v="0.441"/>
    <n v="0.626"/>
    <n v="0.23"/>
    <n v="0.17399999999999999"/>
  </r>
  <r>
    <x v="110"/>
    <x v="110"/>
    <x v="3"/>
    <x v="108"/>
    <n v="0.9"/>
    <n v="0.90600000000000003"/>
    <n v="0.69"/>
    <n v="0.27100000000000002"/>
    <n v="0.04"/>
    <n v="6.3E-2"/>
  </r>
  <r>
    <x v="111"/>
    <x v="111"/>
    <x v="4"/>
    <x v="109"/>
    <n v="0.91600000000000004"/>
    <n v="0.81699999999999995"/>
    <n v="0.79"/>
    <n v="0.41899999999999998"/>
    <n v="0.14899999999999999"/>
    <n v="3.2000000000000001E-2"/>
  </r>
  <r>
    <x v="112"/>
    <x v="112"/>
    <x v="8"/>
    <x v="110"/>
    <n v="0.25600000000000001"/>
    <n v="0.81299999999999994"/>
    <n v="0"/>
    <n v="0.35499999999999998"/>
    <n v="0.23799999999999999"/>
    <n v="5.2999999999999999E-2"/>
  </r>
  <r>
    <x v="113"/>
    <x v="113"/>
    <x v="8"/>
    <x v="111"/>
    <n v="0.68200000000000005"/>
    <n v="0.81100000000000005"/>
    <n v="0.34300000000000003"/>
    <n v="0.51400000000000001"/>
    <n v="9.0999999999999998E-2"/>
    <n v="7.6999999999999999E-2"/>
  </r>
  <r>
    <x v="114"/>
    <x v="114"/>
    <x v="9"/>
    <x v="112"/>
    <n v="0.53200000000000003"/>
    <n v="0.85"/>
    <n v="0.57899999999999996"/>
    <n v="0.57999999999999996"/>
    <n v="0.153"/>
    <n v="0.14399999999999999"/>
  </r>
  <r>
    <x v="115"/>
    <x v="115"/>
    <x v="9"/>
    <x v="113"/>
    <n v="0.91800000000000004"/>
    <n v="1.3140000000000001"/>
    <n v="0.67200000000000004"/>
    <n v="0.58499999999999996"/>
    <n v="0.307"/>
    <n v="0.05"/>
  </r>
  <r>
    <x v="116"/>
    <x v="116"/>
    <x v="3"/>
    <x v="114"/>
    <n v="1.01"/>
    <n v="0.97099999999999997"/>
    <n v="0.53600000000000003"/>
    <n v="0.30399999999999999"/>
    <n v="0.14799999999999999"/>
    <n v="9.5000000000000001E-2"/>
  </r>
  <r>
    <x v="117"/>
    <x v="117"/>
    <x v="8"/>
    <x v="115"/>
    <n v="0.37"/>
    <n v="1.2330000000000001"/>
    <n v="0.152"/>
    <n v="0.36699999999999999"/>
    <n v="0.13900000000000001"/>
    <n v="5.6000000000000001E-2"/>
  </r>
  <r>
    <x v="118"/>
    <x v="118"/>
    <x v="8"/>
    <x v="116"/>
    <n v="0.874"/>
    <n v="1.2809999999999999"/>
    <n v="0.36499999999999999"/>
    <n v="0.51900000000000002"/>
    <n v="5.0999999999999997E-2"/>
    <n v="6.4000000000000001E-2"/>
  </r>
  <r>
    <x v="119"/>
    <x v="119"/>
    <x v="5"/>
    <x v="117"/>
    <n v="0.54900000000000004"/>
    <n v="1.0880000000000001"/>
    <n v="0.45700000000000002"/>
    <n v="0.69599999999999995"/>
    <n v="0.25600000000000001"/>
    <n v="6.5000000000000002E-2"/>
  </r>
  <r>
    <x v="120"/>
    <x v="120"/>
    <x v="8"/>
    <x v="118"/>
    <n v="0.314"/>
    <n v="1.097"/>
    <n v="0.254"/>
    <n v="0.312"/>
    <n v="0.17499999999999999"/>
    <n v="0.128"/>
  </r>
  <r>
    <x v="121"/>
    <x v="121"/>
    <x v="3"/>
    <x v="119"/>
    <n v="0.88500000000000001"/>
    <n v="1.0249999999999999"/>
    <n v="0.55300000000000005"/>
    <n v="0.312"/>
    <n v="9.1999999999999998E-2"/>
    <n v="0.107"/>
  </r>
  <r>
    <x v="122"/>
    <x v="122"/>
    <x v="8"/>
    <x v="120"/>
    <n v="0.19800000000000001"/>
    <n v="0.90200000000000002"/>
    <n v="0.17299999999999999"/>
    <n v="0.53100000000000003"/>
    <n v="0.20599999999999999"/>
    <n v="0.158"/>
  </r>
  <r>
    <x v="123"/>
    <x v="123"/>
    <x v="8"/>
    <x v="121"/>
    <n v="0.49299999999999999"/>
    <n v="1.048"/>
    <n v="0.45400000000000001"/>
    <n v="0.504"/>
    <n v="0.35199999999999998"/>
    <n v="5.5E-2"/>
  </r>
  <r>
    <x v="124"/>
    <x v="124"/>
    <x v="8"/>
    <x v="122"/>
    <n v="0.56200000000000006"/>
    <n v="1.0469999999999999"/>
    <n v="0.29499999999999998"/>
    <n v="0.503"/>
    <n v="0.221"/>
    <n v="8.2000000000000003E-2"/>
  </r>
  <r>
    <x v="125"/>
    <x v="125"/>
    <x v="8"/>
    <x v="123"/>
    <n v="0.55700000000000005"/>
    <n v="1.2450000000000001"/>
    <n v="0.29199999999999998"/>
    <n v="0.129"/>
    <n v="0.13400000000000001"/>
    <n v="9.2999999999999999E-2"/>
  </r>
  <r>
    <x v="126"/>
    <x v="126"/>
    <x v="8"/>
    <x v="124"/>
    <n v="0.308"/>
    <n v="0.95"/>
    <n v="0.39100000000000001"/>
    <n v="0.45200000000000001"/>
    <n v="0.22"/>
    <n v="0.14599999999999999"/>
  </r>
  <r>
    <x v="127"/>
    <x v="127"/>
    <x v="6"/>
    <x v="125"/>
    <n v="0.85299999999999998"/>
    <n v="0.59199999999999997"/>
    <n v="0.64300000000000002"/>
    <n v="0.375"/>
    <n v="3.7999999999999999E-2"/>
    <n v="0.215"/>
  </r>
  <r>
    <x v="128"/>
    <x v="128"/>
    <x v="6"/>
    <x v="126"/>
    <n v="0.81599999999999995"/>
    <n v="0.99"/>
    <n v="0.66600000000000004"/>
    <n v="0.26"/>
    <n v="7.6999999999999999E-2"/>
    <n v="2.8000000000000001E-2"/>
  </r>
  <r>
    <x v="129"/>
    <x v="129"/>
    <x v="5"/>
    <x v="127"/>
    <n v="0.68200000000000005"/>
    <n v="1.1739999999999999"/>
    <n v="0.42899999999999999"/>
    <n v="0.57999999999999996"/>
    <n v="0.59799999999999998"/>
    <n v="0.17799999999999999"/>
  </r>
  <r>
    <x v="130"/>
    <x v="130"/>
    <x v="8"/>
    <x v="128"/>
    <n v="0.35799999999999998"/>
    <n v="0.90700000000000003"/>
    <n v="5.2999999999999999E-2"/>
    <n v="0.189"/>
    <n v="0.18099999999999999"/>
    <n v="0.06"/>
  </r>
  <r>
    <x v="131"/>
    <x v="131"/>
    <x v="8"/>
    <x v="129"/>
    <n v="6.9000000000000006E-2"/>
    <n v="1.1359999999999999"/>
    <n v="0.20399999999999999"/>
    <n v="0.312"/>
    <n v="0.19700000000000001"/>
    <n v="5.1999999999999998E-2"/>
  </r>
  <r>
    <x v="132"/>
    <x v="132"/>
    <x v="9"/>
    <x v="130"/>
    <n v="0.72099999999999997"/>
    <n v="0.747"/>
    <n v="0.48499999999999999"/>
    <n v="0.53900000000000003"/>
    <n v="0.17199999999999999"/>
    <n v="9.2999999999999999E-2"/>
  </r>
  <r>
    <x v="133"/>
    <x v="133"/>
    <x v="8"/>
    <x v="131"/>
    <n v="0.13100000000000001"/>
    <n v="0.86699999999999999"/>
    <n v="0.221"/>
    <n v="0.39"/>
    <n v="0.17499999999999999"/>
    <n v="9.9000000000000005E-2"/>
  </r>
  <r>
    <x v="134"/>
    <x v="134"/>
    <x v="8"/>
    <x v="132"/>
    <n v="0.32200000000000001"/>
    <n v="1.0900000000000001"/>
    <n v="0.23699999999999999"/>
    <n v="0.45"/>
    <n v="0.25900000000000001"/>
    <n v="6.0999999999999999E-2"/>
  </r>
  <r>
    <x v="135"/>
    <x v="135"/>
    <x v="8"/>
    <x v="133"/>
    <n v="0.378"/>
    <n v="0.372"/>
    <n v="0.24"/>
    <n v="0.44"/>
    <n v="0.16300000000000001"/>
    <n v="6.7000000000000004E-2"/>
  </r>
  <r>
    <x v="136"/>
    <x v="136"/>
    <x v="8"/>
    <x v="134"/>
    <n v="0.60499999999999998"/>
    <n v="1.24"/>
    <n v="0.312"/>
    <n v="1.6E-2"/>
    <n v="0.13400000000000001"/>
    <n v="8.2000000000000003E-2"/>
  </r>
  <r>
    <x v="137"/>
    <x v="137"/>
    <x v="6"/>
    <x v="135"/>
    <n v="0.79300000000000004"/>
    <n v="1.413"/>
    <n v="0.60899999999999999"/>
    <n v="0.16300000000000001"/>
    <n v="0.187"/>
    <n v="1.0999999999999999E-2"/>
  </r>
  <r>
    <x v="138"/>
    <x v="138"/>
    <x v="8"/>
    <x v="136"/>
    <n v="0.25900000000000001"/>
    <n v="0.47399999999999998"/>
    <n v="0.253"/>
    <n v="0.434"/>
    <n v="0.158"/>
    <n v="0.10100000000000001"/>
  </r>
  <r>
    <x v="139"/>
    <x v="139"/>
    <x v="8"/>
    <x v="137"/>
    <n v="0.34399999999999997"/>
    <n v="0.79200000000000004"/>
    <n v="0.21099999999999999"/>
    <n v="0.39400000000000002"/>
    <n v="0.185"/>
    <n v="9.4E-2"/>
  </r>
  <r>
    <x v="140"/>
    <x v="140"/>
    <x v="8"/>
    <x v="138"/>
    <n v="0.47199999999999998"/>
    <n v="1.2150000000000001"/>
    <n v="7.9000000000000001E-2"/>
    <n v="0.42299999999999999"/>
    <n v="0.11600000000000001"/>
    <n v="0.112"/>
  </r>
  <r>
    <x v="141"/>
    <x v="141"/>
    <x v="5"/>
    <x v="139"/>
    <n v="0.73"/>
    <n v="1.125"/>
    <n v="0.26900000000000002"/>
    <n v="0"/>
    <n v="7.9000000000000001E-2"/>
    <n v="6.0999999999999999E-2"/>
  </r>
  <r>
    <x v="142"/>
    <x v="142"/>
    <x v="8"/>
    <x v="140"/>
    <n v="0.26200000000000001"/>
    <n v="0.90800000000000003"/>
    <n v="0.40200000000000002"/>
    <n v="0.221"/>
    <n v="0.155"/>
    <n v="4.9000000000000002E-2"/>
  </r>
  <r>
    <x v="143"/>
    <x v="143"/>
    <x v="8"/>
    <x v="141"/>
    <n v="0.35699999999999998"/>
    <n v="1.0940000000000001"/>
    <n v="0.248"/>
    <n v="0.40600000000000003"/>
    <n v="0.13200000000000001"/>
    <n v="9.9000000000000005E-2"/>
  </r>
  <r>
    <x v="144"/>
    <x v="144"/>
    <x v="9"/>
    <x v="142"/>
    <n v="0.33200000000000002"/>
    <n v="0.53700000000000003"/>
    <n v="0.255"/>
    <n v="8.5000000000000006E-2"/>
    <n v="0.191"/>
    <n v="3.5999999999999997E-2"/>
  </r>
  <r>
    <x v="145"/>
    <x v="145"/>
    <x v="8"/>
    <x v="143"/>
    <n v="1.0169999999999999"/>
    <n v="1.1739999999999999"/>
    <n v="0.41699999999999998"/>
    <n v="0.55700000000000005"/>
    <n v="4.2000000000000003E-2"/>
    <n v="9.1999999999999998E-2"/>
  </r>
  <r>
    <x v="146"/>
    <x v="146"/>
    <x v="8"/>
    <x v="144"/>
    <n v="0.186"/>
    <n v="0.54100000000000004"/>
    <n v="0.30599999999999999"/>
    <n v="0.53100000000000003"/>
    <n v="0.21"/>
    <n v="0.08"/>
  </r>
  <r>
    <x v="147"/>
    <x v="147"/>
    <x v="2"/>
    <x v="145"/>
    <n v="0.315"/>
    <n v="0.71399999999999997"/>
    <n v="0.28899999999999998"/>
    <n v="2.5000000000000001E-2"/>
    <n v="0.39200000000000002"/>
    <n v="0.104"/>
  </r>
  <r>
    <x v="148"/>
    <x v="148"/>
    <x v="8"/>
    <x v="146"/>
    <n v="7.5999999999999998E-2"/>
    <n v="0.85799999999999998"/>
    <n v="0.26700000000000002"/>
    <n v="0.41899999999999998"/>
    <n v="0.20599999999999999"/>
    <n v="0.03"/>
  </r>
  <r>
    <x v="149"/>
    <x v="149"/>
    <x v="3"/>
    <x v="147"/>
    <n v="0.68899999999999995"/>
    <n v="0.38200000000000001"/>
    <n v="0.53900000000000003"/>
    <n v="8.7999999999999995E-2"/>
    <n v="0.376"/>
    <n v="0.14399999999999999"/>
  </r>
  <r>
    <x v="150"/>
    <x v="150"/>
    <x v="8"/>
    <x v="148"/>
    <n v="0.33200000000000002"/>
    <n v="0.89600000000000002"/>
    <n v="0.4"/>
    <n v="0.63600000000000001"/>
    <n v="0.2"/>
    <n v="0.44400000000000001"/>
  </r>
  <r>
    <x v="151"/>
    <x v="151"/>
    <x v="3"/>
    <x v="149"/>
    <n v="0.442"/>
    <n v="1.073"/>
    <n v="0.34300000000000003"/>
    <n v="0.24399999999999999"/>
    <n v="8.3000000000000004E-2"/>
    <n v="6.4000000000000001E-2"/>
  </r>
  <r>
    <x v="152"/>
    <x v="152"/>
    <x v="8"/>
    <x v="150"/>
    <n v="0.45500000000000002"/>
    <n v="0.99099999999999999"/>
    <n v="0.38100000000000001"/>
    <n v="0.48099999999999998"/>
    <n v="0.27"/>
    <n v="9.7000000000000003E-2"/>
  </r>
  <r>
    <x v="153"/>
    <x v="153"/>
    <x v="8"/>
    <x v="151"/>
    <n v="0.33700000000000002"/>
    <n v="0.60799999999999998"/>
    <n v="0.17699999999999999"/>
    <n v="0.112"/>
    <n v="0.224"/>
    <n v="0.106"/>
  </r>
  <r>
    <x v="154"/>
    <x v="154"/>
    <x v="8"/>
    <x v="152"/>
    <n v="2.4E-2"/>
    <n v="0"/>
    <n v="0.01"/>
    <n v="0.30499999999999999"/>
    <n v="0.218"/>
    <n v="3.7999999999999999E-2"/>
  </r>
  <r>
    <x v="155"/>
    <x v="155"/>
    <x v="8"/>
    <x v="153"/>
    <n v="9.0999999999999998E-2"/>
    <n v="0.627"/>
    <n v="0.14499999999999999"/>
    <n v="6.5000000000000002E-2"/>
    <n v="0.14899999999999999"/>
    <n v="7.5999999999999998E-2"/>
  </r>
  <r>
    <x v="156"/>
    <x v="156"/>
    <x v="10"/>
    <x v="154"/>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x v="0"/>
    <s v="Finland"/>
    <x v="0"/>
    <n v="7.7690000000000001"/>
    <n v="1.34"/>
    <n v="1.587"/>
    <n v="0.98599999999999999"/>
    <n v="0.59599999999999997"/>
    <n v="0.153"/>
    <n v="0.39300000000000002"/>
  </r>
  <r>
    <x v="1"/>
    <s v="Denmark"/>
    <x v="0"/>
    <n v="7.6"/>
    <n v="1.383"/>
    <n v="1.573"/>
    <n v="0.996"/>
    <n v="0.59199999999999997"/>
    <n v="0.252"/>
    <n v="0.41"/>
  </r>
  <r>
    <x v="2"/>
    <s v="Norway"/>
    <x v="0"/>
    <n v="7.5540000000000003"/>
    <n v="1.488"/>
    <n v="1.5820000000000001"/>
    <n v="1.028"/>
    <n v="0.60299999999999998"/>
    <n v="0.27100000000000002"/>
    <n v="0.34100000000000003"/>
  </r>
  <r>
    <x v="3"/>
    <s v="Iceland"/>
    <x v="0"/>
    <n v="7.4939999999999998"/>
    <n v="1.38"/>
    <n v="1.6240000000000001"/>
    <n v="1.026"/>
    <n v="0.59099999999999997"/>
    <n v="0.35399999999999998"/>
    <n v="0.11799999999999999"/>
  </r>
  <r>
    <x v="4"/>
    <s v="Netherlands"/>
    <x v="0"/>
    <n v="7.4880000000000004"/>
    <n v="1.3959999999999999"/>
    <n v="1.522"/>
    <n v="0.999"/>
    <n v="0.55700000000000005"/>
    <n v="0.32200000000000001"/>
    <n v="0.29799999999999999"/>
  </r>
  <r>
    <x v="5"/>
    <s v="Switzerland"/>
    <x v="0"/>
    <n v="7.48"/>
    <n v="1.452"/>
    <n v="1.526"/>
    <n v="1.052"/>
    <n v="0.57199999999999995"/>
    <n v="0.26300000000000001"/>
    <n v="0.34300000000000003"/>
  </r>
  <r>
    <x v="6"/>
    <s v="Sweden"/>
    <x v="0"/>
    <n v="7.343"/>
    <n v="1.387"/>
    <n v="1.4870000000000001"/>
    <n v="1.0089999999999999"/>
    <n v="0.57399999999999995"/>
    <n v="0.26700000000000002"/>
    <n v="0.373"/>
  </r>
  <r>
    <x v="7"/>
    <s v="New Zealand"/>
    <x v="1"/>
    <n v="7.3070000000000004"/>
    <n v="1.3029999999999999"/>
    <n v="1.5569999999999999"/>
    <n v="1.026"/>
    <n v="0.58499999999999996"/>
    <n v="0.33"/>
    <n v="0.38"/>
  </r>
  <r>
    <x v="8"/>
    <s v="Canada"/>
    <x v="1"/>
    <n v="7.2779999999999996"/>
    <n v="1.365"/>
    <n v="1.5049999999999999"/>
    <n v="1.0389999999999999"/>
    <n v="0.58399999999999996"/>
    <n v="0.28499999999999998"/>
    <n v="0.308"/>
  </r>
  <r>
    <x v="9"/>
    <s v="Austria"/>
    <x v="0"/>
    <n v="7.2460000000000004"/>
    <n v="1.3759999999999999"/>
    <n v="1.4750000000000001"/>
    <n v="1.016"/>
    <n v="0.53200000000000003"/>
    <n v="0.24399999999999999"/>
    <n v="0.22600000000000001"/>
  </r>
  <r>
    <x v="10"/>
    <s v="Australia"/>
    <x v="1"/>
    <n v="7.2279999999999998"/>
    <n v="1.3720000000000001"/>
    <n v="1.548"/>
    <n v="1.036"/>
    <n v="0.55700000000000005"/>
    <n v="0.33200000000000002"/>
    <n v="0.28999999999999998"/>
  </r>
  <r>
    <x v="11"/>
    <s v="Costa Rica"/>
    <x v="2"/>
    <n v="7.1669999999999998"/>
    <n v="1.034"/>
    <n v="1.4410000000000001"/>
    <n v="0.96299999999999997"/>
    <n v="0.55800000000000005"/>
    <n v="0.14399999999999999"/>
    <n v="9.2999999999999999E-2"/>
  </r>
  <r>
    <x v="12"/>
    <s v="Israel"/>
    <x v="3"/>
    <n v="7.1390000000000002"/>
    <n v="1.276"/>
    <n v="1.4550000000000001"/>
    <n v="1.0289999999999999"/>
    <n v="0.371"/>
    <n v="0.26100000000000001"/>
    <n v="8.2000000000000003E-2"/>
  </r>
  <r>
    <x v="13"/>
    <s v="Luxembourg"/>
    <x v="0"/>
    <n v="7.09"/>
    <n v="1.609"/>
    <n v="1.4790000000000001"/>
    <n v="1.012"/>
    <n v="0.52600000000000002"/>
    <n v="0.19400000000000001"/>
    <n v="0.316"/>
  </r>
  <r>
    <x v="14"/>
    <s v="United Kingdom"/>
    <x v="0"/>
    <n v="7.0540000000000003"/>
    <n v="1.333"/>
    <n v="1.538"/>
    <n v="0.996"/>
    <n v="0.45"/>
    <n v="0.34799999999999998"/>
    <n v="0.27800000000000002"/>
  </r>
  <r>
    <x v="15"/>
    <s v="Ireland"/>
    <x v="0"/>
    <n v="7.0209999999999999"/>
    <n v="1.4990000000000001"/>
    <n v="1.5529999999999999"/>
    <n v="0.999"/>
    <n v="0.51600000000000001"/>
    <n v="0.29799999999999999"/>
    <n v="0.31"/>
  </r>
  <r>
    <x v="16"/>
    <s v="Germany"/>
    <x v="0"/>
    <n v="6.9850000000000003"/>
    <n v="1.373"/>
    <n v="1.454"/>
    <n v="0.98699999999999999"/>
    <n v="0.495"/>
    <n v="0.26100000000000001"/>
    <n v="0.26500000000000001"/>
  </r>
  <r>
    <x v="17"/>
    <s v="Belgium"/>
    <x v="0"/>
    <n v="6.923"/>
    <n v="1.3560000000000001"/>
    <n v="1.504"/>
    <n v="0.98599999999999999"/>
    <n v="0.47299999999999998"/>
    <n v="0.16"/>
    <n v="0.21"/>
  </r>
  <r>
    <x v="18"/>
    <s v="United States"/>
    <x v="1"/>
    <n v="6.8920000000000003"/>
    <n v="1.4330000000000001"/>
    <n v="1.4570000000000001"/>
    <n v="0.874"/>
    <n v="0.45400000000000001"/>
    <n v="0.28000000000000003"/>
    <n v="0.128"/>
  </r>
  <r>
    <x v="19"/>
    <s v="Czech Republic"/>
    <x v="4"/>
    <n v="6.8520000000000003"/>
    <n v="1.2689999999999999"/>
    <n v="1.4870000000000001"/>
    <n v="0.92"/>
    <n v="0.45700000000000002"/>
    <n v="4.5999999999999999E-2"/>
    <n v="3.5999999999999997E-2"/>
  </r>
  <r>
    <x v="20"/>
    <s v="United Arab Emirates"/>
    <x v="3"/>
    <n v="6.8250000000000002"/>
    <n v="1.5029999999999999"/>
    <n v="1.31"/>
    <n v="0.82499999999999996"/>
    <n v="0.59799999999999998"/>
    <n v="0.26200000000000001"/>
    <n v="0.182"/>
  </r>
  <r>
    <x v="21"/>
    <s v="Malta"/>
    <x v="0"/>
    <n v="6.726"/>
    <n v="1.3"/>
    <n v="1.52"/>
    <n v="0.999"/>
    <n v="0.56399999999999995"/>
    <n v="0.375"/>
    <n v="0.151"/>
  </r>
  <r>
    <x v="22"/>
    <s v="Mexico"/>
    <x v="2"/>
    <n v="6.5949999999999998"/>
    <n v="1.07"/>
    <n v="1.323"/>
    <n v="0.86099999999999999"/>
    <n v="0.433"/>
    <n v="7.3999999999999996E-2"/>
    <n v="7.2999999999999995E-2"/>
  </r>
  <r>
    <x v="23"/>
    <s v="France"/>
    <x v="0"/>
    <n v="6.5919999999999996"/>
    <n v="1.3240000000000001"/>
    <n v="1.472"/>
    <n v="1.0449999999999999"/>
    <n v="0.436"/>
    <n v="0.111"/>
    <n v="0.183"/>
  </r>
  <r>
    <x v="24"/>
    <s v="Taiwan"/>
    <x v="5"/>
    <n v="6.4459999999999997"/>
    <n v="1.3680000000000001"/>
    <n v="1.43"/>
    <n v="0.91400000000000003"/>
    <n v="0.35099999999999998"/>
    <n v="0.24199999999999999"/>
    <n v="9.7000000000000003E-2"/>
  </r>
  <r>
    <x v="25"/>
    <s v="Chile"/>
    <x v="2"/>
    <n v="6.444"/>
    <n v="1.159"/>
    <n v="1.369"/>
    <n v="0.92"/>
    <n v="0.35699999999999998"/>
    <n v="0.187"/>
    <n v="5.6000000000000001E-2"/>
  </r>
  <r>
    <x v="26"/>
    <s v="Guatemala"/>
    <x v="2"/>
    <n v="6.4359999999999999"/>
    <n v="0.8"/>
    <n v="1.2689999999999999"/>
    <n v="0.746"/>
    <n v="0.53500000000000003"/>
    <n v="0.17499999999999999"/>
    <n v="7.8E-2"/>
  </r>
  <r>
    <x v="27"/>
    <s v="Saudi Arabia"/>
    <x v="3"/>
    <n v="6.375"/>
    <n v="1.403"/>
    <n v="1.357"/>
    <n v="0.79500000000000004"/>
    <n v="0.439"/>
    <n v="0.08"/>
    <n v="0.13200000000000001"/>
  </r>
  <r>
    <x v="28"/>
    <s v="Qatar"/>
    <x v="3"/>
    <n v="6.3739999999999997"/>
    <n v="1.6839999999999999"/>
    <n v="1.3129999999999999"/>
    <n v="0.871"/>
    <n v="0.55500000000000005"/>
    <n v="0.22"/>
    <n v="0.16700000000000001"/>
  </r>
  <r>
    <x v="29"/>
    <s v="Spain"/>
    <x v="0"/>
    <n v="6.3540000000000001"/>
    <n v="1.286"/>
    <n v="1.484"/>
    <n v="1.0620000000000001"/>
    <n v="0.36199999999999999"/>
    <n v="0.153"/>
    <n v="7.9000000000000001E-2"/>
  </r>
  <r>
    <x v="30"/>
    <s v="Panama"/>
    <x v="2"/>
    <n v="6.3209999999999997"/>
    <n v="1.149"/>
    <n v="1.4419999999999999"/>
    <n v="0.91"/>
    <n v="0.51600000000000001"/>
    <n v="0.109"/>
    <n v="5.3999999999999999E-2"/>
  </r>
  <r>
    <x v="31"/>
    <s v="Brazil"/>
    <x v="2"/>
    <n v="6.3"/>
    <n v="1.004"/>
    <n v="1.4390000000000001"/>
    <n v="0.80200000000000005"/>
    <n v="0.39"/>
    <n v="9.9000000000000005E-2"/>
    <n v="8.5999999999999993E-2"/>
  </r>
  <r>
    <x v="32"/>
    <s v="Uruguay"/>
    <x v="2"/>
    <n v="6.2930000000000001"/>
    <n v="1.1240000000000001"/>
    <n v="1.4650000000000001"/>
    <n v="0.89100000000000001"/>
    <n v="0.52300000000000002"/>
    <n v="0.127"/>
    <n v="0.15"/>
  </r>
  <r>
    <x v="33"/>
    <s v="Singapore"/>
    <x v="5"/>
    <n v="6.2619999999999996"/>
    <n v="1.5720000000000001"/>
    <n v="1.4630000000000001"/>
    <n v="1.141"/>
    <n v="0.55600000000000005"/>
    <n v="0.27100000000000002"/>
    <n v="0.45300000000000001"/>
  </r>
  <r>
    <x v="34"/>
    <s v="El Salvador"/>
    <x v="2"/>
    <n v="6.2530000000000001"/>
    <n v="0.79400000000000004"/>
    <n v="1.242"/>
    <n v="0.78900000000000003"/>
    <n v="0.43"/>
    <n v="9.2999999999999999E-2"/>
    <n v="7.3999999999999996E-2"/>
  </r>
  <r>
    <x v="35"/>
    <s v="Italy"/>
    <x v="0"/>
    <n v="6.2229999999999999"/>
    <n v="1.294"/>
    <n v="1.488"/>
    <n v="1.0389999999999999"/>
    <n v="0.23100000000000001"/>
    <n v="0.158"/>
    <n v="0.03"/>
  </r>
  <r>
    <x v="36"/>
    <s v="Bahrain"/>
    <x v="3"/>
    <n v="6.1989999999999998"/>
    <n v="1.3620000000000001"/>
    <n v="1.3680000000000001"/>
    <n v="0.871"/>
    <n v="0.53600000000000003"/>
    <n v="0.255"/>
    <n v="0.11"/>
  </r>
  <r>
    <x v="37"/>
    <s v="Slovakia"/>
    <x v="4"/>
    <n v="6.1980000000000004"/>
    <n v="1.246"/>
    <n v="1.504"/>
    <n v="0.88100000000000001"/>
    <n v="0.33400000000000002"/>
    <n v="0.121"/>
    <n v="1.4E-2"/>
  </r>
  <r>
    <x v="38"/>
    <s v="Trinidad &amp; Tobago"/>
    <x v="2"/>
    <n v="6.1920000000000002"/>
    <n v="1.2310000000000001"/>
    <n v="1.4770000000000001"/>
    <n v="0.71299999999999997"/>
    <n v="0.48899999999999999"/>
    <n v="0.185"/>
    <n v="1.6E-2"/>
  </r>
  <r>
    <x v="39"/>
    <s v="Poland"/>
    <x v="4"/>
    <n v="6.1820000000000004"/>
    <n v="1.206"/>
    <n v="1.4379999999999999"/>
    <n v="0.88400000000000001"/>
    <n v="0.48299999999999998"/>
    <n v="0.11700000000000001"/>
    <n v="0.05"/>
  </r>
  <r>
    <x v="40"/>
    <s v="Uzbekistan"/>
    <x v="6"/>
    <n v="6.1740000000000004"/>
    <n v="0.745"/>
    <n v="1.5289999999999999"/>
    <n v="0.75600000000000001"/>
    <n v="0.63100000000000001"/>
    <n v="0.32200000000000001"/>
    <n v="0.24"/>
  </r>
  <r>
    <x v="41"/>
    <s v="Lithuania"/>
    <x v="4"/>
    <n v="6.149"/>
    <n v="1.238"/>
    <n v="1.5149999999999999"/>
    <n v="0.81799999999999995"/>
    <n v="0.29099999999999998"/>
    <n v="4.2999999999999997E-2"/>
    <n v="4.2000000000000003E-2"/>
  </r>
  <r>
    <x v="42"/>
    <s v="Colombia"/>
    <x v="2"/>
    <n v="6.125"/>
    <n v="0.98499999999999999"/>
    <n v="1.41"/>
    <n v="0.84099999999999997"/>
    <n v="0.47"/>
    <n v="9.9000000000000005E-2"/>
    <n v="3.4000000000000002E-2"/>
  </r>
  <r>
    <x v="43"/>
    <s v="Slovenia"/>
    <x v="4"/>
    <n v="6.1180000000000003"/>
    <n v="1.258"/>
    <n v="1.5229999999999999"/>
    <n v="0.95299999999999996"/>
    <n v="0.56399999999999995"/>
    <n v="0.14399999999999999"/>
    <n v="5.7000000000000002E-2"/>
  </r>
  <r>
    <x v="44"/>
    <s v="Nicaragua"/>
    <x v="2"/>
    <n v="6.1050000000000004"/>
    <n v="0.69399999999999995"/>
    <n v="1.325"/>
    <n v="0.83499999999999996"/>
    <n v="0.435"/>
    <n v="0.2"/>
    <n v="0.127"/>
  </r>
  <r>
    <x v="45"/>
    <s v="Kosovo"/>
    <x v="4"/>
    <n v="6.1"/>
    <n v="0.88200000000000001"/>
    <n v="1.232"/>
    <n v="0.75800000000000001"/>
    <n v="0.48899999999999999"/>
    <n v="0.26200000000000001"/>
    <n v="6.0000000000000001E-3"/>
  </r>
  <r>
    <x v="46"/>
    <s v="Argentina"/>
    <x v="2"/>
    <n v="6.0860000000000003"/>
    <n v="1.0920000000000001"/>
    <n v="1.4319999999999999"/>
    <n v="0.88100000000000001"/>
    <n v="0.47099999999999997"/>
    <n v="6.6000000000000003E-2"/>
    <n v="0.05"/>
  </r>
  <r>
    <x v="47"/>
    <s v="Romania"/>
    <x v="4"/>
    <n v="6.07"/>
    <n v="1.1619999999999999"/>
    <n v="1.232"/>
    <n v="0.82499999999999996"/>
    <n v="0.46200000000000002"/>
    <n v="8.3000000000000004E-2"/>
    <n v="5.0000000000000001E-3"/>
  </r>
  <r>
    <x v="48"/>
    <s v="Cyprus"/>
    <x v="0"/>
    <n v="6.0460000000000003"/>
    <n v="1.2629999999999999"/>
    <n v="1.2230000000000001"/>
    <n v="1.042"/>
    <n v="0.40600000000000003"/>
    <n v="0.19"/>
    <n v="4.1000000000000002E-2"/>
  </r>
  <r>
    <x v="49"/>
    <s v="Ecuador"/>
    <x v="2"/>
    <n v="6.0279999999999996"/>
    <n v="0.91200000000000003"/>
    <n v="1.3120000000000001"/>
    <n v="0.86799999999999999"/>
    <n v="0.498"/>
    <n v="0.126"/>
    <n v="8.6999999999999994E-2"/>
  </r>
  <r>
    <x v="50"/>
    <s v="Kuwait"/>
    <x v="3"/>
    <n v="6.0209999999999999"/>
    <n v="1.5"/>
    <n v="1.319"/>
    <n v="0.80800000000000005"/>
    <n v="0.49299999999999999"/>
    <n v="0.14199999999999999"/>
    <n v="9.7000000000000003E-2"/>
  </r>
  <r>
    <x v="51"/>
    <s v="Thailand"/>
    <x v="5"/>
    <n v="6.008"/>
    <n v="1.05"/>
    <n v="1.409"/>
    <n v="0.82799999999999996"/>
    <n v="0.55700000000000005"/>
    <n v="0.35899999999999999"/>
    <n v="2.8000000000000001E-2"/>
  </r>
  <r>
    <x v="52"/>
    <s v="Latvia"/>
    <x v="4"/>
    <n v="5.94"/>
    <n v="1.1870000000000001"/>
    <n v="1.4650000000000001"/>
    <n v="0.81200000000000006"/>
    <n v="0.26400000000000001"/>
    <n v="7.4999999999999997E-2"/>
    <n v="6.4000000000000001E-2"/>
  </r>
  <r>
    <x v="53"/>
    <s v="South Korea"/>
    <x v="7"/>
    <n v="5.8949999999999996"/>
    <n v="1.3009999999999999"/>
    <n v="1.2190000000000001"/>
    <n v="1.036"/>
    <n v="0.159"/>
    <n v="0.17499999999999999"/>
    <n v="5.6000000000000001E-2"/>
  </r>
  <r>
    <x v="54"/>
    <s v="Estonia"/>
    <x v="4"/>
    <n v="5.8929999999999998"/>
    <n v="1.2370000000000001"/>
    <n v="1.528"/>
    <n v="0.874"/>
    <n v="0.495"/>
    <n v="0.10299999999999999"/>
    <n v="0.161"/>
  </r>
  <r>
    <x v="55"/>
    <s v="Jamaica"/>
    <x v="2"/>
    <n v="5.89"/>
    <n v="0.83099999999999996"/>
    <n v="1.478"/>
    <n v="0.83099999999999996"/>
    <n v="0.49"/>
    <n v="0.107"/>
    <n v="2.8000000000000001E-2"/>
  </r>
  <r>
    <x v="56"/>
    <s v="Mauritius"/>
    <x v="8"/>
    <n v="5.8879999999999999"/>
    <n v="1.1200000000000001"/>
    <n v="1.4019999999999999"/>
    <n v="0.79800000000000004"/>
    <n v="0.498"/>
    <n v="0.215"/>
    <n v="0.06"/>
  </r>
  <r>
    <x v="57"/>
    <s v="Japan"/>
    <x v="7"/>
    <n v="5.8860000000000001"/>
    <n v="1.327"/>
    <n v="1.419"/>
    <n v="1.0880000000000001"/>
    <n v="0.44500000000000001"/>
    <n v="6.9000000000000006E-2"/>
    <n v="0.14000000000000001"/>
  </r>
  <r>
    <x v="58"/>
    <s v="Honduras"/>
    <x v="2"/>
    <n v="5.86"/>
    <n v="0.64200000000000002"/>
    <n v="1.236"/>
    <n v="0.82799999999999996"/>
    <n v="0.50700000000000001"/>
    <n v="0.246"/>
    <n v="7.8E-2"/>
  </r>
  <r>
    <x v="59"/>
    <s v="Kazakhstan"/>
    <x v="6"/>
    <n v="5.8090000000000002"/>
    <n v="1.173"/>
    <n v="1.508"/>
    <n v="0.72899999999999998"/>
    <n v="0.41"/>
    <n v="0.14599999999999999"/>
    <n v="9.6000000000000002E-2"/>
  </r>
  <r>
    <x v="60"/>
    <s v="Bolivia"/>
    <x v="2"/>
    <n v="5.7789999999999999"/>
    <n v="0.77600000000000002"/>
    <n v="1.2090000000000001"/>
    <n v="0.70599999999999996"/>
    <n v="0.51100000000000001"/>
    <n v="0.13700000000000001"/>
    <n v="6.4000000000000001E-2"/>
  </r>
  <r>
    <x v="61"/>
    <s v="Hungary"/>
    <x v="4"/>
    <n v="5.758"/>
    <n v="1.2010000000000001"/>
    <n v="1.41"/>
    <n v="0.82799999999999996"/>
    <n v="0.19900000000000001"/>
    <n v="8.1000000000000003E-2"/>
    <n v="0.02"/>
  </r>
  <r>
    <x v="62"/>
    <s v="Paraguay"/>
    <x v="2"/>
    <n v="5.7430000000000003"/>
    <n v="0.85499999999999998"/>
    <n v="1.4750000000000001"/>
    <n v="0.77700000000000002"/>
    <n v="0.51400000000000001"/>
    <n v="0.184"/>
    <n v="0.08"/>
  </r>
  <r>
    <x v="63"/>
    <s v="Northern Cyprus"/>
    <x v="0"/>
    <n v="5.718"/>
    <n v="1.2629999999999999"/>
    <n v="1.252"/>
    <n v="1.042"/>
    <n v="0.41699999999999998"/>
    <n v="0.191"/>
    <n v="0.16200000000000001"/>
  </r>
  <r>
    <x v="64"/>
    <s v="Peru"/>
    <x v="2"/>
    <n v="5.6970000000000001"/>
    <n v="0.96"/>
    <n v="1.274"/>
    <n v="0.85399999999999998"/>
    <n v="0.45500000000000002"/>
    <n v="8.3000000000000004E-2"/>
    <n v="2.7E-2"/>
  </r>
  <r>
    <x v="65"/>
    <s v="Portugal"/>
    <x v="0"/>
    <n v="5.6929999999999996"/>
    <n v="1.2210000000000001"/>
    <n v="1.431"/>
    <n v="0.999"/>
    <n v="0.50800000000000001"/>
    <n v="4.7E-2"/>
    <n v="2.5000000000000001E-2"/>
  </r>
  <r>
    <x v="66"/>
    <s v="Pakistan"/>
    <x v="9"/>
    <n v="5.6529999999999996"/>
    <n v="0.67700000000000005"/>
    <n v="0.88600000000000001"/>
    <n v="0.53500000000000003"/>
    <n v="0.313"/>
    <n v="0.22"/>
    <n v="9.8000000000000004E-2"/>
  </r>
  <r>
    <x v="67"/>
    <s v="Russia"/>
    <x v="6"/>
    <n v="5.6479999999999997"/>
    <n v="1.1830000000000001"/>
    <n v="1.452"/>
    <n v="0.72599999999999998"/>
    <n v="0.33400000000000002"/>
    <n v="8.2000000000000003E-2"/>
    <n v="3.1E-2"/>
  </r>
  <r>
    <x v="68"/>
    <s v="Philippines"/>
    <x v="5"/>
    <n v="5.6310000000000002"/>
    <n v="0.80700000000000005"/>
    <n v="1.2929999999999999"/>
    <n v="0.65700000000000003"/>
    <n v="0.55800000000000005"/>
    <n v="0.11700000000000001"/>
    <n v="0.107"/>
  </r>
  <r>
    <x v="69"/>
    <s v="Serbia"/>
    <x v="4"/>
    <n v="5.6029999999999998"/>
    <n v="1.004"/>
    <n v="1.383"/>
    <n v="0.85399999999999998"/>
    <n v="0.28199999999999997"/>
    <n v="0.13700000000000001"/>
    <n v="3.9E-2"/>
  </r>
  <r>
    <x v="70"/>
    <s v="Moldova"/>
    <x v="6"/>
    <n v="5.5289999999999999"/>
    <n v="0.68500000000000005"/>
    <n v="1.3280000000000001"/>
    <n v="0.73899999999999999"/>
    <n v="0.245"/>
    <n v="0.18099999999999999"/>
    <n v="0"/>
  </r>
  <r>
    <x v="71"/>
    <s v="Libya"/>
    <x v="3"/>
    <n v="5.5250000000000004"/>
    <n v="1.044"/>
    <n v="1.3029999999999999"/>
    <n v="0.67300000000000004"/>
    <n v="0.41599999999999998"/>
    <n v="0.13300000000000001"/>
    <n v="0.152"/>
  </r>
  <r>
    <x v="72"/>
    <s v="Montenegro"/>
    <x v="4"/>
    <n v="5.5229999999999997"/>
    <n v="1.0509999999999999"/>
    <n v="1.361"/>
    <n v="0.871"/>
    <n v="0.19700000000000001"/>
    <n v="0.14199999999999999"/>
    <n v="0.08"/>
  </r>
  <r>
    <x v="73"/>
    <s v="Tajikistan"/>
    <x v="6"/>
    <n v="5.4669999999999996"/>
    <n v="0.49299999999999999"/>
    <n v="1.0980000000000001"/>
    <n v="0.71799999999999997"/>
    <n v="0.38900000000000001"/>
    <n v="0.23"/>
    <n v="0.14399999999999999"/>
  </r>
  <r>
    <x v="74"/>
    <s v="Croatia"/>
    <x v="4"/>
    <n v="5.4320000000000004"/>
    <n v="1.155"/>
    <n v="1.266"/>
    <n v="0.91400000000000003"/>
    <n v="0.29599999999999999"/>
    <n v="0.11899999999999999"/>
    <n v="2.1999999999999999E-2"/>
  </r>
  <r>
    <x v="75"/>
    <s v="Hong Kong"/>
    <x v="7"/>
    <n v="5.43"/>
    <n v="1.4379999999999999"/>
    <n v="1.2769999999999999"/>
    <n v="1.1220000000000001"/>
    <n v="0.44"/>
    <n v="0.25800000000000001"/>
    <n v="0.28699999999999998"/>
  </r>
  <r>
    <x v="76"/>
    <s v="Dominican Republic"/>
    <x v="2"/>
    <n v="5.4249999999999998"/>
    <n v="1.0149999999999999"/>
    <n v="1.401"/>
    <n v="0.77900000000000003"/>
    <n v="0.497"/>
    <n v="0.113"/>
    <n v="0.10100000000000001"/>
  </r>
  <r>
    <x v="77"/>
    <s v="Bosnia and Herzegovina"/>
    <x v="4"/>
    <n v="5.3860000000000001"/>
    <n v="0.94499999999999995"/>
    <n v="1.212"/>
    <n v="0.84499999999999997"/>
    <n v="0.21199999999999999"/>
    <n v="0.26300000000000001"/>
    <n v="6.0000000000000001E-3"/>
  </r>
  <r>
    <x v="78"/>
    <s v="Turkey"/>
    <x v="3"/>
    <n v="5.3730000000000002"/>
    <n v="1.1830000000000001"/>
    <n v="1.36"/>
    <n v="0.80800000000000005"/>
    <n v="0.19500000000000001"/>
    <n v="8.3000000000000004E-2"/>
    <n v="0.106"/>
  </r>
  <r>
    <x v="79"/>
    <s v="Malaysia"/>
    <x v="5"/>
    <n v="5.3390000000000004"/>
    <n v="1.2210000000000001"/>
    <n v="1.171"/>
    <n v="0.82799999999999996"/>
    <n v="0.50800000000000001"/>
    <n v="0.26"/>
    <n v="2.4E-2"/>
  </r>
  <r>
    <x v="80"/>
    <s v="Belarus"/>
    <x v="6"/>
    <n v="5.3230000000000004"/>
    <n v="1.0669999999999999"/>
    <n v="1.4650000000000001"/>
    <n v="0.78900000000000003"/>
    <n v="0.23499999999999999"/>
    <n v="9.4E-2"/>
    <n v="0.14199999999999999"/>
  </r>
  <r>
    <x v="81"/>
    <s v="Greece"/>
    <x v="0"/>
    <n v="5.2869999999999999"/>
    <n v="1.181"/>
    <n v="1.1559999999999999"/>
    <n v="0.999"/>
    <n v="6.7000000000000004E-2"/>
    <n v="0"/>
    <n v="3.4000000000000002E-2"/>
  </r>
  <r>
    <x v="82"/>
    <s v="Mongolia"/>
    <x v="7"/>
    <n v="5.2850000000000001"/>
    <n v="0.94799999999999995"/>
    <n v="1.5309999999999999"/>
    <n v="0.66700000000000004"/>
    <n v="0.317"/>
    <n v="0.23499999999999999"/>
    <n v="3.7999999999999999E-2"/>
  </r>
  <r>
    <x v="83"/>
    <s v="North Macedonia"/>
    <x v="4"/>
    <n v="5.274"/>
    <n v="0.98299999999999998"/>
    <n v="1.294"/>
    <n v="0.83799999999999997"/>
    <n v="0.34499999999999997"/>
    <n v="0.185"/>
    <n v="3.4000000000000002E-2"/>
  </r>
  <r>
    <x v="84"/>
    <s v="Nigeria"/>
    <x v="8"/>
    <n v="5.2649999999999997"/>
    <n v="0.69599999999999995"/>
    <n v="1.111"/>
    <n v="0.245"/>
    <n v="0.42599999999999999"/>
    <n v="0.215"/>
    <n v="4.1000000000000002E-2"/>
  </r>
  <r>
    <x v="85"/>
    <s v="Kyrgyzstan"/>
    <x v="6"/>
    <n v="5.2610000000000001"/>
    <n v="0.55100000000000005"/>
    <n v="1.4379999999999999"/>
    <n v="0.72299999999999998"/>
    <n v="0.50800000000000001"/>
    <n v="0.3"/>
    <n v="2.3E-2"/>
  </r>
  <r>
    <x v="86"/>
    <s v="Turkmenistan"/>
    <x v="6"/>
    <n v="5.2469999999999999"/>
    <n v="1.052"/>
    <n v="1.538"/>
    <n v="0.65700000000000003"/>
    <n v="0.39400000000000002"/>
    <n v="0.24399999999999999"/>
    <n v="2.8000000000000001E-2"/>
  </r>
  <r>
    <x v="87"/>
    <s v="Algeria"/>
    <x v="3"/>
    <n v="5.2110000000000003"/>
    <n v="1.002"/>
    <n v="1.1599999999999999"/>
    <n v="0.78500000000000003"/>
    <n v="8.5999999999999993E-2"/>
    <n v="7.2999999999999995E-2"/>
    <n v="0.114"/>
  </r>
  <r>
    <x v="88"/>
    <s v="Morocco"/>
    <x v="3"/>
    <n v="5.2080000000000002"/>
    <n v="0.80100000000000005"/>
    <n v="0.78200000000000003"/>
    <n v="0.78200000000000003"/>
    <n v="0.41799999999999998"/>
    <n v="3.5999999999999997E-2"/>
    <n v="7.5999999999999998E-2"/>
  </r>
  <r>
    <x v="89"/>
    <s v="Azerbaijan"/>
    <x v="6"/>
    <n v="5.2080000000000002"/>
    <n v="1.0429999999999999"/>
    <n v="1.147"/>
    <n v="0.76900000000000002"/>
    <n v="0.35099999999999998"/>
    <n v="3.5000000000000003E-2"/>
    <n v="0.182"/>
  </r>
  <r>
    <x v="90"/>
    <s v="Lebanon"/>
    <x v="3"/>
    <n v="5.1970000000000001"/>
    <n v="0.98699999999999999"/>
    <n v="1.224"/>
    <n v="0.81499999999999995"/>
    <n v="0.216"/>
    <n v="0.16600000000000001"/>
    <n v="2.7E-2"/>
  </r>
  <r>
    <x v="91"/>
    <s v="Indonesia"/>
    <x v="5"/>
    <n v="5.1920000000000002"/>
    <n v="0.93100000000000005"/>
    <n v="1.2030000000000001"/>
    <n v="0.66"/>
    <n v="0.49099999999999999"/>
    <n v="0.498"/>
    <n v="2.8000000000000001E-2"/>
  </r>
  <r>
    <x v="92"/>
    <s v="China"/>
    <x v="7"/>
    <n v="5.1909999999999998"/>
    <n v="1.0289999999999999"/>
    <n v="1.125"/>
    <n v="0.89300000000000002"/>
    <n v="0.52100000000000002"/>
    <n v="5.8000000000000003E-2"/>
    <n v="0.1"/>
  </r>
  <r>
    <x v="93"/>
    <s v="Vietnam"/>
    <x v="5"/>
    <n v="5.1749999999999998"/>
    <n v="0.74099999999999999"/>
    <n v="1.3460000000000001"/>
    <n v="0.85099999999999998"/>
    <n v="0.54300000000000004"/>
    <n v="0.14699999999999999"/>
    <n v="7.2999999999999995E-2"/>
  </r>
  <r>
    <x v="94"/>
    <s v="Bhutan"/>
    <x v="9"/>
    <n v="5.0819999999999999"/>
    <n v="0.81299999999999994"/>
    <n v="1.321"/>
    <n v="0.60399999999999998"/>
    <n v="0.45700000000000002"/>
    <n v="0.37"/>
    <n v="0.16700000000000001"/>
  </r>
  <r>
    <x v="95"/>
    <s v="Cameroon"/>
    <x v="8"/>
    <n v="5.0439999999999996"/>
    <n v="0.54900000000000004"/>
    <n v="0.91"/>
    <n v="0.33100000000000002"/>
    <n v="0.38100000000000001"/>
    <n v="0.187"/>
    <n v="3.6999999999999998E-2"/>
  </r>
  <r>
    <x v="96"/>
    <s v="Bulgaria"/>
    <x v="4"/>
    <n v="5.0110000000000001"/>
    <n v="1.0920000000000001"/>
    <n v="1.5129999999999999"/>
    <n v="0.81499999999999995"/>
    <n v="0.311"/>
    <n v="8.1000000000000003E-2"/>
    <n v="4.0000000000000001E-3"/>
  </r>
  <r>
    <x v="97"/>
    <s v="Ghana"/>
    <x v="8"/>
    <n v="4.9960000000000004"/>
    <n v="0.61099999999999999"/>
    <n v="0.86799999999999999"/>
    <n v="0.48599999999999999"/>
    <n v="0.38100000000000001"/>
    <n v="0.245"/>
    <n v="0.04"/>
  </r>
  <r>
    <x v="98"/>
    <s v="Ivory Coast"/>
    <x v="8"/>
    <n v="4.944"/>
    <n v="0.56899999999999995"/>
    <n v="0.80800000000000005"/>
    <n v="0.23200000000000001"/>
    <n v="0.35199999999999998"/>
    <n v="0.154"/>
    <n v="0.09"/>
  </r>
  <r>
    <x v="99"/>
    <s v="Nepal"/>
    <x v="9"/>
    <n v="4.9130000000000003"/>
    <n v="0.44600000000000001"/>
    <n v="1.226"/>
    <n v="0.67700000000000005"/>
    <n v="0.439"/>
    <n v="0.28499999999999998"/>
    <n v="8.8999999999999996E-2"/>
  </r>
  <r>
    <x v="100"/>
    <s v="Jordan"/>
    <x v="3"/>
    <n v="4.9059999999999997"/>
    <n v="0.83699999999999997"/>
    <n v="1.2250000000000001"/>
    <n v="0.81499999999999995"/>
    <n v="0.38300000000000001"/>
    <n v="0.11"/>
    <n v="0.13"/>
  </r>
  <r>
    <x v="101"/>
    <s v="Benin"/>
    <x v="8"/>
    <n v="4.883"/>
    <n v="0.39300000000000002"/>
    <n v="0.437"/>
    <n v="0.39700000000000002"/>
    <n v="0.34899999999999998"/>
    <n v="0.17499999999999999"/>
    <n v="8.2000000000000003E-2"/>
  </r>
  <r>
    <x v="102"/>
    <s v="Congo (Brazzaville)"/>
    <x v="8"/>
    <n v="4.8120000000000003"/>
    <n v="0.67300000000000004"/>
    <n v="0.79900000000000004"/>
    <n v="0.50800000000000001"/>
    <n v="0.372"/>
    <n v="0.105"/>
    <n v="9.2999999999999999E-2"/>
  </r>
  <r>
    <x v="103"/>
    <s v="Gabon"/>
    <x v="8"/>
    <n v="4.7990000000000004"/>
    <n v="1.0569999999999999"/>
    <n v="1.1830000000000001"/>
    <n v="0.57099999999999995"/>
    <n v="0.29499999999999998"/>
    <n v="4.2999999999999997E-2"/>
    <n v="5.5E-2"/>
  </r>
  <r>
    <x v="104"/>
    <s v="Laos"/>
    <x v="5"/>
    <n v="4.7960000000000003"/>
    <n v="0.76400000000000001"/>
    <n v="1.03"/>
    <n v="0.55100000000000005"/>
    <n v="0.54700000000000004"/>
    <n v="0.26600000000000001"/>
    <n v="0.16400000000000001"/>
  </r>
  <r>
    <x v="105"/>
    <s v="South Africa"/>
    <x v="8"/>
    <n v="4.7220000000000004"/>
    <n v="0.96"/>
    <n v="1.351"/>
    <n v="0.46899999999999997"/>
    <n v="0.38900000000000001"/>
    <n v="0.13"/>
    <n v="5.5E-2"/>
  </r>
  <r>
    <x v="106"/>
    <s v="Albania"/>
    <x v="4"/>
    <n v="4.7190000000000003"/>
    <n v="0.94699999999999995"/>
    <n v="0.84799999999999998"/>
    <n v="0.874"/>
    <n v="0.38300000000000001"/>
    <n v="0.17799999999999999"/>
    <n v="2.7E-2"/>
  </r>
  <r>
    <x v="107"/>
    <s v="Venezuela"/>
    <x v="2"/>
    <n v="4.7069999999999999"/>
    <n v="0.96"/>
    <n v="1.427"/>
    <n v="0.80500000000000005"/>
    <n v="0.154"/>
    <n v="6.4000000000000001E-2"/>
    <n v="4.7E-2"/>
  </r>
  <r>
    <x v="108"/>
    <s v="Cambodia"/>
    <x v="5"/>
    <n v="4.7"/>
    <n v="0.57399999999999995"/>
    <n v="1.1220000000000001"/>
    <n v="0.63700000000000001"/>
    <n v="0.60899999999999999"/>
    <n v="0.23200000000000001"/>
    <n v="6.2E-2"/>
  </r>
  <r>
    <x v="109"/>
    <s v="Palestinian Territories"/>
    <x v="3"/>
    <n v="4.6959999999999997"/>
    <n v="0.65700000000000003"/>
    <n v="1.2470000000000001"/>
    <n v="0.67200000000000004"/>
    <n v="0.22500000000000001"/>
    <n v="0.10299999999999999"/>
    <n v="6.6000000000000003E-2"/>
  </r>
  <r>
    <x v="110"/>
    <s v="Senegal"/>
    <x v="8"/>
    <n v="4.681"/>
    <n v="0.45"/>
    <n v="1.1339999999999999"/>
    <n v="0.57099999999999995"/>
    <n v="0.29199999999999998"/>
    <n v="0.153"/>
    <n v="7.1999999999999995E-2"/>
  </r>
  <r>
    <x v="111"/>
    <s v="Somalia"/>
    <x v="8"/>
    <n v="4.6680000000000001"/>
    <n v="0"/>
    <n v="0.69799999999999995"/>
    <n v="0.26800000000000002"/>
    <n v="0.55900000000000005"/>
    <n v="0.24299999999999999"/>
    <n v="0.27"/>
  </r>
  <r>
    <x v="112"/>
    <s v="Namibia"/>
    <x v="8"/>
    <n v="4.6390000000000002"/>
    <n v="0.879"/>
    <n v="1.3129999999999999"/>
    <n v="0.47699999999999998"/>
    <n v="0.40100000000000002"/>
    <n v="7.0000000000000007E-2"/>
    <n v="5.6000000000000001E-2"/>
  </r>
  <r>
    <x v="113"/>
    <s v="Niger"/>
    <x v="8"/>
    <n v="4.6280000000000001"/>
    <n v="0.13800000000000001"/>
    <n v="0.77400000000000002"/>
    <n v="0.36599999999999999"/>
    <n v="0.318"/>
    <n v="0.188"/>
    <n v="0.10199999999999999"/>
  </r>
  <r>
    <x v="114"/>
    <s v="Burkina Faso"/>
    <x v="8"/>
    <n v="4.5869999999999997"/>
    <n v="0.33100000000000002"/>
    <n v="1.056"/>
    <n v="0.38"/>
    <n v="0.255"/>
    <n v="0.17699999999999999"/>
    <n v="0.113"/>
  </r>
  <r>
    <x v="115"/>
    <s v="Armenia"/>
    <x v="6"/>
    <n v="4.5590000000000002"/>
    <n v="0.85"/>
    <n v="1.0549999999999999"/>
    <n v="0.81499999999999995"/>
    <n v="0.28299999999999997"/>
    <n v="9.5000000000000001E-2"/>
    <n v="6.4000000000000001E-2"/>
  </r>
  <r>
    <x v="116"/>
    <s v="Iran"/>
    <x v="3"/>
    <n v="4.548"/>
    <n v="1.1000000000000001"/>
    <n v="0.84199999999999997"/>
    <n v="0.78500000000000003"/>
    <n v="0.30499999999999999"/>
    <n v="0.27"/>
    <n v="0.125"/>
  </r>
  <r>
    <x v="117"/>
    <s v="Guinea"/>
    <x v="8"/>
    <n v="4.5339999999999998"/>
    <n v="0.38"/>
    <n v="0.82899999999999996"/>
    <n v="0.375"/>
    <n v="0.33200000000000002"/>
    <n v="0.20699999999999999"/>
    <n v="8.5999999999999993E-2"/>
  </r>
  <r>
    <x v="118"/>
    <s v="Georgia"/>
    <x v="6"/>
    <n v="4.5190000000000001"/>
    <n v="0.88600000000000001"/>
    <n v="0.66600000000000004"/>
    <n v="0.752"/>
    <n v="0.34599999999999997"/>
    <n v="4.2999999999999997E-2"/>
    <n v="0.16400000000000001"/>
  </r>
  <r>
    <x v="119"/>
    <s v="Gambia"/>
    <x v="8"/>
    <n v="4.516"/>
    <n v="0.308"/>
    <n v="0.93899999999999995"/>
    <n v="0.42799999999999999"/>
    <n v="0.38200000000000001"/>
    <n v="0.26900000000000002"/>
    <n v="0.16700000000000001"/>
  </r>
  <r>
    <x v="120"/>
    <s v="Kenya"/>
    <x v="8"/>
    <n v="4.5090000000000003"/>
    <n v="0.51200000000000001"/>
    <n v="0.98299999999999998"/>
    <n v="0.58099999999999996"/>
    <n v="0.43099999999999999"/>
    <n v="0.372"/>
    <n v="5.2999999999999999E-2"/>
  </r>
  <r>
    <x v="121"/>
    <s v="Mauritania"/>
    <x v="8"/>
    <n v="4.49"/>
    <n v="0.56999999999999995"/>
    <n v="1.167"/>
    <n v="0.48899999999999999"/>
    <n v="6.6000000000000003E-2"/>
    <n v="0.106"/>
    <n v="8.7999999999999995E-2"/>
  </r>
  <r>
    <x v="122"/>
    <s v="Mozambique"/>
    <x v="8"/>
    <n v="4.4660000000000002"/>
    <n v="0.20399999999999999"/>
    <n v="0.98599999999999999"/>
    <n v="0.39"/>
    <n v="0.49399999999999999"/>
    <n v="0.19700000000000001"/>
    <n v="0.13800000000000001"/>
  </r>
  <r>
    <x v="123"/>
    <s v="Tunisia"/>
    <x v="3"/>
    <n v="4.4610000000000003"/>
    <n v="0.92100000000000004"/>
    <n v="1"/>
    <n v="0.81499999999999995"/>
    <n v="0.16700000000000001"/>
    <n v="5.8999999999999997E-2"/>
    <n v="5.5E-2"/>
  </r>
  <r>
    <x v="124"/>
    <s v="Bangladesh"/>
    <x v="9"/>
    <n v="4.4560000000000004"/>
    <n v="0.56200000000000006"/>
    <n v="0.92800000000000005"/>
    <n v="0.72299999999999998"/>
    <n v="0.52700000000000002"/>
    <n v="0.16600000000000001"/>
    <n v="0.14299999999999999"/>
  </r>
  <r>
    <x v="125"/>
    <s v="Iraq"/>
    <x v="3"/>
    <n v="4.4370000000000003"/>
    <n v="1.0429999999999999"/>
    <n v="0.98"/>
    <n v="0.57399999999999995"/>
    <n v="0.24099999999999999"/>
    <n v="0.14799999999999999"/>
    <n v="8.8999999999999996E-2"/>
  </r>
  <r>
    <x v="126"/>
    <s v="Congo (Kinshasa)"/>
    <x v="8"/>
    <n v="4.4180000000000001"/>
    <n v="9.4E-2"/>
    <n v="1.125"/>
    <n v="0.35699999999999998"/>
    <n v="0.26900000000000002"/>
    <n v="0.21199999999999999"/>
    <n v="5.2999999999999999E-2"/>
  </r>
  <r>
    <x v="127"/>
    <s v="Mali"/>
    <x v="8"/>
    <n v="4.3899999999999997"/>
    <n v="0.38500000000000001"/>
    <n v="1.105"/>
    <n v="0.308"/>
    <n v="0.32700000000000001"/>
    <n v="0.153"/>
    <n v="5.1999999999999998E-2"/>
  </r>
  <r>
    <x v="128"/>
    <s v="Sierra Leone"/>
    <x v="8"/>
    <n v="4.3739999999999997"/>
    <n v="0.26800000000000002"/>
    <n v="0.84099999999999997"/>
    <n v="0.24199999999999999"/>
    <n v="0.309"/>
    <n v="0.252"/>
    <n v="4.4999999999999998E-2"/>
  </r>
  <r>
    <x v="129"/>
    <s v="Sri Lanka"/>
    <x v="9"/>
    <n v="4.3659999999999997"/>
    <n v="0.94899999999999995"/>
    <n v="1.2649999999999999"/>
    <n v="0.83099999999999996"/>
    <n v="0.47"/>
    <n v="0.24399999999999999"/>
    <n v="4.7E-2"/>
  </r>
  <r>
    <x v="130"/>
    <s v="Myanmar"/>
    <x v="5"/>
    <n v="4.3600000000000003"/>
    <n v="0.71"/>
    <n v="1.181"/>
    <n v="0.55500000000000005"/>
    <n v="0.52500000000000002"/>
    <n v="0.56599999999999995"/>
    <n v="0.17199999999999999"/>
  </r>
  <r>
    <x v="131"/>
    <s v="Chad"/>
    <x v="8"/>
    <n v="4.3499999999999996"/>
    <n v="0.35"/>
    <n v="0.76600000000000001"/>
    <n v="0.192"/>
    <n v="0.17399999999999999"/>
    <n v="0.19800000000000001"/>
    <n v="7.8E-2"/>
  </r>
  <r>
    <x v="132"/>
    <s v="Ukraine"/>
    <x v="6"/>
    <n v="4.3319999999999999"/>
    <n v="0.82"/>
    <n v="1.39"/>
    <n v="0.73899999999999999"/>
    <n v="0.17799999999999999"/>
    <n v="0.187"/>
    <n v="0.01"/>
  </r>
  <r>
    <x v="133"/>
    <s v="Ethiopia"/>
    <x v="8"/>
    <n v="4.2859999999999996"/>
    <n v="0.33600000000000002"/>
    <n v="1.0329999999999999"/>
    <n v="0.53200000000000003"/>
    <n v="0.34399999999999997"/>
    <n v="0.20899999999999999"/>
    <n v="0.1"/>
  </r>
  <r>
    <x v="134"/>
    <s v="Swaziland"/>
    <x v="8"/>
    <n v="4.2119999999999997"/>
    <n v="0.81100000000000005"/>
    <n v="1.149"/>
    <n v="0"/>
    <n v="0.313"/>
    <n v="7.3999999999999996E-2"/>
    <n v="0.13500000000000001"/>
  </r>
  <r>
    <x v="135"/>
    <s v="Uganda"/>
    <x v="8"/>
    <n v="4.1890000000000001"/>
    <n v="0.33200000000000002"/>
    <n v="1.069"/>
    <n v="0.443"/>
    <n v="0.35599999999999998"/>
    <n v="0.252"/>
    <n v="0.06"/>
  </r>
  <r>
    <x v="136"/>
    <s v="Egypt"/>
    <x v="3"/>
    <n v="4.1660000000000004"/>
    <n v="0.91300000000000003"/>
    <n v="1.0389999999999999"/>
    <n v="0.64400000000000002"/>
    <n v="0.24099999999999999"/>
    <n v="7.5999999999999998E-2"/>
    <n v="6.7000000000000004E-2"/>
  </r>
  <r>
    <x v="137"/>
    <s v="Zambia"/>
    <x v="8"/>
    <n v="4.1070000000000002"/>
    <n v="0.57799999999999996"/>
    <n v="1.0580000000000001"/>
    <n v="0.42599999999999999"/>
    <n v="0.43099999999999999"/>
    <n v="0.247"/>
    <n v="8.6999999999999994E-2"/>
  </r>
  <r>
    <x v="138"/>
    <s v="Togo"/>
    <x v="8"/>
    <n v="4.085"/>
    <n v="0.27500000000000002"/>
    <n v="0.57199999999999995"/>
    <n v="0.41"/>
    <n v="0.29299999999999998"/>
    <n v="0.17699999999999999"/>
    <n v="8.5000000000000006E-2"/>
  </r>
  <r>
    <x v="139"/>
    <s v="India"/>
    <x v="9"/>
    <n v="4.0149999999999997"/>
    <n v="0.755"/>
    <n v="0.76500000000000001"/>
    <n v="0.58799999999999997"/>
    <n v="0.498"/>
    <n v="0.2"/>
    <n v="8.5000000000000006E-2"/>
  </r>
  <r>
    <x v="140"/>
    <s v="Liberia"/>
    <x v="8"/>
    <n v="3.9750000000000001"/>
    <n v="7.2999999999999995E-2"/>
    <n v="0.92200000000000004"/>
    <n v="0.443"/>
    <n v="0.37"/>
    <n v="0.23300000000000001"/>
    <n v="3.3000000000000002E-2"/>
  </r>
  <r>
    <x v="141"/>
    <s v="Comoros"/>
    <x v="8"/>
    <n v="3.9729999999999999"/>
    <n v="0.27400000000000002"/>
    <n v="0.75700000000000001"/>
    <n v="0.505"/>
    <n v="0.14199999999999999"/>
    <n v="0.27500000000000002"/>
    <n v="7.8E-2"/>
  </r>
  <r>
    <x v="142"/>
    <s v="Madagascar"/>
    <x v="8"/>
    <n v="3.9329999999999998"/>
    <n v="0.27400000000000002"/>
    <n v="0.91600000000000004"/>
    <n v="0.55500000000000005"/>
    <n v="0.14799999999999999"/>
    <n v="0.16900000000000001"/>
    <n v="4.1000000000000002E-2"/>
  </r>
  <r>
    <x v="143"/>
    <s v="Lesotho"/>
    <x v="8"/>
    <n v="3.802"/>
    <n v="0.48899999999999999"/>
    <n v="1.169"/>
    <n v="0.16800000000000001"/>
    <n v="0.35899999999999999"/>
    <n v="0.107"/>
    <n v="9.2999999999999999E-2"/>
  </r>
  <r>
    <x v="144"/>
    <s v="Burundi"/>
    <x v="8"/>
    <n v="3.7749999999999999"/>
    <n v="4.5999999999999999E-2"/>
    <n v="0.44700000000000001"/>
    <n v="0.38"/>
    <n v="0.22"/>
    <n v="0.17599999999999999"/>
    <n v="0.18"/>
  </r>
  <r>
    <x v="145"/>
    <s v="Zimbabwe"/>
    <x v="8"/>
    <n v="3.6629999999999998"/>
    <n v="0.36599999999999999"/>
    <n v="1.1140000000000001"/>
    <n v="0.433"/>
    <n v="0.36099999999999999"/>
    <n v="0.151"/>
    <n v="8.8999999999999996E-2"/>
  </r>
  <r>
    <x v="146"/>
    <s v="Haiti"/>
    <x v="2"/>
    <n v="3.597"/>
    <n v="0.32300000000000001"/>
    <n v="0.68799999999999994"/>
    <n v="0.44900000000000001"/>
    <n v="2.5999999999999999E-2"/>
    <n v="0.41899999999999998"/>
    <n v="0.11"/>
  </r>
  <r>
    <x v="147"/>
    <s v="Botswana"/>
    <x v="8"/>
    <n v="3.488"/>
    <n v="1.0409999999999999"/>
    <n v="1.145"/>
    <n v="0.53800000000000003"/>
    <n v="0.45500000000000002"/>
    <n v="2.5000000000000001E-2"/>
    <n v="0.1"/>
  </r>
  <r>
    <x v="148"/>
    <s v="Syria"/>
    <x v="3"/>
    <n v="3.4620000000000002"/>
    <n v="0.61899999999999999"/>
    <n v="0.378"/>
    <n v="0.44"/>
    <n v="1.2999999999999999E-2"/>
    <n v="0.33100000000000002"/>
    <n v="0.14099999999999999"/>
  </r>
  <r>
    <x v="149"/>
    <s v="Malawi"/>
    <x v="8"/>
    <n v="3.41"/>
    <n v="0.191"/>
    <n v="0.56000000000000005"/>
    <n v="0.495"/>
    <n v="0.443"/>
    <n v="0.218"/>
    <n v="8.8999999999999996E-2"/>
  </r>
  <r>
    <x v="150"/>
    <s v="Yemen"/>
    <x v="3"/>
    <n v="3.38"/>
    <n v="0.28699999999999998"/>
    <n v="1.163"/>
    <n v="0.46300000000000002"/>
    <n v="0.14299999999999999"/>
    <n v="0.108"/>
    <n v="7.6999999999999999E-2"/>
  </r>
  <r>
    <x v="151"/>
    <s v="Rwanda"/>
    <x v="8"/>
    <n v="3.3340000000000001"/>
    <n v="0.35899999999999999"/>
    <n v="0.71099999999999997"/>
    <n v="0.61399999999999999"/>
    <n v="0.55500000000000005"/>
    <n v="0.217"/>
    <n v="0.41099999999999998"/>
  </r>
  <r>
    <x v="152"/>
    <s v="Tanzania"/>
    <x v="8"/>
    <n v="3.2309999999999999"/>
    <n v="0.47599999999999998"/>
    <n v="0.88500000000000001"/>
    <n v="0.499"/>
    <n v="0.41699999999999998"/>
    <n v="0.27600000000000002"/>
    <n v="0.14699999999999999"/>
  </r>
  <r>
    <x v="153"/>
    <s v="Afghanistan"/>
    <x v="9"/>
    <n v="3.2029999999999998"/>
    <n v="0.35"/>
    <n v="0.51700000000000002"/>
    <n v="0.36099999999999999"/>
    <n v="0"/>
    <n v="0.158"/>
    <n v="2.5000000000000001E-2"/>
  </r>
  <r>
    <x v="154"/>
    <s v="Central African Republic"/>
    <x v="8"/>
    <n v="3.0830000000000002"/>
    <n v="2.5999999999999999E-2"/>
    <n v="0"/>
    <n v="0.105"/>
    <n v="0.22500000000000001"/>
    <n v="0.23499999999999999"/>
    <n v="3.5000000000000003E-2"/>
  </r>
  <r>
    <x v="155"/>
    <s v="South Sudan"/>
    <x v="8"/>
    <n v="2.8530000000000002"/>
    <n v="0.30599999999999999"/>
    <n v="0.57499999999999996"/>
    <n v="0.29499999999999998"/>
    <n v="0.01"/>
    <n v="0.20200000000000001"/>
    <n v="9.0999999999999998E-2"/>
  </r>
  <r>
    <x v="156"/>
    <m/>
    <x v="10"/>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4">
  <r>
    <x v="0"/>
    <s v="Finland"/>
    <x v="0"/>
    <n v="7.8090000000000002"/>
    <n v="1.2849999999999999"/>
    <n v="1.5"/>
    <n v="0.96099999999999997"/>
    <n v="0.66200000000000003"/>
    <n v="0.16"/>
    <n v="0.47799999999999998"/>
  </r>
  <r>
    <x v="1"/>
    <s v="Denmark"/>
    <x v="0"/>
    <n v="7.6459999999999999"/>
    <n v="1.327"/>
    <n v="1.5029999999999999"/>
    <n v="0.97899999999999998"/>
    <n v="0.66500000000000004"/>
    <n v="0.24299999999999999"/>
    <n v="0.495"/>
  </r>
  <r>
    <x v="2"/>
    <s v="Switzerland"/>
    <x v="0"/>
    <n v="7.56"/>
    <n v="1.391"/>
    <n v="1.472"/>
    <n v="1.0409999999999999"/>
    <n v="0.629"/>
    <n v="0.26900000000000002"/>
    <n v="0.40799999999999997"/>
  </r>
  <r>
    <x v="3"/>
    <s v="Iceland"/>
    <x v="0"/>
    <n v="7.5039999999999996"/>
    <n v="1.327"/>
    <n v="1.548"/>
    <n v="1.0009999999999999"/>
    <n v="0.66200000000000003"/>
    <n v="0.36199999999999999"/>
    <n v="0.14499999999999999"/>
  </r>
  <r>
    <x v="4"/>
    <s v="Norway"/>
    <x v="0"/>
    <n v="7.4880000000000004"/>
    <n v="1.4239999999999999"/>
    <n v="1.4950000000000001"/>
    <n v="1.008"/>
    <n v="0.67"/>
    <n v="0.28799999999999998"/>
    <n v="0.434"/>
  </r>
  <r>
    <x v="5"/>
    <s v="Netherlands"/>
    <x v="0"/>
    <n v="7.4489999999999998"/>
    <n v="1.339"/>
    <n v="1.464"/>
    <n v="0.97599999999999998"/>
    <n v="0.61399999999999999"/>
    <n v="0.33600000000000002"/>
    <n v="0.36899999999999999"/>
  </r>
  <r>
    <x v="6"/>
    <s v="Sweden"/>
    <x v="0"/>
    <n v="7.3529999999999998"/>
    <n v="1.3220000000000001"/>
    <n v="1.4330000000000001"/>
    <n v="0.98599999999999999"/>
    <n v="0.65"/>
    <n v="0.27300000000000002"/>
    <n v="0.442"/>
  </r>
  <r>
    <x v="7"/>
    <s v="New Zealand"/>
    <x v="1"/>
    <n v="7.3"/>
    <n v="1.242"/>
    <n v="1.4870000000000001"/>
    <n v="1.008"/>
    <n v="0.64700000000000002"/>
    <n v="0.32600000000000001"/>
    <n v="0.46100000000000002"/>
  </r>
  <r>
    <x v="8"/>
    <s v="Austria"/>
    <x v="0"/>
    <n v="7.2939999999999996"/>
    <n v="1.3169999999999999"/>
    <n v="1.4370000000000001"/>
    <n v="1.0009999999999999"/>
    <n v="0.60299999999999998"/>
    <n v="0.25600000000000001"/>
    <n v="0.28100000000000003"/>
  </r>
  <r>
    <x v="9"/>
    <s v="Luxembourg"/>
    <x v="0"/>
    <n v="7.2380000000000004"/>
    <n v="1.5369999999999999"/>
    <n v="1.3879999999999999"/>
    <n v="0.98599999999999999"/>
    <n v="0.61"/>
    <n v="0.19600000000000001"/>
    <n v="0.36699999999999999"/>
  </r>
  <r>
    <x v="10"/>
    <s v="Canada"/>
    <x v="1"/>
    <n v="7.2320000000000002"/>
    <n v="1.302"/>
    <n v="1.4350000000000001"/>
    <n v="1.0229999999999999"/>
    <n v="0.64400000000000002"/>
    <n v="0.28199999999999997"/>
    <n v="0.35199999999999998"/>
  </r>
  <r>
    <x v="11"/>
    <s v="Australia"/>
    <x v="1"/>
    <n v="7.2229999999999999"/>
    <n v="1.31"/>
    <n v="1.4770000000000001"/>
    <n v="1.0229999999999999"/>
    <n v="0.622"/>
    <n v="0.32500000000000001"/>
    <n v="0.33600000000000002"/>
  </r>
  <r>
    <x v="12"/>
    <s v="United Kingdom"/>
    <x v="0"/>
    <n v="7.165"/>
    <n v="1.2729999999999999"/>
    <n v="1.458"/>
    <n v="0.97599999999999998"/>
    <n v="0.52500000000000002"/>
    <n v="0.373"/>
    <n v="0.32300000000000001"/>
  </r>
  <r>
    <x v="13"/>
    <s v="Israel"/>
    <x v="2"/>
    <n v="7.1289999999999996"/>
    <n v="1.216"/>
    <n v="1.403"/>
    <n v="1.008"/>
    <n v="0.42099999999999999"/>
    <n v="0.26700000000000002"/>
    <n v="0.1"/>
  </r>
  <r>
    <x v="14"/>
    <s v="Costa Rica"/>
    <x v="3"/>
    <n v="7.1210000000000004"/>
    <n v="0.98099999999999998"/>
    <n v="1.375"/>
    <n v="0.94"/>
    <n v="0.64500000000000002"/>
    <n v="0.13100000000000001"/>
    <n v="9.6000000000000002E-2"/>
  </r>
  <r>
    <x v="15"/>
    <s v="Ireland"/>
    <x v="0"/>
    <n v="7.0940000000000003"/>
    <n v="1.4470000000000001"/>
    <n v="1.4710000000000001"/>
    <n v="0.97599999999999998"/>
    <n v="0.58799999999999997"/>
    <n v="0.29499999999999998"/>
    <n v="0.373"/>
  </r>
  <r>
    <x v="16"/>
    <s v="Germany"/>
    <x v="0"/>
    <n v="7.0759999999999996"/>
    <n v="1.3140000000000001"/>
    <n v="1.369"/>
    <n v="0.97199999999999998"/>
    <n v="0.56399999999999995"/>
    <n v="0.252"/>
    <n v="0.309"/>
  </r>
  <r>
    <x v="17"/>
    <s v="United States"/>
    <x v="1"/>
    <n v="6.94"/>
    <n v="1.3740000000000001"/>
    <n v="1.405"/>
    <n v="0.83199999999999996"/>
    <n v="0.53500000000000003"/>
    <n v="0.29799999999999999"/>
    <n v="0.152"/>
  </r>
  <r>
    <x v="18"/>
    <s v="Czech Republic"/>
    <x v="4"/>
    <n v="6.9109999999999996"/>
    <n v="1.212"/>
    <n v="1.405"/>
    <n v="0.89500000000000002"/>
    <n v="0.50600000000000001"/>
    <n v="4.5999999999999999E-2"/>
    <n v="0.05"/>
  </r>
  <r>
    <x v="19"/>
    <s v="Belgium"/>
    <x v="0"/>
    <n v="6.8639999999999999"/>
    <n v="1.296"/>
    <n v="1.399"/>
    <n v="0.96499999999999997"/>
    <n v="0.5"/>
    <n v="0.14699999999999999"/>
    <n v="0.20899999999999999"/>
  </r>
  <r>
    <x v="20"/>
    <s v="United Arab Emirates"/>
    <x v="2"/>
    <n v="6.7910000000000004"/>
    <n v="1.431"/>
    <n v="1.2509999999999999"/>
    <n v="0.78800000000000003"/>
    <n v="0.65300000000000002"/>
    <n v="0.28100000000000003"/>
    <n v="0.22"/>
  </r>
  <r>
    <x v="21"/>
    <s v="Malta"/>
    <x v="0"/>
    <n v="6.7729999999999997"/>
    <n v="1.2529999999999999"/>
    <n v="1.4430000000000001"/>
    <n v="0.97199999999999998"/>
    <n v="0.63300000000000001"/>
    <n v="0.34100000000000003"/>
    <n v="0.17899999999999999"/>
  </r>
  <r>
    <x v="22"/>
    <s v="France"/>
    <x v="0"/>
    <n v="6.6639999999999997"/>
    <n v="1.268"/>
    <n v="1.4590000000000001"/>
    <n v="1.03"/>
    <n v="0.51400000000000001"/>
    <n v="0.113"/>
    <n v="0.22700000000000001"/>
  </r>
  <r>
    <x v="23"/>
    <s v="Mexico"/>
    <x v="3"/>
    <n v="6.4649999999999999"/>
    <n v="1.024"/>
    <n v="1.226"/>
    <n v="0.83199999999999996"/>
    <n v="0.55400000000000005"/>
    <n v="8.3000000000000004E-2"/>
    <n v="8.3000000000000004E-2"/>
  </r>
  <r>
    <x v="24"/>
    <s v="Taiwan Province of China"/>
    <x v="5"/>
    <n v="6.4550000000000001"/>
    <n v="1.327"/>
    <n v="1.3580000000000001"/>
    <n v="0.878"/>
    <n v="0.44900000000000001"/>
    <n v="0.151"/>
    <n v="0.13200000000000001"/>
  </r>
  <r>
    <x v="25"/>
    <s v="Uruguay"/>
    <x v="3"/>
    <n v="6.44"/>
    <n v="1.071"/>
    <n v="1.425"/>
    <n v="0.85699999999999998"/>
    <n v="0.59399999999999997"/>
    <n v="0.13200000000000001"/>
    <n v="0.193"/>
  </r>
  <r>
    <x v="26"/>
    <s v="Saudi Arabia"/>
    <x v="2"/>
    <n v="6.4059999999999997"/>
    <n v="1.3340000000000001"/>
    <n v="1.31"/>
    <n v="0.76"/>
    <n v="0.54800000000000004"/>
    <n v="8.6999999999999994E-2"/>
    <n v="0.16300000000000001"/>
  </r>
  <r>
    <x v="27"/>
    <s v="Spain"/>
    <x v="0"/>
    <n v="6.4009999999999998"/>
    <n v="1.2310000000000001"/>
    <n v="1.421"/>
    <n v="1.0509999999999999"/>
    <n v="0.42599999999999999"/>
    <n v="0.16500000000000001"/>
    <n v="0.11"/>
  </r>
  <r>
    <x v="28"/>
    <s v="Guatemala"/>
    <x v="3"/>
    <n v="6.399"/>
    <n v="0.754"/>
    <n v="1.1739999999999999"/>
    <n v="0.70599999999999996"/>
    <n v="0.61299999999999999"/>
    <n v="0.17100000000000001"/>
    <n v="9.8000000000000004E-2"/>
  </r>
  <r>
    <x v="29"/>
    <s v="Italy"/>
    <x v="0"/>
    <n v="6.3869999999999996"/>
    <n v="1.236"/>
    <n v="1.347"/>
    <n v="1.0229999999999999"/>
    <n v="0.32100000000000001"/>
    <n v="0.17"/>
    <n v="0.04"/>
  </r>
  <r>
    <x v="30"/>
    <s v="Singapore"/>
    <x v="6"/>
    <n v="6.3769999999999998"/>
    <n v="1.52"/>
    <n v="1.395"/>
    <n v="1.1379999999999999"/>
    <n v="0.63500000000000001"/>
    <n v="0.219"/>
    <n v="0.53300000000000003"/>
  </r>
  <r>
    <x v="31"/>
    <s v="Brazil"/>
    <x v="3"/>
    <n v="6.3760000000000003"/>
    <n v="0.95299999999999996"/>
    <n v="1.363"/>
    <n v="0.76600000000000001"/>
    <n v="0.48299999999999998"/>
    <n v="0.13200000000000001"/>
    <n v="0.107"/>
  </r>
  <r>
    <x v="32"/>
    <s v="Slovenia"/>
    <x v="4"/>
    <n v="6.3630000000000004"/>
    <n v="1.2090000000000001"/>
    <n v="1.4650000000000001"/>
    <n v="0.93300000000000005"/>
    <n v="0.64700000000000002"/>
    <n v="0.14599999999999999"/>
    <n v="7.6999999999999999E-2"/>
  </r>
  <r>
    <x v="33"/>
    <s v="El Salvador"/>
    <x v="3"/>
    <n v="6.3479999999999999"/>
    <n v="0.749"/>
    <n v="1.149"/>
    <n v="0.753"/>
    <n v="0.52400000000000002"/>
    <n v="0.11899999999999999"/>
    <n v="0.11700000000000001"/>
  </r>
  <r>
    <x v="34"/>
    <s v="Kosovo"/>
    <x v="4"/>
    <n v="6.3250000000000002"/>
    <n v="0.84"/>
    <n v="1.1839999999999999"/>
    <n v="0.67300000000000004"/>
    <n v="0.55700000000000005"/>
    <n v="0.32500000000000001"/>
    <n v="8.9999999999999993E-3"/>
  </r>
  <r>
    <x v="35"/>
    <s v="Panama"/>
    <x v="3"/>
    <n v="6.3049999999999997"/>
    <n v="1.0980000000000001"/>
    <n v="1.3759999999999999"/>
    <n v="0.879"/>
    <n v="0.57999999999999996"/>
    <n v="9.7000000000000003E-2"/>
    <n v="5.3999999999999999E-2"/>
  </r>
  <r>
    <x v="36"/>
    <s v="Slovakia"/>
    <x v="4"/>
    <n v="6.2809999999999997"/>
    <n v="1.1950000000000001"/>
    <n v="1.4239999999999999"/>
    <n v="0.85299999999999998"/>
    <n v="0.42399999999999999"/>
    <n v="0.11700000000000001"/>
    <n v="1.0999999999999999E-2"/>
  </r>
  <r>
    <x v="37"/>
    <s v="Uzbekistan"/>
    <x v="7"/>
    <n v="6.258"/>
    <n v="0.69699999999999995"/>
    <n v="1.4339999999999999"/>
    <n v="0.71699999999999997"/>
    <n v="0.69299999999999995"/>
    <n v="0.36299999999999999"/>
    <n v="0.28000000000000003"/>
  </r>
  <r>
    <x v="38"/>
    <s v="Chile"/>
    <x v="3"/>
    <n v="6.2279999999999998"/>
    <n v="1.097"/>
    <n v="1.323"/>
    <n v="0.88900000000000001"/>
    <n v="0.41699999999999998"/>
    <n v="0.156"/>
    <n v="6.3E-2"/>
  </r>
  <r>
    <x v="39"/>
    <s v="Bahrain"/>
    <x v="2"/>
    <n v="6.2270000000000003"/>
    <n v="1.2969999999999999"/>
    <n v="1.3149999999999999"/>
    <n v="0.83899999999999997"/>
    <n v="0.61"/>
    <n v="0.28699999999999998"/>
    <n v="0.127"/>
  </r>
  <r>
    <x v="40"/>
    <s v="Lithuania"/>
    <x v="4"/>
    <n v="6.2149999999999999"/>
    <n v="1.194"/>
    <n v="1.4330000000000001"/>
    <n v="0.79500000000000004"/>
    <n v="0.42"/>
    <n v="5.3999999999999999E-2"/>
    <n v="8.1000000000000003E-2"/>
  </r>
  <r>
    <x v="41"/>
    <s v="Trinidad and Tobago"/>
    <x v="3"/>
    <n v="6.1920000000000002"/>
    <n v="1.1679999999999999"/>
    <n v="1.407"/>
    <n v="0.65900000000000003"/>
    <n v="0.55300000000000005"/>
    <n v="0.19900000000000001"/>
    <n v="1.4999999999999999E-2"/>
  </r>
  <r>
    <x v="42"/>
    <s v="Poland"/>
    <x v="4"/>
    <n v="6.1859999999999999"/>
    <n v="1.169"/>
    <n v="1.31"/>
    <n v="0.86799999999999999"/>
    <n v="0.55800000000000005"/>
    <n v="6.3E-2"/>
    <n v="0.161"/>
  </r>
  <r>
    <x v="43"/>
    <s v="Colombia"/>
    <x v="3"/>
    <n v="6.1630000000000003"/>
    <n v="0.93200000000000005"/>
    <n v="1.3340000000000001"/>
    <n v="0.81"/>
    <n v="0.52700000000000002"/>
    <n v="9.1999999999999998E-2"/>
    <n v="4.5999999999999999E-2"/>
  </r>
  <r>
    <x v="44"/>
    <s v="Cyprus"/>
    <x v="0"/>
    <n v="6.1589999999999998"/>
    <n v="1.2130000000000001"/>
    <n v="1.149"/>
    <n v="1.026"/>
    <n v="0.45900000000000002"/>
    <n v="0.22800000000000001"/>
    <n v="5.0999999999999997E-2"/>
  </r>
  <r>
    <x v="45"/>
    <s v="Nicaragua"/>
    <x v="3"/>
    <n v="6.1369999999999996"/>
    <n v="0.62"/>
    <n v="1.2709999999999999"/>
    <n v="0.80300000000000005"/>
    <n v="0.56000000000000005"/>
    <n v="0.21299999999999999"/>
    <n v="0.17399999999999999"/>
  </r>
  <r>
    <x v="46"/>
    <s v="Romania"/>
    <x v="4"/>
    <n v="6.1239999999999997"/>
    <n v="1.1200000000000001"/>
    <n v="1.194"/>
    <n v="0.79200000000000004"/>
    <n v="0.53500000000000003"/>
    <n v="6.8000000000000005E-2"/>
    <n v="1E-3"/>
  </r>
  <r>
    <x v="47"/>
    <s v="Kuwait"/>
    <x v="2"/>
    <n v="6.1020000000000003"/>
    <n v="1.425"/>
    <n v="1.2450000000000001"/>
    <n v="0.77600000000000002"/>
    <n v="0.56999999999999995"/>
    <n v="0.13300000000000001"/>
    <n v="0.113"/>
  </r>
  <r>
    <x v="48"/>
    <s v="Mauritius"/>
    <x v="8"/>
    <n v="6.101"/>
    <n v="1.0740000000000001"/>
    <n v="1.3959999999999999"/>
    <n v="0.76300000000000001"/>
    <n v="0.59099999999999997"/>
    <n v="0.187"/>
    <n v="8.4000000000000005E-2"/>
  </r>
  <r>
    <x v="49"/>
    <s v="Kazakhstan"/>
    <x v="7"/>
    <n v="6.0579999999999998"/>
    <n v="1.123"/>
    <n v="1.4530000000000001"/>
    <n v="0.69899999999999995"/>
    <n v="0.497"/>
    <n v="0.154"/>
    <n v="0.11"/>
  </r>
  <r>
    <x v="50"/>
    <s v="Estonia"/>
    <x v="4"/>
    <n v="6.0220000000000002"/>
    <n v="1.1919999999999999"/>
    <n v="1.4530000000000001"/>
    <n v="0.84299999999999997"/>
    <n v="0.57699999999999996"/>
    <n v="0.125"/>
    <n v="0.20200000000000001"/>
  </r>
  <r>
    <x v="51"/>
    <s v="Philippines"/>
    <x v="6"/>
    <n v="6.0060000000000002"/>
    <n v="0.77500000000000002"/>
    <n v="1.2450000000000001"/>
    <n v="0.60199999999999998"/>
    <n v="0.622"/>
    <n v="0.129"/>
    <n v="0.13"/>
  </r>
  <r>
    <x v="52"/>
    <s v="Hungary"/>
    <x v="4"/>
    <n v="6"/>
    <n v="1.1639999999999999"/>
    <n v="1.423"/>
    <n v="0.80700000000000005"/>
    <n v="0.38600000000000001"/>
    <n v="7.0000000000000007E-2"/>
    <n v="2.8000000000000001E-2"/>
  </r>
  <r>
    <x v="53"/>
    <s v="Thailand"/>
    <x v="6"/>
    <n v="5.9989999999999997"/>
    <n v="1.0069999999999999"/>
    <n v="1.3480000000000001"/>
    <n v="0.79400000000000004"/>
    <n v="0.60899999999999999"/>
    <n v="0.377"/>
    <n v="3.2000000000000001E-2"/>
  </r>
  <r>
    <x v="54"/>
    <s v="Argentina"/>
    <x v="3"/>
    <n v="5.9749999999999996"/>
    <n v="1.028"/>
    <n v="1.373"/>
    <n v="0.85"/>
    <n v="0.52100000000000002"/>
    <n v="7.0000000000000007E-2"/>
    <n v="0.06"/>
  </r>
  <r>
    <x v="55"/>
    <s v="Honduras"/>
    <x v="3"/>
    <n v="5.9530000000000003"/>
    <n v="0.59899999999999998"/>
    <n v="1.1870000000000001"/>
    <n v="0.79200000000000004"/>
    <n v="0.56799999999999995"/>
    <n v="0.25700000000000001"/>
    <n v="8.6999999999999994E-2"/>
  </r>
  <r>
    <x v="56"/>
    <s v="Latvia"/>
    <x v="4"/>
    <n v="5.95"/>
    <n v="1.141"/>
    <n v="1.4139999999999999"/>
    <n v="0.77800000000000002"/>
    <n v="0.32900000000000001"/>
    <n v="7.4999999999999997E-2"/>
    <n v="0.09"/>
  </r>
  <r>
    <x v="57"/>
    <s v="Ecuador"/>
    <x v="3"/>
    <n v="5.9249999999999998"/>
    <n v="0.85299999999999998"/>
    <n v="1.2210000000000001"/>
    <n v="0.83899999999999997"/>
    <n v="0.55500000000000005"/>
    <n v="0.115"/>
    <n v="8.6999999999999994E-2"/>
  </r>
  <r>
    <x v="58"/>
    <s v="Portugal"/>
    <x v="0"/>
    <n v="5.9109999999999996"/>
    <n v="1.169"/>
    <n v="1.34"/>
    <n v="0.97899999999999998"/>
    <n v="0.59"/>
    <n v="5.2999999999999999E-2"/>
    <n v="2.8000000000000001E-2"/>
  </r>
  <r>
    <x v="59"/>
    <s v="Jamaica"/>
    <x v="3"/>
    <n v="5.89"/>
    <n v="0.77900000000000003"/>
    <n v="1.4079999999999999"/>
    <n v="0.78800000000000003"/>
    <n v="0.55300000000000005"/>
    <n v="0.11600000000000001"/>
    <n v="0.03"/>
  </r>
  <r>
    <x v="60"/>
    <s v="South Korea"/>
    <x v="5"/>
    <n v="5.8719999999999999"/>
    <n v="1.2450000000000001"/>
    <n v="1.1339999999999999"/>
    <n v="1.0229999999999999"/>
    <n v="0.25900000000000001"/>
    <n v="0.17"/>
    <n v="9.5000000000000001E-2"/>
  </r>
  <r>
    <x v="61"/>
    <s v="Japan"/>
    <x v="5"/>
    <n v="5.8710000000000004"/>
    <n v="1.2669999999999999"/>
    <n v="1.3320000000000001"/>
    <n v="1.073"/>
    <n v="0.495"/>
    <n v="3.5999999999999997E-2"/>
    <n v="0.18099999999999999"/>
  </r>
  <r>
    <x v="62"/>
    <s v="Peru"/>
    <x v="3"/>
    <n v="5.7969999999999997"/>
    <n v="0.91900000000000004"/>
    <n v="1.208"/>
    <n v="0.82399999999999995"/>
    <n v="0.51300000000000001"/>
    <n v="9.1999999999999998E-2"/>
    <n v="2.7E-2"/>
  </r>
  <r>
    <x v="63"/>
    <s v="Serbia"/>
    <x v="4"/>
    <n v="5.7779999999999996"/>
    <n v="0.98799999999999999"/>
    <n v="1.327"/>
    <n v="0.82799999999999996"/>
    <n v="0.39500000000000002"/>
    <n v="0.15"/>
    <n v="5.8999999999999997E-2"/>
  </r>
  <r>
    <x v="64"/>
    <s v="Bolivia"/>
    <x v="3"/>
    <n v="5.7469999999999999"/>
    <n v="0.73099999999999998"/>
    <n v="1.1419999999999999"/>
    <n v="0.66200000000000003"/>
    <n v="0.57399999999999995"/>
    <n v="0.13800000000000001"/>
    <n v="7.2999999999999995E-2"/>
  </r>
  <r>
    <x v="65"/>
    <s v="Pakistan"/>
    <x v="9"/>
    <n v="5.6929999999999996"/>
    <n v="0.61699999999999999"/>
    <n v="0.873"/>
    <n v="0.47"/>
    <n v="0.40500000000000003"/>
    <n v="0.22900000000000001"/>
    <n v="0.123"/>
  </r>
  <r>
    <x v="66"/>
    <s v="Paraguay"/>
    <x v="3"/>
    <n v="5.6920000000000002"/>
    <n v="0.89800000000000002"/>
    <n v="1.3680000000000001"/>
    <n v="0.73599999999999999"/>
    <n v="0.58699999999999997"/>
    <n v="0.20399999999999999"/>
    <n v="6.5000000000000002E-2"/>
  </r>
  <r>
    <x v="67"/>
    <s v="Dominican Republic"/>
    <x v="3"/>
    <n v="5.6890000000000001"/>
    <n v="0.98299999999999998"/>
    <n v="1.329"/>
    <n v="0.74199999999999999"/>
    <n v="0.56299999999999994"/>
    <n v="0.112"/>
    <n v="0.11600000000000001"/>
  </r>
  <r>
    <x v="68"/>
    <s v="Bosnia and Herzegovina"/>
    <x v="4"/>
    <n v="5.6740000000000004"/>
    <n v="0.91800000000000004"/>
    <n v="1.204"/>
    <n v="0.81399999999999995"/>
    <n v="0.30499999999999999"/>
    <n v="0.26400000000000001"/>
    <n v="1E-3"/>
  </r>
  <r>
    <x v="69"/>
    <s v="Moldova"/>
    <x v="7"/>
    <n v="5.6079999999999997"/>
    <n v="0.70799999999999996"/>
    <n v="1.2370000000000001"/>
    <n v="0.71299999999999997"/>
    <n v="0.39"/>
    <n v="0.17399999999999999"/>
    <n v="1.4E-2"/>
  </r>
  <r>
    <x v="70"/>
    <s v="Tajikistan"/>
    <x v="7"/>
    <n v="5.556"/>
    <n v="0.47499999999999998"/>
    <n v="1.218"/>
    <n v="0.68100000000000005"/>
    <n v="0.52100000000000002"/>
    <n v="0.182"/>
    <n v="0.222"/>
  </r>
  <r>
    <x v="71"/>
    <s v="Montenegro"/>
    <x v="4"/>
    <n v="5.5460000000000003"/>
    <n v="1.01"/>
    <n v="1.266"/>
    <n v="0.83899999999999997"/>
    <n v="0.30299999999999999"/>
    <n v="0.14899999999999999"/>
    <n v="9.8000000000000004E-2"/>
  </r>
  <r>
    <x v="72"/>
    <s v="Russia"/>
    <x v="7"/>
    <n v="5.5460000000000003"/>
    <n v="1.127"/>
    <n v="1.379"/>
    <n v="0.68"/>
    <n v="0.39900000000000002"/>
    <n v="9.9000000000000005E-2"/>
    <n v="4.5999999999999999E-2"/>
  </r>
  <r>
    <x v="73"/>
    <s v="Kyrgyzstan"/>
    <x v="7"/>
    <n v="5.5419999999999998"/>
    <n v="0.51300000000000001"/>
    <n v="1.341"/>
    <n v="0.68100000000000005"/>
    <n v="0.61499999999999999"/>
    <n v="0.30099999999999999"/>
    <n v="0.03"/>
  </r>
  <r>
    <x v="74"/>
    <s v="Belarus"/>
    <x v="7"/>
    <n v="5.54"/>
    <n v="1.0189999999999999"/>
    <n v="1.387"/>
    <n v="0.753"/>
    <n v="0.29099999999999998"/>
    <n v="0.09"/>
    <n v="0.19400000000000001"/>
  </r>
  <r>
    <x v="75"/>
    <s v="North Cyprus"/>
    <x v="0"/>
    <n v="5.5359999999999996"/>
    <n v="1.2130000000000001"/>
    <n v="1.1830000000000001"/>
    <n v="1.026"/>
    <n v="0.47799999999999998"/>
    <n v="0.19900000000000001"/>
    <n v="0.2"/>
  </r>
  <r>
    <x v="76"/>
    <s v="Greece"/>
    <x v="0"/>
    <n v="5.5149999999999997"/>
    <n v="1.1279999999999999"/>
    <n v="1.169"/>
    <n v="0.97899999999999998"/>
    <n v="0.17399999999999999"/>
    <n v="0"/>
    <n v="4.9000000000000002E-2"/>
  </r>
  <r>
    <x v="77"/>
    <s v="Hong Kong S.A.R. of China"/>
    <x v="5"/>
    <n v="5.51"/>
    <n v="1.377"/>
    <n v="1.244"/>
    <n v="1.137"/>
    <n v="0.45900000000000002"/>
    <n v="0.28799999999999998"/>
    <n v="0.33200000000000002"/>
  </r>
  <r>
    <x v="78"/>
    <s v="Croatia"/>
    <x v="4"/>
    <n v="5.5049999999999999"/>
    <n v="1.109"/>
    <n v="1.3109999999999999"/>
    <n v="0.90100000000000002"/>
    <n v="0.38100000000000001"/>
    <n v="0.114"/>
    <n v="1.2E-2"/>
  </r>
  <r>
    <x v="79"/>
    <s v="Libya"/>
    <x v="2"/>
    <n v="5.4889999999999999"/>
    <n v="1.022"/>
    <n v="1.196"/>
    <n v="0.61599999999999999"/>
    <n v="0.45100000000000001"/>
    <n v="0.14299999999999999"/>
    <n v="0.17199999999999999"/>
  </r>
  <r>
    <x v="80"/>
    <s v="Mongolia"/>
    <x v="5"/>
    <n v="5.4560000000000004"/>
    <n v="0.90500000000000003"/>
    <n v="1.4590000000000001"/>
    <n v="0.61599999999999999"/>
    <n v="0.35599999999999998"/>
    <n v="0.26400000000000001"/>
    <n v="4.7E-2"/>
  </r>
  <r>
    <x v="81"/>
    <s v="Malaysia"/>
    <x v="6"/>
    <n v="5.3840000000000003"/>
    <n v="1.1679999999999999"/>
    <n v="1.1739999999999999"/>
    <n v="0.78900000000000003"/>
    <n v="0.59699999999999998"/>
    <n v="0.27500000000000002"/>
    <n v="6.2E-2"/>
  </r>
  <r>
    <x v="82"/>
    <s v="Vietnam"/>
    <x v="6"/>
    <n v="5.3529999999999998"/>
    <n v="0.71799999999999997"/>
    <n v="1.2529999999999999"/>
    <n v="0.81899999999999995"/>
    <n v="0.65100000000000002"/>
    <n v="0.13600000000000001"/>
    <n v="0.09"/>
  </r>
  <r>
    <x v="83"/>
    <s v="Indonesia"/>
    <x v="6"/>
    <n v="5.2859999999999996"/>
    <n v="0.89200000000000002"/>
    <n v="1.155"/>
    <n v="0.61"/>
    <n v="0.56799999999999995"/>
    <n v="0.54300000000000004"/>
    <n v="3.7999999999999999E-2"/>
  </r>
  <r>
    <x v="84"/>
    <s v="Ivory Coast"/>
    <x v="8"/>
    <n v="5.2329999999999997"/>
    <n v="0.53700000000000003"/>
    <n v="0.8"/>
    <n v="0.155"/>
    <n v="0.39700000000000002"/>
    <n v="0.17"/>
    <n v="9.2999999999999999E-2"/>
  </r>
  <r>
    <x v="85"/>
    <s v="Benin"/>
    <x v="8"/>
    <n v="5.2160000000000002"/>
    <n v="0.36599999999999999"/>
    <n v="0.35199999999999998"/>
    <n v="0.32800000000000001"/>
    <n v="0.40600000000000003"/>
    <n v="0.19700000000000001"/>
    <n v="0.126"/>
  </r>
  <r>
    <x v="86"/>
    <s v="Maldives"/>
    <x v="9"/>
    <n v="5.1980000000000004"/>
    <n v="0.93799999999999994"/>
    <n v="1.4019999999999999"/>
    <n v="0.91400000000000003"/>
    <n v="0.54800000000000004"/>
    <n v="0.224"/>
    <n v="7.1999999999999995E-2"/>
  </r>
  <r>
    <x v="87"/>
    <s v="Congo (Brazzaville)"/>
    <x v="8"/>
    <n v="5.194"/>
    <n v="0.63400000000000001"/>
    <n v="0.75800000000000001"/>
    <n v="0.45800000000000002"/>
    <n v="0.38700000000000001"/>
    <n v="0.11700000000000001"/>
    <n v="0.11899999999999999"/>
  </r>
  <r>
    <x v="88"/>
    <s v="Azerbaijan"/>
    <x v="7"/>
    <n v="5.165"/>
    <n v="0.99"/>
    <n v="1.181"/>
    <n v="0.73099999999999998"/>
    <n v="0.46800000000000003"/>
    <n v="0.04"/>
    <n v="0.247"/>
  </r>
  <r>
    <x v="89"/>
    <s v="Macedonia"/>
    <x v="4"/>
    <n v="5.16"/>
    <n v="0.93500000000000005"/>
    <n v="1.1830000000000001"/>
    <n v="0.80300000000000005"/>
    <n v="0.41"/>
    <n v="0.186"/>
    <n v="2.5000000000000001E-2"/>
  </r>
  <r>
    <x v="90"/>
    <s v="Ghana"/>
    <x v="8"/>
    <n v="5.1479999999999997"/>
    <n v="0.57599999999999996"/>
    <n v="0.96599999999999997"/>
    <n v="0.432"/>
    <n v="0.47699999999999998"/>
    <n v="0.26100000000000001"/>
    <n v="5.7000000000000002E-2"/>
  </r>
  <r>
    <x v="91"/>
    <s v="Nepal"/>
    <x v="9"/>
    <n v="5.1369999999999996"/>
    <n v="0.44400000000000001"/>
    <n v="1.101"/>
    <n v="0.66900000000000004"/>
    <n v="0.48099999999999998"/>
    <n v="0.30099999999999999"/>
    <n v="0.128"/>
  </r>
  <r>
    <x v="92"/>
    <s v="Turkey"/>
    <x v="2"/>
    <n v="5.1319999999999997"/>
    <n v="1.127"/>
    <n v="1.1970000000000001"/>
    <n v="0.78100000000000003"/>
    <n v="0.254"/>
    <n v="8.5999999999999993E-2"/>
    <n v="0.121"/>
  </r>
  <r>
    <x v="93"/>
    <s v="China"/>
    <x v="5"/>
    <n v="5.1239999999999997"/>
    <n v="0.99099999999999999"/>
    <n v="1.1319999999999999"/>
    <n v="0.86699999999999999"/>
    <n v="0.60199999999999998"/>
    <n v="7.9000000000000001E-2"/>
    <n v="0.11700000000000001"/>
  </r>
  <r>
    <x v="94"/>
    <s v="Turkmenistan"/>
    <x v="7"/>
    <n v="5.1189999999999998"/>
    <n v="1.0089999999999999"/>
    <n v="1.51"/>
    <n v="0.61199999999999999"/>
    <n v="0.51500000000000001"/>
    <n v="0.32300000000000001"/>
    <n v="3.4000000000000002E-2"/>
  </r>
  <r>
    <x v="95"/>
    <s v="Bulgaria"/>
    <x v="4"/>
    <n v="5.1020000000000003"/>
    <n v="1.0469999999999999"/>
    <n v="1.4610000000000001"/>
    <n v="0.77800000000000002"/>
    <n v="0.41799999999999998"/>
    <n v="0.104"/>
    <n v="0"/>
  </r>
  <r>
    <x v="96"/>
    <s v="Morocco"/>
    <x v="2"/>
    <n v="5.0949999999999998"/>
    <n v="0.75900000000000001"/>
    <n v="0.64500000000000002"/>
    <n v="0.745"/>
    <n v="0.45"/>
    <n v="0.04"/>
    <n v="7.6999999999999999E-2"/>
  </r>
  <r>
    <x v="97"/>
    <s v="Cameroon"/>
    <x v="8"/>
    <n v="5.085"/>
    <n v="0.504"/>
    <n v="0.9"/>
    <n v="0.27"/>
    <n v="0.439"/>
    <n v="0.19800000000000001"/>
    <n v="5.3999999999999999E-2"/>
  </r>
  <r>
    <x v="98"/>
    <s v="Venezuela"/>
    <x v="3"/>
    <n v="5.0529999999999999"/>
    <n v="0.77"/>
    <n v="1.349"/>
    <n v="0.76700000000000002"/>
    <n v="0.27200000000000002"/>
    <n v="8.6999999999999994E-2"/>
    <n v="6.4000000000000001E-2"/>
  </r>
  <r>
    <x v="99"/>
    <s v="Algeria"/>
    <x v="2"/>
    <n v="5.0049999999999999"/>
    <n v="0.94399999999999995"/>
    <n v="1.143"/>
    <n v="0.745"/>
    <n v="8.4000000000000005E-2"/>
    <n v="0.11899999999999999"/>
    <n v="0.129"/>
  </r>
  <r>
    <x v="100"/>
    <s v="Senegal"/>
    <x v="8"/>
    <n v="4.9809999999999999"/>
    <n v="0.504"/>
    <n v="0.95499999999999996"/>
    <n v="0.51800000000000002"/>
    <n v="0.35199999999999998"/>
    <n v="0.16400000000000001"/>
    <n v="8.2000000000000003E-2"/>
  </r>
  <r>
    <x v="101"/>
    <s v="Guinea"/>
    <x v="8"/>
    <n v="4.9489999999999998"/>
    <n v="0.39"/>
    <n v="0.751"/>
    <n v="0.33400000000000002"/>
    <n v="0.372"/>
    <n v="0.249"/>
    <n v="0.112"/>
  </r>
  <r>
    <x v="102"/>
    <s v="Niger"/>
    <x v="8"/>
    <n v="4.91"/>
    <n v="0.108"/>
    <n v="0.70399999999999996"/>
    <n v="0.29899999999999999"/>
    <n v="0.435"/>
    <n v="0.20799999999999999"/>
    <n v="0.13800000000000001"/>
  </r>
  <r>
    <x v="103"/>
    <s v="Laos"/>
    <x v="6"/>
    <n v="4.8890000000000002"/>
    <n v="0.71499999999999997"/>
    <n v="0.98699999999999999"/>
    <n v="0.48599999999999999"/>
    <n v="0.61199999999999999"/>
    <n v="0.27300000000000002"/>
    <n v="0.19400000000000001"/>
  </r>
  <r>
    <x v="104"/>
    <s v="Albania"/>
    <x v="4"/>
    <n v="4.883"/>
    <n v="0.90700000000000003"/>
    <n v="0.83"/>
    <n v="0.84599999999999997"/>
    <n v="0.46200000000000002"/>
    <n v="0.17100000000000001"/>
    <n v="2.5000000000000001E-2"/>
  </r>
  <r>
    <x v="105"/>
    <s v="Cambodia"/>
    <x v="6"/>
    <n v="4.8479999999999999"/>
    <n v="0.54500000000000004"/>
    <n v="1.071"/>
    <n v="0.58799999999999997"/>
    <n v="0.67500000000000004"/>
    <n v="0.23300000000000001"/>
    <n v="7.2999999999999995E-2"/>
  </r>
  <r>
    <x v="106"/>
    <s v="Bangladesh"/>
    <x v="9"/>
    <n v="4.8330000000000002"/>
    <n v="0.55600000000000005"/>
    <n v="0.86899999999999999"/>
    <n v="0.69499999999999995"/>
    <n v="0.60399999999999998"/>
    <n v="0.17699999999999999"/>
    <n v="0.17699999999999999"/>
  </r>
  <r>
    <x v="107"/>
    <s v="Gabon"/>
    <x v="8"/>
    <n v="4.8289999999999997"/>
    <n v="0.98799999999999999"/>
    <n v="1.1060000000000001"/>
    <n v="0.52300000000000002"/>
    <n v="0.36899999999999999"/>
    <n v="5.1999999999999998E-2"/>
    <n v="5.6000000000000001E-2"/>
  </r>
  <r>
    <x v="108"/>
    <s v="South Africa"/>
    <x v="8"/>
    <n v="4.8140000000000001"/>
    <n v="0.90200000000000002"/>
    <n v="1.2589999999999999"/>
    <n v="0.40699999999999997"/>
    <n v="0.435"/>
    <n v="0.126"/>
    <n v="0.06"/>
  </r>
  <r>
    <x v="109"/>
    <s v="Iraq"/>
    <x v="2"/>
    <n v="4.7850000000000001"/>
    <n v="0.98199999999999998"/>
    <n v="1.0109999999999999"/>
    <n v="0.52900000000000003"/>
    <n v="0.28399999999999997"/>
    <n v="0.153"/>
    <n v="7.2999999999999995E-2"/>
  </r>
  <r>
    <x v="110"/>
    <s v="Lebanon"/>
    <x v="2"/>
    <n v="4.7720000000000002"/>
    <n v="0.88900000000000001"/>
    <n v="1.1919999999999999"/>
    <n v="0.78900000000000003"/>
    <n v="0.186"/>
    <n v="0.159"/>
    <n v="2.1999999999999999E-2"/>
  </r>
  <r>
    <x v="111"/>
    <s v="Burkina Faso"/>
    <x v="8"/>
    <n v="4.7690000000000001"/>
    <n v="0.30199999999999999"/>
    <n v="0.92900000000000005"/>
    <n v="0.313"/>
    <n v="0.32200000000000001"/>
    <n v="0.186"/>
    <n v="0.126"/>
  </r>
  <r>
    <x v="112"/>
    <s v="Gambia"/>
    <x v="8"/>
    <n v="4.7510000000000003"/>
    <n v="0.25700000000000001"/>
    <n v="0.88300000000000001"/>
    <n v="0.35299999999999998"/>
    <n v="0.40300000000000002"/>
    <n v="0.42599999999999999"/>
    <n v="0.158"/>
  </r>
  <r>
    <x v="113"/>
    <s v="Mali"/>
    <x v="8"/>
    <n v="4.7290000000000001"/>
    <n v="0.35199999999999998"/>
    <n v="0.97299999999999998"/>
    <n v="0.23499999999999999"/>
    <n v="0.378"/>
    <n v="0.17"/>
    <n v="6.2E-2"/>
  </r>
  <r>
    <x v="114"/>
    <s v="Nigeria"/>
    <x v="8"/>
    <n v="4.7240000000000002"/>
    <n v="0.64600000000000002"/>
    <n v="0.98699999999999999"/>
    <n v="0.16800000000000001"/>
    <n v="0.435"/>
    <n v="0.221"/>
    <n v="4.8000000000000001E-2"/>
  </r>
  <r>
    <x v="115"/>
    <s v="Armenia"/>
    <x v="7"/>
    <n v="4.6769999999999996"/>
    <n v="0.80800000000000005"/>
    <n v="1.0349999999999999"/>
    <n v="0.77600000000000002"/>
    <n v="0.378"/>
    <n v="0.107"/>
    <n v="0.105"/>
  </r>
  <r>
    <x v="116"/>
    <s v="Georgia"/>
    <x v="7"/>
    <n v="4.673"/>
    <n v="0.84699999999999998"/>
    <n v="0.73099999999999998"/>
    <n v="0.69499999999999995"/>
    <n v="0.48499999999999999"/>
    <n v="4.8000000000000001E-2"/>
    <n v="0.17399999999999999"/>
  </r>
  <r>
    <x v="117"/>
    <s v="Iran"/>
    <x v="2"/>
    <n v="4.6719999999999997"/>
    <n v="1.0289999999999999"/>
    <n v="0.88600000000000001"/>
    <n v="0.749"/>
    <n v="0.30099999999999999"/>
    <n v="0.27700000000000002"/>
    <n v="0.14299999999999999"/>
  </r>
  <r>
    <x v="118"/>
    <s v="Jordan"/>
    <x v="2"/>
    <n v="4.633"/>
    <n v="0.78500000000000003"/>
    <n v="1.1399999999999999"/>
    <n v="0.77800000000000002"/>
    <n v="0.42499999999999999"/>
    <n v="9.0999999999999998E-2"/>
    <n v="0.152"/>
  </r>
  <r>
    <x v="119"/>
    <s v="Mozambique"/>
    <x v="8"/>
    <n v="4.6239999999999997"/>
    <n v="0.17899999999999999"/>
    <n v="0.95499999999999996"/>
    <n v="0.32400000000000001"/>
    <n v="0.56100000000000005"/>
    <n v="0.22"/>
    <n v="0.16300000000000001"/>
  </r>
  <r>
    <x v="120"/>
    <s v="Kenya"/>
    <x v="8"/>
    <n v="4.5830000000000002"/>
    <n v="0.47599999999999998"/>
    <n v="0.90500000000000003"/>
    <n v="0.53600000000000003"/>
    <n v="0.51900000000000002"/>
    <n v="0.39400000000000002"/>
    <n v="6.7000000000000004E-2"/>
  </r>
  <r>
    <x v="121"/>
    <s v="Namibia"/>
    <x v="8"/>
    <n v="4.5709999999999997"/>
    <n v="0.84"/>
    <n v="1.246"/>
    <n v="0.40699999999999997"/>
    <n v="0.44500000000000001"/>
    <n v="7.5999999999999998E-2"/>
    <n v="5.3999999999999999E-2"/>
  </r>
  <r>
    <x v="122"/>
    <s v="Ukraine"/>
    <x v="7"/>
    <n v="4.5609999999999999"/>
    <n v="0.78"/>
    <n v="1.321"/>
    <n v="0.69899999999999995"/>
    <n v="0.31900000000000001"/>
    <n v="0.17899999999999999"/>
    <n v="0.01"/>
  </r>
  <r>
    <x v="123"/>
    <s v="Liberia"/>
    <x v="8"/>
    <n v="4.5579999999999998"/>
    <n v="0.17399999999999999"/>
    <n v="0.92100000000000004"/>
    <n v="0.39200000000000002"/>
    <n v="0.40600000000000003"/>
    <n v="0.22700000000000001"/>
    <n v="5.0999999999999997E-2"/>
  </r>
  <r>
    <x v="124"/>
    <s v="Palestinian Territories"/>
    <x v="2"/>
    <n v="4.5529999999999999"/>
    <n v="0.58799999999999997"/>
    <n v="1.1950000000000001"/>
    <n v="0.61399999999999999"/>
    <n v="0.29899999999999999"/>
    <n v="9.1999999999999998E-2"/>
    <n v="7.1999999999999995E-2"/>
  </r>
  <r>
    <x v="125"/>
    <s v="Uganda"/>
    <x v="8"/>
    <n v="4.4320000000000004"/>
    <n v="0.312"/>
    <n v="1.052"/>
    <n v="0.378"/>
    <n v="0.40200000000000002"/>
    <n v="0.26500000000000001"/>
    <n v="6.4000000000000001E-2"/>
  </r>
  <r>
    <x v="126"/>
    <s v="Chad"/>
    <x v="8"/>
    <n v="4.423"/>
    <n v="0.30199999999999999"/>
    <n v="0.73899999999999999"/>
    <n v="0.109"/>
    <n v="0.22900000000000001"/>
    <n v="0.21099999999999999"/>
    <n v="8.5999999999999993E-2"/>
  </r>
  <r>
    <x v="127"/>
    <s v="Tunisia"/>
    <x v="2"/>
    <n v="4.3920000000000003"/>
    <n v="0.875"/>
    <n v="0.872"/>
    <n v="0.78100000000000003"/>
    <n v="0.23599999999999999"/>
    <n v="5.6000000000000001E-2"/>
    <n v="4.3999999999999997E-2"/>
  </r>
  <r>
    <x v="128"/>
    <s v="Mauritania"/>
    <x v="8"/>
    <n v="4.375"/>
    <n v="0.54"/>
    <n v="1.113"/>
    <n v="0.42499999999999999"/>
    <n v="0.186"/>
    <n v="0.129"/>
    <n v="0.122"/>
  </r>
  <r>
    <x v="129"/>
    <s v="Sri Lanka"/>
    <x v="9"/>
    <n v="4.327"/>
    <n v="0.89800000000000002"/>
    <n v="1.1950000000000001"/>
    <n v="0.79200000000000004"/>
    <n v="0.52900000000000003"/>
    <n v="0.253"/>
    <n v="4.9000000000000002E-2"/>
  </r>
  <r>
    <x v="130"/>
    <s v="Congo (Kinshasa)"/>
    <x v="8"/>
    <n v="4.3109999999999999"/>
    <n v="6.2E-2"/>
    <n v="0.83299999999999996"/>
    <n v="0.27700000000000002"/>
    <n v="0.36499999999999999"/>
    <n v="0.254"/>
    <n v="8.1000000000000003E-2"/>
  </r>
  <r>
    <x v="131"/>
    <s v="Swaziland"/>
    <x v="8"/>
    <n v="4.3079999999999998"/>
    <n v="0.82799999999999996"/>
    <n v="1.0649999999999999"/>
    <n v="0.216"/>
    <n v="0.3"/>
    <n v="6.7000000000000004E-2"/>
    <n v="0.14699999999999999"/>
  </r>
  <r>
    <x v="132"/>
    <s v="Myanmar"/>
    <x v="6"/>
    <n v="4.3079999999999998"/>
    <n v="0.67800000000000005"/>
    <n v="1.0980000000000001"/>
    <n v="0.495"/>
    <n v="0.59699999999999998"/>
    <n v="0.56999999999999995"/>
    <n v="0.188"/>
  </r>
  <r>
    <x v="133"/>
    <s v="Comoros"/>
    <x v="8"/>
    <n v="4.2889999999999997"/>
    <n v="0.41599999999999998"/>
    <n v="0.72299999999999998"/>
    <n v="0.437"/>
    <n v="0.18099999999999999"/>
    <n v="0.25900000000000001"/>
    <n v="0.1"/>
  </r>
  <r>
    <x v="134"/>
    <s v="Togo"/>
    <x v="8"/>
    <n v="4.1870000000000003"/>
    <n v="0.26800000000000002"/>
    <n v="0.54800000000000004"/>
    <n v="0.34300000000000003"/>
    <n v="0.30399999999999999"/>
    <n v="0.20100000000000001"/>
    <n v="0.115"/>
  </r>
  <r>
    <x v="135"/>
    <s v="Ethiopia"/>
    <x v="8"/>
    <n v="4.1859999999999999"/>
    <n v="0.315"/>
    <n v="1.0009999999999999"/>
    <n v="0.48399999999999999"/>
    <n v="0.41299999999999998"/>
    <n v="0.22800000000000001"/>
    <n v="0.11700000000000001"/>
  </r>
  <r>
    <x v="136"/>
    <s v="Madagascar"/>
    <x v="8"/>
    <n v="4.1660000000000004"/>
    <n v="0.245"/>
    <n v="0.82399999999999995"/>
    <n v="0.501"/>
    <n v="0.193"/>
    <n v="0.191"/>
    <n v="7.5999999999999998E-2"/>
  </r>
  <r>
    <x v="137"/>
    <s v="Egypt"/>
    <x v="2"/>
    <n v="4.1509999999999998"/>
    <n v="0.875"/>
    <n v="0.98299999999999998"/>
    <n v="0.59699999999999998"/>
    <n v="0.374"/>
    <n v="6.9000000000000006E-2"/>
    <n v="9.5000000000000001E-2"/>
  </r>
  <r>
    <x v="138"/>
    <s v="Sierra Leone"/>
    <x v="8"/>
    <n v="3.9260000000000002"/>
    <n v="0.24099999999999999"/>
    <n v="0.748"/>
    <n v="0.20399999999999999"/>
    <n v="0.38200000000000001"/>
    <n v="0.25800000000000001"/>
    <n v="4.8000000000000001E-2"/>
  </r>
  <r>
    <x v="139"/>
    <s v="Burundi"/>
    <x v="8"/>
    <n v="3.7749999999999999"/>
    <n v="0"/>
    <n v="0.40400000000000003"/>
    <n v="0.29499999999999998"/>
    <n v="0.27500000000000002"/>
    <n v="0.187"/>
    <n v="0.21199999999999999"/>
  </r>
  <r>
    <x v="140"/>
    <s v="Zambia"/>
    <x v="8"/>
    <n v="3.7589999999999999"/>
    <n v="0.53700000000000003"/>
    <n v="0.89600000000000002"/>
    <n v="0.36399999999999999"/>
    <n v="0.49099999999999999"/>
    <n v="0.251"/>
    <n v="8.6999999999999994E-2"/>
  </r>
  <r>
    <x v="141"/>
    <s v="Haiti"/>
    <x v="3"/>
    <n v="3.7210000000000001"/>
    <n v="0.28499999999999998"/>
    <n v="0.64700000000000002"/>
    <n v="0.374"/>
    <n v="0.16900000000000001"/>
    <n v="0.46400000000000002"/>
    <n v="0.16200000000000001"/>
  </r>
  <r>
    <x v="142"/>
    <s v="Lesotho"/>
    <x v="8"/>
    <n v="3.653"/>
    <n v="0.45500000000000002"/>
    <n v="1.089"/>
    <n v="0.10100000000000001"/>
    <n v="0.40899999999999997"/>
    <n v="0.10299999999999999"/>
    <n v="0.05"/>
  </r>
  <r>
    <x v="143"/>
    <s v="India"/>
    <x v="9"/>
    <n v="3.573"/>
    <n v="0.73099999999999998"/>
    <n v="0.64400000000000002"/>
    <n v="0.54100000000000004"/>
    <n v="0.58099999999999996"/>
    <n v="0.23699999999999999"/>
    <n v="0.106"/>
  </r>
  <r>
    <x v="144"/>
    <s v="Malawi"/>
    <x v="8"/>
    <n v="3.5379999999999998"/>
    <n v="0.17699999999999999"/>
    <n v="0.53"/>
    <n v="0.44600000000000001"/>
    <n v="0.48699999999999999"/>
    <n v="0.21299999999999999"/>
    <n v="0.13200000000000001"/>
  </r>
  <r>
    <x v="145"/>
    <s v="Yemen"/>
    <x v="2"/>
    <n v="3.5270000000000001"/>
    <n v="0.39300000000000002"/>
    <n v="1.177"/>
    <n v="0.41499999999999998"/>
    <n v="0.24399999999999999"/>
    <n v="9.5000000000000001E-2"/>
    <n v="8.6999999999999994E-2"/>
  </r>
  <r>
    <x v="146"/>
    <s v="Botswana"/>
    <x v="8"/>
    <n v="3.4790000000000001"/>
    <n v="0.998"/>
    <n v="1.0860000000000001"/>
    <n v="0.49399999999999999"/>
    <n v="0.50900000000000001"/>
    <n v="3.3000000000000002E-2"/>
    <n v="0.10199999999999999"/>
  </r>
  <r>
    <x v="147"/>
    <s v="Tanzania"/>
    <x v="8"/>
    <n v="3.476"/>
    <n v="0.45700000000000002"/>
    <n v="0.873"/>
    <n v="0.443"/>
    <n v="0.50900000000000001"/>
    <n v="0.27200000000000002"/>
    <n v="0.20399999999999999"/>
  </r>
  <r>
    <x v="148"/>
    <s v="Central African Republic"/>
    <x v="8"/>
    <n v="3.476"/>
    <n v="4.1000000000000002E-2"/>
    <n v="0"/>
    <n v="0"/>
    <n v="0.29299999999999998"/>
    <n v="0.254"/>
    <n v="2.8000000000000001E-2"/>
  </r>
  <r>
    <x v="149"/>
    <s v="Rwanda"/>
    <x v="8"/>
    <n v="3.3119999999999998"/>
    <n v="0.34300000000000003"/>
    <n v="0.52300000000000002"/>
    <n v="0.57199999999999995"/>
    <n v="0.60399999999999998"/>
    <n v="0.23599999999999999"/>
    <n v="0.48599999999999999"/>
  </r>
  <r>
    <x v="150"/>
    <s v="Zimbabwe"/>
    <x v="8"/>
    <n v="3.2989999999999999"/>
    <n v="0.42599999999999999"/>
    <n v="1.048"/>
    <n v="0.375"/>
    <n v="0.377"/>
    <n v="0.151"/>
    <n v="8.1000000000000003E-2"/>
  </r>
  <r>
    <x v="151"/>
    <s v="South Sudan"/>
    <x v="8"/>
    <n v="2.8170000000000002"/>
    <n v="0.28899999999999998"/>
    <n v="0.55300000000000005"/>
    <n v="0.20899999999999999"/>
    <n v="6.6000000000000003E-2"/>
    <n v="0.21"/>
    <n v="0.111"/>
  </r>
  <r>
    <x v="152"/>
    <s v="Afghanistan"/>
    <x v="9"/>
    <n v="2.5670000000000002"/>
    <n v="0.30099999999999999"/>
    <n v="0.35599999999999998"/>
    <n v="0.26600000000000001"/>
    <n v="0"/>
    <n v="0.13500000000000001"/>
    <n v="1E-3"/>
  </r>
  <r>
    <x v="153"/>
    <m/>
    <x v="10"/>
    <m/>
    <m/>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x v="0"/>
    <n v="1"/>
    <n v="1"/>
    <n v="1"/>
  </r>
  <r>
    <x v="1"/>
    <n v="2"/>
    <n v="3"/>
    <n v="5"/>
  </r>
  <r>
    <x v="2"/>
    <n v="3"/>
    <n v="2"/>
    <n v="2"/>
  </r>
  <r>
    <x v="3"/>
    <n v="4"/>
    <n v="4"/>
    <n v="4"/>
  </r>
  <r>
    <x v="4"/>
    <n v="5"/>
    <n v="6"/>
    <n v="3"/>
  </r>
  <r>
    <x v="5"/>
    <n v="6"/>
    <n v="5"/>
    <n v="6"/>
  </r>
  <r>
    <x v="6"/>
    <n v="7"/>
    <n v="9"/>
    <n v="11"/>
  </r>
  <r>
    <x v="7"/>
    <n v="8"/>
    <n v="8"/>
    <n v="8"/>
  </r>
  <r>
    <x v="8"/>
    <n v="9"/>
    <n v="7"/>
    <n v="7"/>
  </r>
  <r>
    <x v="9"/>
    <n v="10"/>
    <n v="11"/>
    <n v="12"/>
  </r>
  <r>
    <x v="10"/>
    <n v="11"/>
    <n v="15"/>
    <n v="13"/>
  </r>
  <r>
    <x v="11"/>
    <n v="12"/>
    <n v="10"/>
    <n v="9"/>
  </r>
  <r>
    <x v="12"/>
    <n v="13"/>
    <n v="12"/>
    <n v="15"/>
  </r>
  <r>
    <x v="13"/>
    <n v="14"/>
    <n v="16"/>
    <n v="16"/>
  </r>
  <r>
    <x v="14"/>
    <n v="15"/>
    <n v="17"/>
    <n v="17"/>
  </r>
  <r>
    <x v="15"/>
    <n v="16"/>
    <n v="18"/>
    <n v="20"/>
  </r>
  <r>
    <x v="16"/>
    <n v="17"/>
    <n v="14"/>
    <n v="10"/>
  </r>
  <r>
    <x v="17"/>
    <n v="18"/>
    <n v="19"/>
    <n v="18"/>
  </r>
  <r>
    <x v="18"/>
    <n v="19"/>
    <n v="13"/>
    <n v="14"/>
  </r>
  <r>
    <x v="19"/>
    <n v="20"/>
    <n v="21"/>
    <n v="21"/>
  </r>
  <r>
    <x v="20"/>
    <n v="21"/>
    <n v="20"/>
    <n v="19"/>
  </r>
  <r>
    <x v="21"/>
    <n v="22"/>
    <n v="22"/>
    <n v="22"/>
  </r>
  <r>
    <x v="22"/>
    <n v="23"/>
    <n v="24"/>
    <n v="23"/>
  </r>
  <r>
    <x v="23"/>
    <n v="24"/>
    <n v="23"/>
    <n v="24"/>
  </r>
  <r>
    <x v="24"/>
    <n v="25"/>
    <n v="26"/>
    <n v="39"/>
  </r>
  <r>
    <x v="25"/>
    <n v="27"/>
    <n v="31"/>
    <n v="36"/>
  </r>
  <r>
    <x v="26"/>
    <n v="28"/>
    <n v="32"/>
    <n v="32"/>
  </r>
  <r>
    <x v="27"/>
    <n v="29"/>
    <n v="47"/>
    <n v="55"/>
  </r>
  <r>
    <x v="28"/>
    <n v="30"/>
    <n v="27"/>
    <n v="29"/>
  </r>
  <r>
    <x v="29"/>
    <n v="31"/>
    <n v="33"/>
    <n v="26"/>
  </r>
  <r>
    <x v="30"/>
    <n v="33"/>
    <n v="28"/>
    <n v="27"/>
  </r>
  <r>
    <x v="31"/>
    <n v="34"/>
    <n v="34"/>
    <n v="31"/>
  </r>
  <r>
    <x v="32"/>
    <n v="35"/>
    <n v="80"/>
    <n v="82"/>
  </r>
  <r>
    <x v="33"/>
    <n v="36"/>
    <n v="30"/>
    <n v="28"/>
  </r>
  <r>
    <x v="34"/>
    <n v="37"/>
    <n v="43"/>
    <n v="44"/>
  </r>
  <r>
    <x v="35"/>
    <n v="39"/>
    <n v="38"/>
    <n v="37"/>
  </r>
  <r>
    <x v="36"/>
    <n v="40"/>
    <n v="35"/>
    <n v="34"/>
  </r>
  <r>
    <x v="37"/>
    <n v="41"/>
    <n v="45"/>
    <n v="46"/>
  </r>
  <r>
    <x v="38"/>
    <n v="42"/>
    <n v="40"/>
    <n v="43"/>
  </r>
  <r>
    <x v="39"/>
    <n v="43"/>
    <n v="37"/>
    <n v="40"/>
  </r>
  <r>
    <x v="40"/>
    <n v="44"/>
    <n v="41"/>
    <n v="38"/>
  </r>
  <r>
    <x v="41"/>
    <n v="45"/>
    <n v="51"/>
    <n v="48"/>
  </r>
  <r>
    <x v="42"/>
    <n v="46"/>
    <n v="52"/>
    <n v="54"/>
  </r>
  <r>
    <x v="43"/>
    <n v="47"/>
    <n v="36"/>
    <n v="30"/>
  </r>
  <r>
    <x v="44"/>
    <n v="48"/>
    <n v="50"/>
    <n v="58"/>
  </r>
  <r>
    <x v="45"/>
    <n v="50"/>
    <n v="42"/>
    <n v="41"/>
  </r>
  <r>
    <x v="46"/>
    <n v="51"/>
    <n v="44"/>
    <n v="33"/>
  </r>
  <r>
    <x v="47"/>
    <n v="52"/>
    <n v="48"/>
    <n v="47"/>
  </r>
  <r>
    <x v="48"/>
    <n v="53"/>
    <n v="53"/>
    <n v="57"/>
  </r>
  <r>
    <x v="49"/>
    <n v="54"/>
    <n v="58"/>
    <n v="62"/>
  </r>
  <r>
    <x v="50"/>
    <n v="55"/>
    <n v="57"/>
    <n v="49"/>
  </r>
  <r>
    <x v="51"/>
    <n v="56"/>
    <n v="56"/>
    <n v="60"/>
  </r>
  <r>
    <x v="52"/>
    <n v="57"/>
    <n v="54"/>
    <n v="61"/>
  </r>
  <r>
    <x v="53"/>
    <n v="59"/>
    <n v="68"/>
    <n v="73"/>
  </r>
  <r>
    <x v="54"/>
    <n v="60"/>
    <n v="60"/>
    <n v="50"/>
  </r>
  <r>
    <x v="55"/>
    <n v="61"/>
    <n v="49"/>
    <n v="45"/>
  </r>
  <r>
    <x v="56"/>
    <n v="62"/>
    <n v="61"/>
    <n v="65"/>
  </r>
  <r>
    <x v="57"/>
    <n v="63"/>
    <n v="55"/>
    <n v="51"/>
  </r>
  <r>
    <x v="58"/>
    <n v="64"/>
    <n v="63"/>
    <n v="67"/>
  </r>
  <r>
    <x v="59"/>
    <n v="65"/>
    <n v="65"/>
    <n v="63"/>
  </r>
  <r>
    <x v="60"/>
    <n v="66"/>
    <n v="46"/>
    <n v="35"/>
  </r>
  <r>
    <x v="61"/>
    <n v="67"/>
    <n v="71"/>
    <n v="70"/>
  </r>
  <r>
    <x v="62"/>
    <n v="68"/>
    <n v="87"/>
    <n v="95"/>
  </r>
  <r>
    <x v="63"/>
    <n v="69"/>
    <n v="62"/>
    <n v="53"/>
  </r>
  <r>
    <x v="64"/>
    <n v="70"/>
    <n v="72"/>
    <n v="80"/>
  </r>
  <r>
    <x v="65"/>
    <n v="71"/>
    <n v="69"/>
    <n v="52"/>
  </r>
  <r>
    <x v="66"/>
    <n v="72"/>
    <n v="59"/>
    <n v="56"/>
  </r>
  <r>
    <x v="67"/>
    <n v="73"/>
    <n v="81"/>
    <n v="75"/>
  </r>
  <r>
    <x v="68"/>
    <n v="74"/>
    <n v="79"/>
    <n v="93"/>
  </r>
  <r>
    <x v="69"/>
    <n v="75"/>
    <n v="67"/>
    <n v="66"/>
  </r>
  <r>
    <x v="70"/>
    <n v="77"/>
    <n v="66"/>
    <n v="59"/>
  </r>
  <r>
    <x v="71"/>
    <n v="78"/>
    <n v="70"/>
    <n v="64"/>
  </r>
  <r>
    <x v="72"/>
    <n v="79"/>
    <n v="82"/>
    <n v="77"/>
  </r>
  <r>
    <x v="73"/>
    <n v="80"/>
    <n v="91"/>
    <n v="111"/>
  </r>
  <r>
    <x v="74"/>
    <n v="81"/>
    <n v="73"/>
    <n v="72"/>
  </r>
  <r>
    <x v="75"/>
    <n v="82"/>
    <n v="75"/>
    <n v="79"/>
  </r>
  <r>
    <x v="76"/>
    <n v="83"/>
    <n v="77"/>
    <n v="68"/>
  </r>
  <r>
    <x v="77"/>
    <n v="84"/>
    <n v="88"/>
    <n v="100"/>
  </r>
  <r>
    <x v="78"/>
    <n v="85"/>
    <n v="89"/>
    <n v="97"/>
  </r>
  <r>
    <x v="79"/>
    <n v="86"/>
    <n v="93"/>
    <n v="94"/>
  </r>
  <r>
    <x v="80"/>
    <n v="87"/>
    <n v="90"/>
    <n v="89"/>
  </r>
  <r>
    <x v="81"/>
    <n v="88"/>
    <n v="74"/>
    <n v="71"/>
  </r>
  <r>
    <x v="82"/>
    <n v="90"/>
    <n v="101"/>
    <n v="119"/>
  </r>
  <r>
    <x v="83"/>
    <n v="91"/>
    <n v="85"/>
    <n v="115"/>
  </r>
  <r>
    <x v="84"/>
    <n v="92"/>
    <n v="86"/>
    <n v="74"/>
  </r>
  <r>
    <x v="85"/>
    <n v="93"/>
    <n v="78"/>
    <n v="69"/>
  </r>
  <r>
    <x v="86"/>
    <n v="94"/>
    <n v="83"/>
    <n v="81"/>
  </r>
  <r>
    <x v="87"/>
    <n v="95"/>
    <n v="94"/>
    <n v="83"/>
  </r>
  <r>
    <x v="88"/>
    <n v="96"/>
    <n v="92"/>
    <n v="84"/>
  </r>
  <r>
    <x v="89"/>
    <n v="99"/>
    <n v="96"/>
    <n v="98"/>
  </r>
  <r>
    <x v="90"/>
    <n v="100"/>
    <n v="97"/>
    <n v="96"/>
  </r>
  <r>
    <x v="91"/>
    <n v="101"/>
    <n v="100"/>
    <n v="92"/>
  </r>
  <r>
    <x v="92"/>
    <n v="102"/>
    <n v="108"/>
    <n v="99"/>
  </r>
  <r>
    <x v="93"/>
    <n v="103"/>
    <n v="104"/>
    <n v="108"/>
  </r>
  <r>
    <x v="94"/>
    <n v="104"/>
    <n v="110"/>
    <n v="125"/>
  </r>
  <r>
    <x v="95"/>
    <n v="105"/>
    <n v="106"/>
    <n v="109"/>
  </r>
  <r>
    <x v="96"/>
    <n v="106"/>
    <n v="117"/>
    <n v="118"/>
  </r>
  <r>
    <x v="97"/>
    <n v="107"/>
    <n v="99"/>
    <n v="85"/>
  </r>
  <r>
    <x v="98"/>
    <n v="108"/>
    <n v="98"/>
    <n v="91"/>
  </r>
  <r>
    <x v="99"/>
    <n v="109"/>
    <n v="111"/>
    <n v="101"/>
  </r>
  <r>
    <x v="100"/>
    <n v="110"/>
    <n v="105"/>
    <n v="104"/>
  </r>
  <r>
    <x v="101"/>
    <n v="111"/>
    <n v="124"/>
    <n v="128"/>
  </r>
  <r>
    <x v="102"/>
    <n v="112"/>
    <n v="107"/>
    <n v="105"/>
  </r>
  <r>
    <x v="103"/>
    <n v="113"/>
    <n v="129"/>
    <n v="139"/>
  </r>
  <r>
    <x v="104"/>
    <n v="114"/>
    <n v="103"/>
    <n v="88"/>
  </r>
  <r>
    <x v="105"/>
    <n v="115"/>
    <n v="125"/>
    <n v="107"/>
  </r>
  <r>
    <x v="106"/>
    <n v="116"/>
    <n v="130"/>
    <n v="130"/>
  </r>
  <r>
    <x v="107"/>
    <n v="117"/>
    <n v="126"/>
    <n v="110"/>
  </r>
  <r>
    <x v="108"/>
    <n v="118"/>
    <n v="128"/>
    <n v="114"/>
  </r>
  <r>
    <x v="109"/>
    <n v="119"/>
    <n v="113"/>
    <n v="122"/>
  </r>
  <r>
    <x v="110"/>
    <n v="120"/>
    <n v="109"/>
    <n v="106"/>
  </r>
  <r>
    <x v="111"/>
    <n v="121"/>
    <n v="115"/>
    <n v="112"/>
  </r>
  <r>
    <x v="112"/>
    <n v="122"/>
    <n v="137"/>
    <n v="138"/>
  </r>
  <r>
    <x v="113"/>
    <n v="123"/>
    <n v="123"/>
    <n v="120"/>
  </r>
  <r>
    <x v="114"/>
    <n v="124"/>
    <n v="121"/>
    <n v="121"/>
  </r>
  <r>
    <x v="115"/>
    <n v="125"/>
    <n v="138"/>
    <n v="141"/>
  </r>
  <r>
    <x v="116"/>
    <n v="126"/>
    <n v="122"/>
    <n v="129"/>
  </r>
  <r>
    <x v="117"/>
    <n v="127"/>
    <n v="134"/>
    <n v="136"/>
  </r>
  <r>
    <x v="118"/>
    <n v="128"/>
    <n v="119"/>
    <n v="117"/>
  </r>
  <r>
    <x v="119"/>
    <n v="129"/>
    <n v="116"/>
    <n v="116"/>
  </r>
  <r>
    <x v="120"/>
    <n v="130"/>
    <n v="131"/>
    <n v="133"/>
  </r>
  <r>
    <x v="121"/>
    <n v="131"/>
    <n v="132"/>
    <n v="127"/>
  </r>
  <r>
    <x v="122"/>
    <n v="132"/>
    <n v="127"/>
    <n v="131"/>
  </r>
  <r>
    <x v="123"/>
    <n v="133"/>
    <n v="140"/>
    <n v="144"/>
  </r>
  <r>
    <x v="124"/>
    <n v="134"/>
    <n v="114"/>
    <n v="103"/>
  </r>
  <r>
    <x v="125"/>
    <n v="135"/>
    <n v="136"/>
    <n v="126"/>
  </r>
  <r>
    <x v="126"/>
    <n v="136"/>
    <n v="102"/>
    <n v="86"/>
  </r>
  <r>
    <x v="127"/>
    <n v="138"/>
    <n v="133"/>
    <n v="123"/>
  </r>
  <r>
    <x v="128"/>
    <n v="139"/>
    <n v="139"/>
    <n v="135"/>
  </r>
  <r>
    <x v="129"/>
    <n v="140"/>
    <n v="118"/>
    <n v="102"/>
  </r>
  <r>
    <x v="130"/>
    <n v="141"/>
    <n v="144"/>
    <n v="143"/>
  </r>
  <r>
    <x v="131"/>
    <n v="143"/>
    <n v="143"/>
    <n v="137"/>
  </r>
  <r>
    <x v="132"/>
    <n v="144"/>
    <n v="146"/>
    <n v="151"/>
  </r>
  <r>
    <x v="133"/>
    <n v="145"/>
    <n v="154"/>
    <n v="153"/>
  </r>
  <r>
    <x v="134"/>
    <n v="146"/>
    <n v="148"/>
    <n v="147"/>
  </r>
  <r>
    <x v="135"/>
    <n v="147"/>
    <n v="150"/>
    <n v="145"/>
  </r>
  <r>
    <x v="136"/>
    <n v="148"/>
    <n v="147"/>
    <n v="142"/>
  </r>
  <r>
    <x v="137"/>
    <n v="149"/>
    <n v="141"/>
    <n v="124"/>
  </r>
  <r>
    <x v="138"/>
    <n v="151"/>
    <n v="152"/>
    <n v="150"/>
  </r>
  <r>
    <x v="139"/>
    <n v="152"/>
    <n v="151"/>
    <n v="146"/>
  </r>
  <r>
    <x v="140"/>
    <n v="153"/>
    <n v="153"/>
    <n v="148"/>
  </r>
  <r>
    <x v="141"/>
    <n v="154"/>
    <n v="156"/>
    <n v="152"/>
  </r>
  <r>
    <x v="142"/>
    <n v="155"/>
    <n v="155"/>
    <n v="149"/>
  </r>
  <r>
    <x v="143"/>
    <n v="156"/>
    <n v="145"/>
    <n v="140"/>
  </r>
  <r>
    <x v="0"/>
    <n v="1"/>
    <n v="1"/>
    <n v="1"/>
  </r>
  <r>
    <x v="2"/>
    <n v="3"/>
    <n v="2"/>
    <n v="2"/>
  </r>
  <r>
    <x v="1"/>
    <n v="2"/>
    <n v="3"/>
    <n v="5"/>
  </r>
  <r>
    <x v="3"/>
    <n v="4"/>
    <n v="4"/>
    <n v="4"/>
  </r>
  <r>
    <x v="5"/>
    <n v="6"/>
    <n v="5"/>
    <n v="6"/>
  </r>
  <r>
    <x v="4"/>
    <n v="5"/>
    <n v="6"/>
    <n v="3"/>
  </r>
  <r>
    <x v="8"/>
    <n v="9"/>
    <n v="7"/>
    <n v="7"/>
  </r>
  <r>
    <x v="7"/>
    <n v="8"/>
    <n v="8"/>
    <n v="8"/>
  </r>
  <r>
    <x v="6"/>
    <n v="7"/>
    <n v="9"/>
    <n v="11"/>
  </r>
  <r>
    <x v="11"/>
    <n v="12"/>
    <n v="10"/>
    <n v="9"/>
  </r>
  <r>
    <x v="9"/>
    <n v="10"/>
    <n v="11"/>
    <n v="12"/>
  </r>
  <r>
    <x v="12"/>
    <n v="13"/>
    <n v="12"/>
    <n v="15"/>
  </r>
  <r>
    <x v="18"/>
    <n v="19"/>
    <n v="13"/>
    <n v="14"/>
  </r>
  <r>
    <x v="16"/>
    <n v="17"/>
    <n v="14"/>
    <n v="10"/>
  </r>
  <r>
    <x v="10"/>
    <n v="11"/>
    <n v="15"/>
    <n v="13"/>
  </r>
  <r>
    <x v="13"/>
    <n v="14"/>
    <n v="16"/>
    <n v="16"/>
  </r>
  <r>
    <x v="14"/>
    <n v="15"/>
    <n v="17"/>
    <n v="17"/>
  </r>
  <r>
    <x v="15"/>
    <n v="16"/>
    <n v="18"/>
    <n v="20"/>
  </r>
  <r>
    <x v="17"/>
    <n v="18"/>
    <n v="19"/>
    <n v="18"/>
  </r>
  <r>
    <x v="20"/>
    <n v="21"/>
    <n v="20"/>
    <n v="19"/>
  </r>
  <r>
    <x v="19"/>
    <n v="20"/>
    <n v="21"/>
    <n v="21"/>
  </r>
  <r>
    <x v="21"/>
    <n v="22"/>
    <n v="22"/>
    <n v="22"/>
  </r>
  <r>
    <x v="23"/>
    <n v="24"/>
    <n v="23"/>
    <n v="24"/>
  </r>
  <r>
    <x v="22"/>
    <n v="23"/>
    <n v="24"/>
    <n v="23"/>
  </r>
  <r>
    <x v="24"/>
    <n v="25"/>
    <n v="26"/>
    <n v="39"/>
  </r>
  <r>
    <x v="28"/>
    <n v="30"/>
    <n v="27"/>
    <n v="29"/>
  </r>
  <r>
    <x v="30"/>
    <n v="33"/>
    <n v="28"/>
    <n v="27"/>
  </r>
  <r>
    <x v="33"/>
    <n v="36"/>
    <n v="30"/>
    <n v="28"/>
  </r>
  <r>
    <x v="25"/>
    <n v="27"/>
    <n v="31"/>
    <n v="36"/>
  </r>
  <r>
    <x v="26"/>
    <n v="28"/>
    <n v="32"/>
    <n v="32"/>
  </r>
  <r>
    <x v="29"/>
    <n v="31"/>
    <n v="33"/>
    <n v="26"/>
  </r>
  <r>
    <x v="31"/>
    <n v="34"/>
    <n v="34"/>
    <n v="31"/>
  </r>
  <r>
    <x v="36"/>
    <n v="40"/>
    <n v="35"/>
    <n v="34"/>
  </r>
  <r>
    <x v="43"/>
    <n v="47"/>
    <n v="36"/>
    <n v="30"/>
  </r>
  <r>
    <x v="39"/>
    <n v="43"/>
    <n v="37"/>
    <n v="40"/>
  </r>
  <r>
    <x v="35"/>
    <n v="39"/>
    <n v="38"/>
    <n v="37"/>
  </r>
  <r>
    <x v="38"/>
    <n v="42"/>
    <n v="40"/>
    <n v="43"/>
  </r>
  <r>
    <x v="40"/>
    <n v="44"/>
    <n v="41"/>
    <n v="38"/>
  </r>
  <r>
    <x v="45"/>
    <n v="50"/>
    <n v="42"/>
    <n v="41"/>
  </r>
  <r>
    <x v="34"/>
    <n v="37"/>
    <n v="43"/>
    <n v="44"/>
  </r>
  <r>
    <x v="46"/>
    <n v="51"/>
    <n v="44"/>
    <n v="33"/>
  </r>
  <r>
    <x v="37"/>
    <n v="41"/>
    <n v="45"/>
    <n v="46"/>
  </r>
  <r>
    <x v="60"/>
    <n v="66"/>
    <n v="46"/>
    <n v="35"/>
  </r>
  <r>
    <x v="27"/>
    <n v="29"/>
    <n v="47"/>
    <n v="55"/>
  </r>
  <r>
    <x v="47"/>
    <n v="52"/>
    <n v="48"/>
    <n v="47"/>
  </r>
  <r>
    <x v="55"/>
    <n v="61"/>
    <n v="49"/>
    <n v="45"/>
  </r>
  <r>
    <x v="44"/>
    <n v="48"/>
    <n v="50"/>
    <n v="58"/>
  </r>
  <r>
    <x v="41"/>
    <n v="45"/>
    <n v="51"/>
    <n v="48"/>
  </r>
  <r>
    <x v="42"/>
    <n v="46"/>
    <n v="52"/>
    <n v="54"/>
  </r>
  <r>
    <x v="48"/>
    <n v="53"/>
    <n v="53"/>
    <n v="57"/>
  </r>
  <r>
    <x v="52"/>
    <n v="57"/>
    <n v="54"/>
    <n v="61"/>
  </r>
  <r>
    <x v="57"/>
    <n v="63"/>
    <n v="55"/>
    <n v="51"/>
  </r>
  <r>
    <x v="51"/>
    <n v="56"/>
    <n v="56"/>
    <n v="60"/>
  </r>
  <r>
    <x v="50"/>
    <n v="55"/>
    <n v="57"/>
    <n v="49"/>
  </r>
  <r>
    <x v="49"/>
    <n v="54"/>
    <n v="58"/>
    <n v="62"/>
  </r>
  <r>
    <x v="66"/>
    <n v="72"/>
    <n v="59"/>
    <n v="56"/>
  </r>
  <r>
    <x v="54"/>
    <n v="60"/>
    <n v="60"/>
    <n v="50"/>
  </r>
  <r>
    <x v="56"/>
    <n v="62"/>
    <n v="61"/>
    <n v="65"/>
  </r>
  <r>
    <x v="63"/>
    <n v="69"/>
    <n v="62"/>
    <n v="53"/>
  </r>
  <r>
    <x v="58"/>
    <n v="64"/>
    <n v="63"/>
    <n v="67"/>
  </r>
  <r>
    <x v="59"/>
    <n v="65"/>
    <n v="65"/>
    <n v="63"/>
  </r>
  <r>
    <x v="70"/>
    <n v="77"/>
    <n v="66"/>
    <n v="59"/>
  </r>
  <r>
    <x v="69"/>
    <n v="75"/>
    <n v="67"/>
    <n v="66"/>
  </r>
  <r>
    <x v="53"/>
    <n v="59"/>
    <n v="68"/>
    <n v="73"/>
  </r>
  <r>
    <x v="65"/>
    <n v="71"/>
    <n v="69"/>
    <n v="52"/>
  </r>
  <r>
    <x v="71"/>
    <n v="78"/>
    <n v="70"/>
    <n v="64"/>
  </r>
  <r>
    <x v="61"/>
    <n v="67"/>
    <n v="71"/>
    <n v="70"/>
  </r>
  <r>
    <x v="64"/>
    <n v="70"/>
    <n v="72"/>
    <n v="80"/>
  </r>
  <r>
    <x v="74"/>
    <n v="81"/>
    <n v="73"/>
    <n v="72"/>
  </r>
  <r>
    <x v="81"/>
    <n v="88"/>
    <n v="74"/>
    <n v="71"/>
  </r>
  <r>
    <x v="75"/>
    <n v="82"/>
    <n v="75"/>
    <n v="79"/>
  </r>
  <r>
    <x v="76"/>
    <n v="83"/>
    <n v="77"/>
    <n v="68"/>
  </r>
  <r>
    <x v="85"/>
    <n v="93"/>
    <n v="78"/>
    <n v="69"/>
  </r>
  <r>
    <x v="68"/>
    <n v="74"/>
    <n v="79"/>
    <n v="93"/>
  </r>
  <r>
    <x v="32"/>
    <n v="35"/>
    <n v="80"/>
    <n v="82"/>
  </r>
  <r>
    <x v="67"/>
    <n v="73"/>
    <n v="81"/>
    <n v="75"/>
  </r>
  <r>
    <x v="72"/>
    <n v="79"/>
    <n v="82"/>
    <n v="77"/>
  </r>
  <r>
    <x v="86"/>
    <n v="94"/>
    <n v="83"/>
    <n v="81"/>
  </r>
  <r>
    <x v="83"/>
    <n v="91"/>
    <n v="85"/>
    <n v="115"/>
  </r>
  <r>
    <x v="84"/>
    <n v="92"/>
    <n v="86"/>
    <n v="74"/>
  </r>
  <r>
    <x v="62"/>
    <n v="68"/>
    <n v="87"/>
    <n v="95"/>
  </r>
  <r>
    <x v="77"/>
    <n v="84"/>
    <n v="88"/>
    <n v="100"/>
  </r>
  <r>
    <x v="78"/>
    <n v="85"/>
    <n v="89"/>
    <n v="97"/>
  </r>
  <r>
    <x v="80"/>
    <n v="87"/>
    <n v="90"/>
    <n v="89"/>
  </r>
  <r>
    <x v="73"/>
    <n v="80"/>
    <n v="91"/>
    <n v="111"/>
  </r>
  <r>
    <x v="88"/>
    <n v="96"/>
    <n v="92"/>
    <n v="84"/>
  </r>
  <r>
    <x v="79"/>
    <n v="86"/>
    <n v="93"/>
    <n v="94"/>
  </r>
  <r>
    <x v="87"/>
    <n v="95"/>
    <n v="94"/>
    <n v="83"/>
  </r>
  <r>
    <x v="89"/>
    <n v="99"/>
    <n v="96"/>
    <n v="98"/>
  </r>
  <r>
    <x v="90"/>
    <n v="100"/>
    <n v="97"/>
    <n v="96"/>
  </r>
  <r>
    <x v="98"/>
    <n v="108"/>
    <n v="98"/>
    <n v="91"/>
  </r>
  <r>
    <x v="97"/>
    <n v="107"/>
    <n v="99"/>
    <n v="85"/>
  </r>
  <r>
    <x v="91"/>
    <n v="101"/>
    <n v="100"/>
    <n v="92"/>
  </r>
  <r>
    <x v="82"/>
    <n v="90"/>
    <n v="101"/>
    <n v="119"/>
  </r>
  <r>
    <x v="126"/>
    <n v="136"/>
    <n v="102"/>
    <n v="86"/>
  </r>
  <r>
    <x v="104"/>
    <n v="114"/>
    <n v="103"/>
    <n v="88"/>
  </r>
  <r>
    <x v="93"/>
    <n v="103"/>
    <n v="104"/>
    <n v="108"/>
  </r>
  <r>
    <x v="100"/>
    <n v="110"/>
    <n v="105"/>
    <n v="104"/>
  </r>
  <r>
    <x v="95"/>
    <n v="105"/>
    <n v="106"/>
    <n v="109"/>
  </r>
  <r>
    <x v="102"/>
    <n v="112"/>
    <n v="107"/>
    <n v="105"/>
  </r>
  <r>
    <x v="92"/>
    <n v="102"/>
    <n v="108"/>
    <n v="99"/>
  </r>
  <r>
    <x v="110"/>
    <n v="120"/>
    <n v="109"/>
    <n v="106"/>
  </r>
  <r>
    <x v="94"/>
    <n v="104"/>
    <n v="110"/>
    <n v="125"/>
  </r>
  <r>
    <x v="99"/>
    <n v="109"/>
    <n v="111"/>
    <n v="101"/>
  </r>
  <r>
    <x v="109"/>
    <n v="119"/>
    <n v="113"/>
    <n v="122"/>
  </r>
  <r>
    <x v="124"/>
    <n v="134"/>
    <n v="114"/>
    <n v="103"/>
  </r>
  <r>
    <x v="111"/>
    <n v="121"/>
    <n v="115"/>
    <n v="112"/>
  </r>
  <r>
    <x v="119"/>
    <n v="129"/>
    <n v="116"/>
    <n v="116"/>
  </r>
  <r>
    <x v="96"/>
    <n v="106"/>
    <n v="117"/>
    <n v="118"/>
  </r>
  <r>
    <x v="129"/>
    <n v="140"/>
    <n v="118"/>
    <n v="102"/>
  </r>
  <r>
    <x v="118"/>
    <n v="128"/>
    <n v="119"/>
    <n v="117"/>
  </r>
  <r>
    <x v="114"/>
    <n v="124"/>
    <n v="121"/>
    <n v="121"/>
  </r>
  <r>
    <x v="116"/>
    <n v="126"/>
    <n v="122"/>
    <n v="129"/>
  </r>
  <r>
    <x v="113"/>
    <n v="123"/>
    <n v="123"/>
    <n v="120"/>
  </r>
  <r>
    <x v="101"/>
    <n v="111"/>
    <n v="124"/>
    <n v="128"/>
  </r>
  <r>
    <x v="105"/>
    <n v="115"/>
    <n v="125"/>
    <n v="107"/>
  </r>
  <r>
    <x v="107"/>
    <n v="117"/>
    <n v="126"/>
    <n v="110"/>
  </r>
  <r>
    <x v="122"/>
    <n v="132"/>
    <n v="127"/>
    <n v="131"/>
  </r>
  <r>
    <x v="108"/>
    <n v="118"/>
    <n v="128"/>
    <n v="114"/>
  </r>
  <r>
    <x v="103"/>
    <n v="113"/>
    <n v="129"/>
    <n v="139"/>
  </r>
  <r>
    <x v="106"/>
    <n v="116"/>
    <n v="130"/>
    <n v="130"/>
  </r>
  <r>
    <x v="120"/>
    <n v="130"/>
    <n v="131"/>
    <n v="133"/>
  </r>
  <r>
    <x v="121"/>
    <n v="131"/>
    <n v="132"/>
    <n v="127"/>
  </r>
  <r>
    <x v="127"/>
    <n v="138"/>
    <n v="133"/>
    <n v="123"/>
  </r>
  <r>
    <x v="117"/>
    <n v="127"/>
    <n v="134"/>
    <n v="136"/>
  </r>
  <r>
    <x v="125"/>
    <n v="135"/>
    <n v="136"/>
    <n v="126"/>
  </r>
  <r>
    <x v="112"/>
    <n v="122"/>
    <n v="137"/>
    <n v="138"/>
  </r>
  <r>
    <x v="115"/>
    <n v="125"/>
    <n v="138"/>
    <n v="141"/>
  </r>
  <r>
    <x v="128"/>
    <n v="139"/>
    <n v="139"/>
    <n v="135"/>
  </r>
  <r>
    <x v="123"/>
    <n v="133"/>
    <n v="140"/>
    <n v="144"/>
  </r>
  <r>
    <x v="137"/>
    <n v="149"/>
    <n v="141"/>
    <n v="124"/>
  </r>
  <r>
    <x v="131"/>
    <n v="143"/>
    <n v="143"/>
    <n v="137"/>
  </r>
  <r>
    <x v="130"/>
    <n v="141"/>
    <n v="144"/>
    <n v="143"/>
  </r>
  <r>
    <x v="143"/>
    <n v="156"/>
    <n v="145"/>
    <n v="140"/>
  </r>
  <r>
    <x v="132"/>
    <n v="144"/>
    <n v="146"/>
    <n v="151"/>
  </r>
  <r>
    <x v="136"/>
    <n v="148"/>
    <n v="147"/>
    <n v="142"/>
  </r>
  <r>
    <x v="134"/>
    <n v="146"/>
    <n v="148"/>
    <n v="147"/>
  </r>
  <r>
    <x v="135"/>
    <n v="147"/>
    <n v="150"/>
    <n v="145"/>
  </r>
  <r>
    <x v="139"/>
    <n v="152"/>
    <n v="151"/>
    <n v="146"/>
  </r>
  <r>
    <x v="138"/>
    <n v="151"/>
    <n v="152"/>
    <n v="150"/>
  </r>
  <r>
    <x v="140"/>
    <n v="153"/>
    <n v="153"/>
    <n v="148"/>
  </r>
  <r>
    <x v="133"/>
    <n v="145"/>
    <n v="154"/>
    <n v="153"/>
  </r>
  <r>
    <x v="142"/>
    <n v="155"/>
    <n v="155"/>
    <n v="149"/>
  </r>
  <r>
    <x v="141"/>
    <n v="154"/>
    <n v="156"/>
    <n v="152"/>
  </r>
  <r>
    <x v="0"/>
    <n v="1"/>
    <n v="1"/>
    <n v="1"/>
  </r>
  <r>
    <x v="2"/>
    <n v="3"/>
    <n v="2"/>
    <n v="2"/>
  </r>
  <r>
    <x v="4"/>
    <n v="5"/>
    <n v="6"/>
    <n v="3"/>
  </r>
  <r>
    <x v="3"/>
    <n v="4"/>
    <n v="4"/>
    <n v="4"/>
  </r>
  <r>
    <x v="1"/>
    <n v="2"/>
    <n v="3"/>
    <n v="5"/>
  </r>
  <r>
    <x v="5"/>
    <n v="6"/>
    <n v="5"/>
    <n v="6"/>
  </r>
  <r>
    <x v="8"/>
    <n v="9"/>
    <n v="7"/>
    <n v="7"/>
  </r>
  <r>
    <x v="7"/>
    <n v="8"/>
    <n v="8"/>
    <n v="8"/>
  </r>
  <r>
    <x v="11"/>
    <n v="12"/>
    <n v="10"/>
    <n v="9"/>
  </r>
  <r>
    <x v="16"/>
    <n v="17"/>
    <n v="14"/>
    <n v="10"/>
  </r>
  <r>
    <x v="6"/>
    <n v="7"/>
    <n v="9"/>
    <n v="11"/>
  </r>
  <r>
    <x v="9"/>
    <n v="10"/>
    <n v="11"/>
    <n v="12"/>
  </r>
  <r>
    <x v="10"/>
    <n v="11"/>
    <n v="15"/>
    <n v="13"/>
  </r>
  <r>
    <x v="18"/>
    <n v="19"/>
    <n v="13"/>
    <n v="14"/>
  </r>
  <r>
    <x v="12"/>
    <n v="13"/>
    <n v="12"/>
    <n v="15"/>
  </r>
  <r>
    <x v="13"/>
    <n v="14"/>
    <n v="16"/>
    <n v="16"/>
  </r>
  <r>
    <x v="14"/>
    <n v="15"/>
    <n v="17"/>
    <n v="17"/>
  </r>
  <r>
    <x v="17"/>
    <n v="18"/>
    <n v="19"/>
    <n v="18"/>
  </r>
  <r>
    <x v="20"/>
    <n v="21"/>
    <n v="20"/>
    <n v="19"/>
  </r>
  <r>
    <x v="15"/>
    <n v="16"/>
    <n v="18"/>
    <n v="20"/>
  </r>
  <r>
    <x v="19"/>
    <n v="20"/>
    <n v="21"/>
    <n v="21"/>
  </r>
  <r>
    <x v="21"/>
    <n v="22"/>
    <n v="22"/>
    <n v="22"/>
  </r>
  <r>
    <x v="22"/>
    <n v="23"/>
    <n v="24"/>
    <n v="23"/>
  </r>
  <r>
    <x v="23"/>
    <n v="24"/>
    <n v="23"/>
    <n v="24"/>
  </r>
  <r>
    <x v="29"/>
    <n v="31"/>
    <n v="33"/>
    <n v="26"/>
  </r>
  <r>
    <x v="30"/>
    <n v="33"/>
    <n v="28"/>
    <n v="27"/>
  </r>
  <r>
    <x v="33"/>
    <n v="36"/>
    <n v="30"/>
    <n v="28"/>
  </r>
  <r>
    <x v="28"/>
    <n v="30"/>
    <n v="27"/>
    <n v="29"/>
  </r>
  <r>
    <x v="43"/>
    <n v="47"/>
    <n v="36"/>
    <n v="30"/>
  </r>
  <r>
    <x v="31"/>
    <n v="34"/>
    <n v="34"/>
    <n v="31"/>
  </r>
  <r>
    <x v="26"/>
    <n v="28"/>
    <n v="32"/>
    <n v="32"/>
  </r>
  <r>
    <x v="46"/>
    <n v="51"/>
    <n v="44"/>
    <n v="33"/>
  </r>
  <r>
    <x v="36"/>
    <n v="40"/>
    <n v="35"/>
    <n v="34"/>
  </r>
  <r>
    <x v="60"/>
    <n v="66"/>
    <n v="46"/>
    <n v="35"/>
  </r>
  <r>
    <x v="25"/>
    <n v="27"/>
    <n v="31"/>
    <n v="36"/>
  </r>
  <r>
    <x v="35"/>
    <n v="39"/>
    <n v="38"/>
    <n v="37"/>
  </r>
  <r>
    <x v="40"/>
    <n v="44"/>
    <n v="41"/>
    <n v="38"/>
  </r>
  <r>
    <x v="24"/>
    <n v="25"/>
    <n v="26"/>
    <n v="39"/>
  </r>
  <r>
    <x v="39"/>
    <n v="43"/>
    <n v="37"/>
    <n v="40"/>
  </r>
  <r>
    <x v="45"/>
    <n v="50"/>
    <n v="42"/>
    <n v="41"/>
  </r>
  <r>
    <x v="38"/>
    <n v="42"/>
    <n v="40"/>
    <n v="43"/>
  </r>
  <r>
    <x v="34"/>
    <n v="37"/>
    <n v="43"/>
    <n v="44"/>
  </r>
  <r>
    <x v="55"/>
    <n v="61"/>
    <n v="49"/>
    <n v="45"/>
  </r>
  <r>
    <x v="37"/>
    <n v="41"/>
    <n v="45"/>
    <n v="46"/>
  </r>
  <r>
    <x v="47"/>
    <n v="52"/>
    <n v="48"/>
    <n v="47"/>
  </r>
  <r>
    <x v="41"/>
    <n v="45"/>
    <n v="51"/>
    <n v="48"/>
  </r>
  <r>
    <x v="50"/>
    <n v="55"/>
    <n v="57"/>
    <n v="49"/>
  </r>
  <r>
    <x v="54"/>
    <n v="60"/>
    <n v="60"/>
    <n v="50"/>
  </r>
  <r>
    <x v="57"/>
    <n v="63"/>
    <n v="55"/>
    <n v="51"/>
  </r>
  <r>
    <x v="65"/>
    <n v="71"/>
    <n v="69"/>
    <n v="52"/>
  </r>
  <r>
    <x v="63"/>
    <n v="69"/>
    <n v="62"/>
    <n v="53"/>
  </r>
  <r>
    <x v="42"/>
    <n v="46"/>
    <n v="52"/>
    <n v="54"/>
  </r>
  <r>
    <x v="27"/>
    <n v="29"/>
    <n v="47"/>
    <n v="55"/>
  </r>
  <r>
    <x v="66"/>
    <n v="72"/>
    <n v="59"/>
    <n v="56"/>
  </r>
  <r>
    <x v="48"/>
    <n v="53"/>
    <n v="53"/>
    <n v="57"/>
  </r>
  <r>
    <x v="44"/>
    <n v="48"/>
    <n v="50"/>
    <n v="58"/>
  </r>
  <r>
    <x v="70"/>
    <n v="77"/>
    <n v="66"/>
    <n v="59"/>
  </r>
  <r>
    <x v="51"/>
    <n v="56"/>
    <n v="56"/>
    <n v="60"/>
  </r>
  <r>
    <x v="52"/>
    <n v="57"/>
    <n v="54"/>
    <n v="61"/>
  </r>
  <r>
    <x v="49"/>
    <n v="54"/>
    <n v="58"/>
    <n v="62"/>
  </r>
  <r>
    <x v="59"/>
    <n v="65"/>
    <n v="65"/>
    <n v="63"/>
  </r>
  <r>
    <x v="71"/>
    <n v="78"/>
    <n v="70"/>
    <n v="64"/>
  </r>
  <r>
    <x v="56"/>
    <n v="62"/>
    <n v="61"/>
    <n v="65"/>
  </r>
  <r>
    <x v="69"/>
    <n v="75"/>
    <n v="67"/>
    <n v="66"/>
  </r>
  <r>
    <x v="58"/>
    <n v="64"/>
    <n v="63"/>
    <n v="67"/>
  </r>
  <r>
    <x v="76"/>
    <n v="83"/>
    <n v="77"/>
    <n v="68"/>
  </r>
  <r>
    <x v="85"/>
    <n v="93"/>
    <n v="78"/>
    <n v="69"/>
  </r>
  <r>
    <x v="61"/>
    <n v="67"/>
    <n v="71"/>
    <n v="70"/>
  </r>
  <r>
    <x v="81"/>
    <n v="88"/>
    <n v="74"/>
    <n v="71"/>
  </r>
  <r>
    <x v="74"/>
    <n v="81"/>
    <n v="73"/>
    <n v="72"/>
  </r>
  <r>
    <x v="53"/>
    <n v="59"/>
    <n v="68"/>
    <n v="73"/>
  </r>
  <r>
    <x v="84"/>
    <n v="92"/>
    <n v="86"/>
    <n v="74"/>
  </r>
  <r>
    <x v="67"/>
    <n v="73"/>
    <n v="81"/>
    <n v="75"/>
  </r>
  <r>
    <x v="72"/>
    <n v="79"/>
    <n v="82"/>
    <n v="77"/>
  </r>
  <r>
    <x v="75"/>
    <n v="82"/>
    <n v="75"/>
    <n v="79"/>
  </r>
  <r>
    <x v="64"/>
    <n v="70"/>
    <n v="72"/>
    <n v="80"/>
  </r>
  <r>
    <x v="86"/>
    <n v="94"/>
    <n v="83"/>
    <n v="81"/>
  </r>
  <r>
    <x v="32"/>
    <n v="35"/>
    <n v="80"/>
    <n v="82"/>
  </r>
  <r>
    <x v="87"/>
    <n v="95"/>
    <n v="94"/>
    <n v="83"/>
  </r>
  <r>
    <x v="88"/>
    <n v="96"/>
    <n v="92"/>
    <n v="84"/>
  </r>
  <r>
    <x v="97"/>
    <n v="107"/>
    <n v="99"/>
    <n v="85"/>
  </r>
  <r>
    <x v="126"/>
    <n v="136"/>
    <n v="102"/>
    <n v="86"/>
  </r>
  <r>
    <x v="104"/>
    <n v="114"/>
    <n v="103"/>
    <n v="88"/>
  </r>
  <r>
    <x v="80"/>
    <n v="87"/>
    <n v="90"/>
    <n v="89"/>
  </r>
  <r>
    <x v="98"/>
    <n v="108"/>
    <n v="98"/>
    <n v="91"/>
  </r>
  <r>
    <x v="91"/>
    <n v="101"/>
    <n v="100"/>
    <n v="92"/>
  </r>
  <r>
    <x v="68"/>
    <n v="74"/>
    <n v="79"/>
    <n v="93"/>
  </r>
  <r>
    <x v="79"/>
    <n v="86"/>
    <n v="93"/>
    <n v="94"/>
  </r>
  <r>
    <x v="62"/>
    <n v="68"/>
    <n v="87"/>
    <n v="95"/>
  </r>
  <r>
    <x v="90"/>
    <n v="100"/>
    <n v="97"/>
    <n v="96"/>
  </r>
  <r>
    <x v="78"/>
    <n v="85"/>
    <n v="89"/>
    <n v="97"/>
  </r>
  <r>
    <x v="89"/>
    <n v="99"/>
    <n v="96"/>
    <n v="98"/>
  </r>
  <r>
    <x v="92"/>
    <n v="102"/>
    <n v="108"/>
    <n v="99"/>
  </r>
  <r>
    <x v="77"/>
    <n v="84"/>
    <n v="88"/>
    <n v="100"/>
  </r>
  <r>
    <x v="99"/>
    <n v="109"/>
    <n v="111"/>
    <n v="101"/>
  </r>
  <r>
    <x v="129"/>
    <n v="140"/>
    <n v="118"/>
    <n v="102"/>
  </r>
  <r>
    <x v="124"/>
    <n v="134"/>
    <n v="114"/>
    <n v="103"/>
  </r>
  <r>
    <x v="100"/>
    <n v="110"/>
    <n v="105"/>
    <n v="104"/>
  </r>
  <r>
    <x v="102"/>
    <n v="112"/>
    <n v="107"/>
    <n v="105"/>
  </r>
  <r>
    <x v="110"/>
    <n v="120"/>
    <n v="109"/>
    <n v="106"/>
  </r>
  <r>
    <x v="105"/>
    <n v="115"/>
    <n v="125"/>
    <n v="107"/>
  </r>
  <r>
    <x v="93"/>
    <n v="103"/>
    <n v="104"/>
    <n v="108"/>
  </r>
  <r>
    <x v="95"/>
    <n v="105"/>
    <n v="106"/>
    <n v="109"/>
  </r>
  <r>
    <x v="107"/>
    <n v="117"/>
    <n v="126"/>
    <n v="110"/>
  </r>
  <r>
    <x v="73"/>
    <n v="80"/>
    <n v="91"/>
    <n v="111"/>
  </r>
  <r>
    <x v="111"/>
    <n v="121"/>
    <n v="115"/>
    <n v="112"/>
  </r>
  <r>
    <x v="108"/>
    <n v="118"/>
    <n v="128"/>
    <n v="114"/>
  </r>
  <r>
    <x v="83"/>
    <n v="91"/>
    <n v="85"/>
    <n v="115"/>
  </r>
  <r>
    <x v="119"/>
    <n v="129"/>
    <n v="116"/>
    <n v="116"/>
  </r>
  <r>
    <x v="118"/>
    <n v="128"/>
    <n v="119"/>
    <n v="117"/>
  </r>
  <r>
    <x v="96"/>
    <n v="106"/>
    <n v="117"/>
    <n v="118"/>
  </r>
  <r>
    <x v="82"/>
    <n v="90"/>
    <n v="101"/>
    <n v="119"/>
  </r>
  <r>
    <x v="113"/>
    <n v="123"/>
    <n v="123"/>
    <n v="120"/>
  </r>
  <r>
    <x v="114"/>
    <n v="124"/>
    <n v="121"/>
    <n v="121"/>
  </r>
  <r>
    <x v="109"/>
    <n v="119"/>
    <n v="113"/>
    <n v="122"/>
  </r>
  <r>
    <x v="127"/>
    <n v="138"/>
    <n v="133"/>
    <n v="123"/>
  </r>
  <r>
    <x v="137"/>
    <n v="149"/>
    <n v="141"/>
    <n v="124"/>
  </r>
  <r>
    <x v="94"/>
    <n v="104"/>
    <n v="110"/>
    <n v="125"/>
  </r>
  <r>
    <x v="125"/>
    <n v="135"/>
    <n v="136"/>
    <n v="126"/>
  </r>
  <r>
    <x v="121"/>
    <n v="131"/>
    <n v="132"/>
    <n v="127"/>
  </r>
  <r>
    <x v="101"/>
    <n v="111"/>
    <n v="124"/>
    <n v="128"/>
  </r>
  <r>
    <x v="116"/>
    <n v="126"/>
    <n v="122"/>
    <n v="129"/>
  </r>
  <r>
    <x v="106"/>
    <n v="116"/>
    <n v="130"/>
    <n v="130"/>
  </r>
  <r>
    <x v="122"/>
    <n v="132"/>
    <n v="127"/>
    <n v="131"/>
  </r>
  <r>
    <x v="120"/>
    <n v="130"/>
    <n v="131"/>
    <n v="133"/>
  </r>
  <r>
    <x v="128"/>
    <n v="139"/>
    <n v="139"/>
    <n v="135"/>
  </r>
  <r>
    <x v="117"/>
    <n v="127"/>
    <n v="134"/>
    <n v="136"/>
  </r>
  <r>
    <x v="131"/>
    <n v="143"/>
    <n v="143"/>
    <n v="137"/>
  </r>
  <r>
    <x v="112"/>
    <n v="122"/>
    <n v="137"/>
    <n v="138"/>
  </r>
  <r>
    <x v="103"/>
    <n v="113"/>
    <n v="129"/>
    <n v="139"/>
  </r>
  <r>
    <x v="143"/>
    <n v="156"/>
    <n v="145"/>
    <n v="140"/>
  </r>
  <r>
    <x v="115"/>
    <n v="125"/>
    <n v="138"/>
    <n v="141"/>
  </r>
  <r>
    <x v="136"/>
    <n v="148"/>
    <n v="147"/>
    <n v="142"/>
  </r>
  <r>
    <x v="130"/>
    <n v="141"/>
    <n v="144"/>
    <n v="143"/>
  </r>
  <r>
    <x v="123"/>
    <n v="133"/>
    <n v="140"/>
    <n v="144"/>
  </r>
  <r>
    <x v="135"/>
    <n v="147"/>
    <n v="150"/>
    <n v="145"/>
  </r>
  <r>
    <x v="139"/>
    <n v="152"/>
    <n v="151"/>
    <n v="146"/>
  </r>
  <r>
    <x v="134"/>
    <n v="146"/>
    <n v="148"/>
    <n v="147"/>
  </r>
  <r>
    <x v="140"/>
    <n v="153"/>
    <n v="153"/>
    <n v="148"/>
  </r>
  <r>
    <x v="142"/>
    <n v="155"/>
    <n v="155"/>
    <n v="149"/>
  </r>
  <r>
    <x v="138"/>
    <n v="151"/>
    <n v="152"/>
    <n v="150"/>
  </r>
  <r>
    <x v="132"/>
    <n v="144"/>
    <n v="146"/>
    <n v="151"/>
  </r>
  <r>
    <x v="141"/>
    <n v="154"/>
    <n v="156"/>
    <n v="152"/>
  </r>
  <r>
    <x v="133"/>
    <n v="145"/>
    <n v="154"/>
    <n v="1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BAA10A-A0B6-4F42-AC38-4416866D9AB6}" name="PivotTable3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REGION">
  <location ref="A36:B47" firstHeaderRow="1" firstDataRow="1" firstDataCol="1" rowPageCount="1" colPageCount="1"/>
  <pivotFields count="10">
    <pivotField name="Happiness Rank" axis="axisPage" multipleItemSelectionAllowed="1" showAll="0">
      <items count="1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t="default"/>
      </items>
    </pivotField>
    <pivotField dataField="1" showAll="0"/>
    <pivotField axis="axisRow" showAll="0">
      <items count="12">
        <item x="4"/>
        <item x="6"/>
        <item x="7"/>
        <item x="2"/>
        <item x="3"/>
        <item x="1"/>
        <item x="9"/>
        <item x="5"/>
        <item x="8"/>
        <item x="0"/>
        <item x="10"/>
        <item t="default"/>
      </items>
    </pivotField>
    <pivotField showAll="0"/>
    <pivotField showAll="0"/>
    <pivotField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pageFields count="1">
    <pageField fld="0" hier="-1"/>
  </pageFields>
  <dataFields count="1">
    <dataField name="No. of Countries" fld="1" subtotal="count" baseField="2"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9"/>
          </reference>
        </references>
      </pivotArea>
    </chartFormat>
    <chartFormat chart="0" format="2">
      <pivotArea type="data" outline="0" fieldPosition="0">
        <references count="2">
          <reference field="4294967294" count="1" selected="0">
            <x v="0"/>
          </reference>
          <reference field="2" count="1" selected="0">
            <x v="8"/>
          </reference>
        </references>
      </pivotArea>
    </chartFormat>
    <chartFormat chart="0" format="3">
      <pivotArea type="data" outline="0" fieldPosition="0">
        <references count="2">
          <reference field="4294967294" count="1" selected="0">
            <x v="0"/>
          </reference>
          <reference field="2" count="1" selected="0">
            <x v="6"/>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0"/>
          </reference>
          <reference field="2" count="1" selected="0">
            <x v="1"/>
          </reference>
        </references>
      </pivotArea>
    </chartFormat>
    <chartFormat chart="0" format="7">
      <pivotArea type="data" outline="0" fieldPosition="0">
        <references count="2">
          <reference field="4294967294" count="1" selected="0">
            <x v="0"/>
          </reference>
          <reference field="2" count="1" selected="0">
            <x v="2"/>
          </reference>
        </references>
      </pivotArea>
    </chartFormat>
    <chartFormat chart="0" format="8">
      <pivotArea type="data" outline="0" fieldPosition="0">
        <references count="2">
          <reference field="4294967294" count="1" selected="0">
            <x v="0"/>
          </reference>
          <reference field="2" count="1" selected="0">
            <x v="4"/>
          </reference>
        </references>
      </pivotArea>
    </chartFormat>
    <chartFormat chart="0" format="9">
      <pivotArea type="data" outline="0" fieldPosition="0">
        <references count="2">
          <reference field="4294967294" count="1" selected="0">
            <x v="0"/>
          </reference>
          <reference field="2" count="1" selected="0">
            <x v="5"/>
          </reference>
        </references>
      </pivotArea>
    </chartFormat>
    <chartFormat chart="0" format="10">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4A8F1C-830E-4968-8932-B9E70D12CF3C}" name="PivotTable2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REGION">
  <location ref="A11:B22" firstHeaderRow="1" firstDataRow="1" firstDataCol="1" rowPageCount="1" colPageCount="1"/>
  <pivotFields count="10">
    <pivotField name="Happiness Rank" axis="axisPage" multipleItemSelectionAllowed="1" showAll="0">
      <items count="1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t="default"/>
      </items>
    </pivotField>
    <pivotField dataField="1" showAll="0"/>
    <pivotField axis="axisRow" showAll="0">
      <items count="12">
        <item x="4"/>
        <item x="6"/>
        <item x="7"/>
        <item x="2"/>
        <item x="3"/>
        <item x="1"/>
        <item x="9"/>
        <item x="5"/>
        <item x="8"/>
        <item x="0"/>
        <item x="10"/>
        <item t="default"/>
      </items>
    </pivotField>
    <pivotField showAll="0">
      <items count="156">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154"/>
        <item t="default"/>
      </items>
    </pivotField>
    <pivotField showAll="0"/>
    <pivotField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pageFields count="1">
    <pageField fld="0" hier="-1"/>
  </pageFields>
  <dataFields count="1">
    <dataField name="No. of Countries" fld="1" subtotal="count" baseField="2" baseItem="0"/>
  </dataFields>
  <chartFormats count="11">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 count="1" selected="0">
            <x v="9"/>
          </reference>
        </references>
      </pivotArea>
    </chartFormat>
    <chartFormat chart="6" format="2">
      <pivotArea type="data" outline="0" fieldPosition="0">
        <references count="2">
          <reference field="4294967294" count="1" selected="0">
            <x v="0"/>
          </reference>
          <reference field="2" count="1" selected="0">
            <x v="3"/>
          </reference>
        </references>
      </pivotArea>
    </chartFormat>
    <chartFormat chart="6" format="3">
      <pivotArea type="data" outline="0" fieldPosition="0">
        <references count="2">
          <reference field="4294967294" count="1" selected="0">
            <x v="0"/>
          </reference>
          <reference field="2" count="1" selected="0">
            <x v="0"/>
          </reference>
        </references>
      </pivotArea>
    </chartFormat>
    <chartFormat chart="6" format="4">
      <pivotArea type="data" outline="0" fieldPosition="0">
        <references count="2">
          <reference field="4294967294" count="1" selected="0">
            <x v="0"/>
          </reference>
          <reference field="2" count="1" selected="0">
            <x v="1"/>
          </reference>
        </references>
      </pivotArea>
    </chartFormat>
    <chartFormat chart="6" format="5">
      <pivotArea type="data" outline="0" fieldPosition="0">
        <references count="2">
          <reference field="4294967294" count="1" selected="0">
            <x v="0"/>
          </reference>
          <reference field="2" count="1" selected="0">
            <x v="2"/>
          </reference>
        </references>
      </pivotArea>
    </chartFormat>
    <chartFormat chart="6" format="6">
      <pivotArea type="data" outline="0" fieldPosition="0">
        <references count="2">
          <reference field="4294967294" count="1" selected="0">
            <x v="0"/>
          </reference>
          <reference field="2" count="1" selected="0">
            <x v="4"/>
          </reference>
        </references>
      </pivotArea>
    </chartFormat>
    <chartFormat chart="6" format="7">
      <pivotArea type="data" outline="0" fieldPosition="0">
        <references count="2">
          <reference field="4294967294" count="1" selected="0">
            <x v="0"/>
          </reference>
          <reference field="2" count="1" selected="0">
            <x v="5"/>
          </reference>
        </references>
      </pivotArea>
    </chartFormat>
    <chartFormat chart="6" format="8">
      <pivotArea type="data" outline="0" fieldPosition="0">
        <references count="2">
          <reference field="4294967294" count="1" selected="0">
            <x v="0"/>
          </reference>
          <reference field="2" count="1" selected="0">
            <x v="6"/>
          </reference>
        </references>
      </pivotArea>
    </chartFormat>
    <chartFormat chart="6" format="9">
      <pivotArea type="data" outline="0" fieldPosition="0">
        <references count="2">
          <reference field="4294967294" count="1" selected="0">
            <x v="0"/>
          </reference>
          <reference field="2" count="1" selected="0">
            <x v="7"/>
          </reference>
        </references>
      </pivotArea>
    </chartFormat>
    <chartFormat chart="6" format="10">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72200E-B205-4044-BD03-D58EA8805757}" name="PivotTable3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REGION">
  <location ref="A61:B72" firstHeaderRow="1" firstDataRow="1" firstDataCol="1" rowPageCount="1" colPageCount="1"/>
  <pivotFields count="10">
    <pivotField name="Happiness Rank" axis="axisPage" multipleItemSelectionAllowed="1" showAll="0">
      <items count="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t="default"/>
      </items>
    </pivotField>
    <pivotField dataField="1" showAll="0"/>
    <pivotField axis="axisRow" showAll="0">
      <items count="12">
        <item x="4"/>
        <item x="7"/>
        <item x="5"/>
        <item x="3"/>
        <item x="2"/>
        <item x="1"/>
        <item x="9"/>
        <item x="6"/>
        <item x="8"/>
        <item x="0"/>
        <item x="10"/>
        <item t="default"/>
      </items>
    </pivotField>
    <pivotField showAll="0"/>
    <pivotField showAll="0"/>
    <pivotField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pageFields count="1">
    <pageField fld="0" hier="-1"/>
  </pageFields>
  <dataFields count="1">
    <dataField name="No. of Countries" fld="1" subtotal="count" baseField="2" baseItem="0"/>
  </dataFields>
  <chartFormats count="11">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9"/>
          </reference>
        </references>
      </pivotArea>
    </chartFormat>
    <chartFormat chart="1" format="2">
      <pivotArea type="data" outline="0" fieldPosition="0">
        <references count="2">
          <reference field="4294967294" count="1" selected="0">
            <x v="0"/>
          </reference>
          <reference field="2" count="1" selected="0">
            <x v="6"/>
          </reference>
        </references>
      </pivotArea>
    </chartFormat>
    <chartFormat chart="1" format="3">
      <pivotArea type="data" outline="0" fieldPosition="0">
        <references count="2">
          <reference field="4294967294" count="1" selected="0">
            <x v="0"/>
          </reference>
          <reference field="2" count="1" selected="0">
            <x v="8"/>
          </reference>
        </references>
      </pivotArea>
    </chartFormat>
    <chartFormat chart="1" format="4">
      <pivotArea type="data" outline="0" fieldPosition="0">
        <references count="2">
          <reference field="4294967294" count="1" selected="0">
            <x v="0"/>
          </reference>
          <reference field="2" count="1" selected="0">
            <x v="0"/>
          </reference>
        </references>
      </pivotArea>
    </chartFormat>
    <chartFormat chart="1" format="5">
      <pivotArea type="data" outline="0" fieldPosition="0">
        <references count="2">
          <reference field="4294967294" count="1" selected="0">
            <x v="0"/>
          </reference>
          <reference field="2" count="1" selected="0">
            <x v="3"/>
          </reference>
        </references>
      </pivotArea>
    </chartFormat>
    <chartFormat chart="1" format="6">
      <pivotArea type="data" outline="0" fieldPosition="0">
        <references count="2">
          <reference field="4294967294" count="1" selected="0">
            <x v="0"/>
          </reference>
          <reference field="2" count="1" selected="0">
            <x v="1"/>
          </reference>
        </references>
      </pivotArea>
    </chartFormat>
    <chartFormat chart="1" format="7">
      <pivotArea type="data" outline="0" fieldPosition="0">
        <references count="2">
          <reference field="4294967294" count="1" selected="0">
            <x v="0"/>
          </reference>
          <reference field="2" count="1" selected="0">
            <x v="2"/>
          </reference>
        </references>
      </pivotArea>
    </chartFormat>
    <chartFormat chart="1" format="8">
      <pivotArea type="data" outline="0" fieldPosition="0">
        <references count="2">
          <reference field="4294967294" count="1" selected="0">
            <x v="0"/>
          </reference>
          <reference field="2" count="1" selected="0">
            <x v="4"/>
          </reference>
        </references>
      </pivotArea>
    </chartFormat>
    <chartFormat chart="1" format="9">
      <pivotArea type="data" outline="0" fieldPosition="0">
        <references count="2">
          <reference field="4294967294" count="1" selected="0">
            <x v="0"/>
          </reference>
          <reference field="2" count="1" selected="0">
            <x v="5"/>
          </reference>
        </references>
      </pivotArea>
    </chartFormat>
    <chartFormat chart="1" format="10">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9308F7-B79D-438E-92A9-CDA8526076BB}" name="PivotTable3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REGION">
  <location ref="A11:B21" firstHeaderRow="1" firstDataRow="1" firstDataCol="1" rowPageCount="1" colPageCount="1"/>
  <pivotFields count="10">
    <pivotField name="Happiness Rank" axis="axisPage" multipleItemSelectionAllowed="1" showAll="0">
      <items count="15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h="1" x="156"/>
        <item t="default"/>
      </items>
    </pivotField>
    <pivotField dataField="1" showAll="0"/>
    <pivotField axis="axisRow" showAll="0">
      <items count="12">
        <item x="4"/>
        <item x="6"/>
        <item x="7"/>
        <item x="2"/>
        <item x="3"/>
        <item x="1"/>
        <item x="9"/>
        <item x="5"/>
        <item x="8"/>
        <item x="0"/>
        <item x="10"/>
        <item t="default"/>
      </items>
    </pivotField>
    <pivotField showAll="0">
      <items count="156">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154"/>
        <item t="default"/>
      </items>
    </pivotField>
    <pivotField showAll="0"/>
    <pivotField showAll="0"/>
    <pivotField showAll="0"/>
    <pivotField showAll="0"/>
    <pivotField showAll="0"/>
    <pivotField showAll="0"/>
  </pivotFields>
  <rowFields count="1">
    <field x="2"/>
  </rowFields>
  <rowItems count="10">
    <i>
      <x/>
    </i>
    <i>
      <x v="1"/>
    </i>
    <i>
      <x v="2"/>
    </i>
    <i>
      <x v="3"/>
    </i>
    <i>
      <x v="4"/>
    </i>
    <i>
      <x v="6"/>
    </i>
    <i>
      <x v="7"/>
    </i>
    <i>
      <x v="8"/>
    </i>
    <i>
      <x v="9"/>
    </i>
    <i t="grand">
      <x/>
    </i>
  </rowItems>
  <colItems count="1">
    <i/>
  </colItems>
  <pageFields count="1">
    <pageField fld="0" hier="-1"/>
  </pageFields>
  <dataFields count="1">
    <dataField name="No. of Countries" fld="1" subtotal="count" baseField="2" baseItem="0"/>
  </dataFields>
  <chartFormats count="21">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 count="1" selected="0">
            <x v="9"/>
          </reference>
        </references>
      </pivotArea>
    </chartFormat>
    <chartFormat chart="6" format="2">
      <pivotArea type="data" outline="0" fieldPosition="0">
        <references count="2">
          <reference field="4294967294" count="1" selected="0">
            <x v="0"/>
          </reference>
          <reference field="2" count="1" selected="0">
            <x v="3"/>
          </reference>
        </references>
      </pivotArea>
    </chartFormat>
    <chartFormat chart="6" format="3">
      <pivotArea type="data" outline="0" fieldPosition="0">
        <references count="2">
          <reference field="4294967294" count="1" selected="0">
            <x v="0"/>
          </reference>
          <reference field="2" count="1" selected="0">
            <x v="0"/>
          </reference>
        </references>
      </pivotArea>
    </chartFormat>
    <chartFormat chart="6" format="4">
      <pivotArea type="data" outline="0" fieldPosition="0">
        <references count="2">
          <reference field="4294967294" count="1" selected="0">
            <x v="0"/>
          </reference>
          <reference field="2" count="1" selected="0">
            <x v="1"/>
          </reference>
        </references>
      </pivotArea>
    </chartFormat>
    <chartFormat chart="6" format="5">
      <pivotArea type="data" outline="0" fieldPosition="0">
        <references count="2">
          <reference field="4294967294" count="1" selected="0">
            <x v="0"/>
          </reference>
          <reference field="2" count="1" selected="0">
            <x v="2"/>
          </reference>
        </references>
      </pivotArea>
    </chartFormat>
    <chartFormat chart="6" format="6">
      <pivotArea type="data" outline="0" fieldPosition="0">
        <references count="2">
          <reference field="4294967294" count="1" selected="0">
            <x v="0"/>
          </reference>
          <reference field="2" count="1" selected="0">
            <x v="4"/>
          </reference>
        </references>
      </pivotArea>
    </chartFormat>
    <chartFormat chart="6" format="7">
      <pivotArea type="data" outline="0" fieldPosition="0">
        <references count="2">
          <reference field="4294967294" count="1" selected="0">
            <x v="0"/>
          </reference>
          <reference field="2" count="1" selected="0">
            <x v="5"/>
          </reference>
        </references>
      </pivotArea>
    </chartFormat>
    <chartFormat chart="6" format="8">
      <pivotArea type="data" outline="0" fieldPosition="0">
        <references count="2">
          <reference field="4294967294" count="1" selected="0">
            <x v="0"/>
          </reference>
          <reference field="2" count="1" selected="0">
            <x v="6"/>
          </reference>
        </references>
      </pivotArea>
    </chartFormat>
    <chartFormat chart="6" format="9">
      <pivotArea type="data" outline="0" fieldPosition="0">
        <references count="2">
          <reference field="4294967294" count="1" selected="0">
            <x v="0"/>
          </reference>
          <reference field="2" count="1" selected="0">
            <x v="7"/>
          </reference>
        </references>
      </pivotArea>
    </chartFormat>
    <chartFormat chart="6" format="10">
      <pivotArea type="data" outline="0" fieldPosition="0">
        <references count="2">
          <reference field="4294967294" count="1" selected="0">
            <x v="0"/>
          </reference>
          <reference field="2" count="1" selected="0">
            <x v="8"/>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2" count="1" selected="0">
            <x v="8"/>
          </reference>
        </references>
      </pivotArea>
    </chartFormat>
    <chartFormat chart="7" format="2">
      <pivotArea type="data" outline="0" fieldPosition="0">
        <references count="2">
          <reference field="4294967294" count="1" selected="0">
            <x v="0"/>
          </reference>
          <reference field="2" count="1" selected="0">
            <x v="0"/>
          </reference>
        </references>
      </pivotArea>
    </chartFormat>
    <chartFormat chart="7" format="3">
      <pivotArea type="data" outline="0" fieldPosition="0">
        <references count="2">
          <reference field="4294967294" count="1" selected="0">
            <x v="0"/>
          </reference>
          <reference field="2" count="1" selected="0">
            <x v="1"/>
          </reference>
        </references>
      </pivotArea>
    </chartFormat>
    <chartFormat chart="7" format="4">
      <pivotArea type="data" outline="0" fieldPosition="0">
        <references count="2">
          <reference field="4294967294" count="1" selected="0">
            <x v="0"/>
          </reference>
          <reference field="2" count="1" selected="0">
            <x v="2"/>
          </reference>
        </references>
      </pivotArea>
    </chartFormat>
    <chartFormat chart="7" format="5">
      <pivotArea type="data" outline="0" fieldPosition="0">
        <references count="2">
          <reference field="4294967294" count="1" selected="0">
            <x v="0"/>
          </reference>
          <reference field="2" count="1" selected="0">
            <x v="3"/>
          </reference>
        </references>
      </pivotArea>
    </chartFormat>
    <chartFormat chart="7" format="6">
      <pivotArea type="data" outline="0" fieldPosition="0">
        <references count="2">
          <reference field="4294967294" count="1" selected="0">
            <x v="0"/>
          </reference>
          <reference field="2" count="1" selected="0">
            <x v="4"/>
          </reference>
        </references>
      </pivotArea>
    </chartFormat>
    <chartFormat chart="7" format="7">
      <pivotArea type="data" outline="0" fieldPosition="0">
        <references count="2">
          <reference field="4294967294" count="1" selected="0">
            <x v="0"/>
          </reference>
          <reference field="2" count="1" selected="0">
            <x v="6"/>
          </reference>
        </references>
      </pivotArea>
    </chartFormat>
    <chartFormat chart="7" format="8">
      <pivotArea type="data" outline="0" fieldPosition="0">
        <references count="2">
          <reference field="4294967294" count="1" selected="0">
            <x v="0"/>
          </reference>
          <reference field="2" count="1" selected="0">
            <x v="7"/>
          </reference>
        </references>
      </pivotArea>
    </chartFormat>
    <chartFormat chart="7" format="9">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9F4418-825B-4EBC-8471-74B4E0E3ED54}" name="PivotTable3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REGION">
  <location ref="A61:B71" firstHeaderRow="1" firstDataRow="1" firstDataCol="1" rowPageCount="1" colPageCount="1"/>
  <pivotFields count="10">
    <pivotField name="Happiness Rank" axis="axisPage" multipleItemSelectionAllowed="1" showAll="0">
      <items count="155">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h="1" x="153"/>
        <item t="default"/>
      </items>
    </pivotField>
    <pivotField dataField="1" showAll="0"/>
    <pivotField axis="axisRow" showAll="0">
      <items count="12">
        <item x="4"/>
        <item x="7"/>
        <item x="5"/>
        <item x="3"/>
        <item x="2"/>
        <item x="1"/>
        <item x="9"/>
        <item x="6"/>
        <item x="8"/>
        <item x="0"/>
        <item x="10"/>
        <item t="default"/>
      </items>
    </pivotField>
    <pivotField showAll="0"/>
    <pivotField showAll="0"/>
    <pivotField showAll="0"/>
    <pivotField showAll="0"/>
    <pivotField showAll="0"/>
    <pivotField showAll="0"/>
    <pivotField showAll="0"/>
  </pivotFields>
  <rowFields count="1">
    <field x="2"/>
  </rowFields>
  <rowItems count="10">
    <i>
      <x/>
    </i>
    <i>
      <x v="1"/>
    </i>
    <i>
      <x v="2"/>
    </i>
    <i>
      <x v="3"/>
    </i>
    <i>
      <x v="4"/>
    </i>
    <i>
      <x v="6"/>
    </i>
    <i>
      <x v="7"/>
    </i>
    <i>
      <x v="8"/>
    </i>
    <i>
      <x v="9"/>
    </i>
    <i t="grand">
      <x/>
    </i>
  </rowItems>
  <colItems count="1">
    <i/>
  </colItems>
  <pageFields count="1">
    <pageField fld="0" hier="-1"/>
  </pageFields>
  <dataFields count="1">
    <dataField name="No. of Countries" fld="1" subtotal="count" baseField="2" baseItem="0"/>
  </dataFields>
  <chartFormats count="21">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9"/>
          </reference>
        </references>
      </pivotArea>
    </chartFormat>
    <chartFormat chart="1" format="2">
      <pivotArea type="data" outline="0" fieldPosition="0">
        <references count="2">
          <reference field="4294967294" count="1" selected="0">
            <x v="0"/>
          </reference>
          <reference field="2" count="1" selected="0">
            <x v="6"/>
          </reference>
        </references>
      </pivotArea>
    </chartFormat>
    <chartFormat chart="1" format="3">
      <pivotArea type="data" outline="0" fieldPosition="0">
        <references count="2">
          <reference field="4294967294" count="1" selected="0">
            <x v="0"/>
          </reference>
          <reference field="2" count="1" selected="0">
            <x v="8"/>
          </reference>
        </references>
      </pivotArea>
    </chartFormat>
    <chartFormat chart="1" format="4">
      <pivotArea type="data" outline="0" fieldPosition="0">
        <references count="2">
          <reference field="4294967294" count="1" selected="0">
            <x v="0"/>
          </reference>
          <reference field="2" count="1" selected="0">
            <x v="0"/>
          </reference>
        </references>
      </pivotArea>
    </chartFormat>
    <chartFormat chart="1" format="5">
      <pivotArea type="data" outline="0" fieldPosition="0">
        <references count="2">
          <reference field="4294967294" count="1" selected="0">
            <x v="0"/>
          </reference>
          <reference field="2" count="1" selected="0">
            <x v="3"/>
          </reference>
        </references>
      </pivotArea>
    </chartFormat>
    <chartFormat chart="1" format="6">
      <pivotArea type="data" outline="0" fieldPosition="0">
        <references count="2">
          <reference field="4294967294" count="1" selected="0">
            <x v="0"/>
          </reference>
          <reference field="2" count="1" selected="0">
            <x v="1"/>
          </reference>
        </references>
      </pivotArea>
    </chartFormat>
    <chartFormat chart="1" format="7">
      <pivotArea type="data" outline="0" fieldPosition="0">
        <references count="2">
          <reference field="4294967294" count="1" selected="0">
            <x v="0"/>
          </reference>
          <reference field="2" count="1" selected="0">
            <x v="2"/>
          </reference>
        </references>
      </pivotArea>
    </chartFormat>
    <chartFormat chart="1" format="8">
      <pivotArea type="data" outline="0" fieldPosition="0">
        <references count="2">
          <reference field="4294967294" count="1" selected="0">
            <x v="0"/>
          </reference>
          <reference field="2" count="1" selected="0">
            <x v="4"/>
          </reference>
        </references>
      </pivotArea>
    </chartFormat>
    <chartFormat chart="1" format="9">
      <pivotArea type="data" outline="0" fieldPosition="0">
        <references count="2">
          <reference field="4294967294" count="1" selected="0">
            <x v="0"/>
          </reference>
          <reference field="2" count="1" selected="0">
            <x v="5"/>
          </reference>
        </references>
      </pivotArea>
    </chartFormat>
    <chartFormat chart="1" format="10">
      <pivotArea type="data" outline="0" fieldPosition="0">
        <references count="2">
          <reference field="4294967294" count="1" selected="0">
            <x v="0"/>
          </reference>
          <reference field="2" count="1" selected="0">
            <x v="7"/>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8"/>
          </reference>
        </references>
      </pivotArea>
    </chartFormat>
    <chartFormat chart="2" format="2">
      <pivotArea type="data" outline="0" fieldPosition="0">
        <references count="2">
          <reference field="4294967294" count="1" selected="0">
            <x v="0"/>
          </reference>
          <reference field="2" count="1" selected="0">
            <x v="9"/>
          </reference>
        </references>
      </pivotArea>
    </chartFormat>
    <chartFormat chart="2" format="3">
      <pivotArea type="data" outline="0" fieldPosition="0">
        <references count="2">
          <reference field="4294967294" count="1" selected="0">
            <x v="0"/>
          </reference>
          <reference field="2" count="1" selected="0">
            <x v="0"/>
          </reference>
        </references>
      </pivotArea>
    </chartFormat>
    <chartFormat chart="2" format="4">
      <pivotArea type="data" outline="0" fieldPosition="0">
        <references count="2">
          <reference field="4294967294" count="1" selected="0">
            <x v="0"/>
          </reference>
          <reference field="2" count="1" selected="0">
            <x v="1"/>
          </reference>
        </references>
      </pivotArea>
    </chartFormat>
    <chartFormat chart="2" format="5">
      <pivotArea type="data" outline="0" fieldPosition="0">
        <references count="2">
          <reference field="4294967294" count="1" selected="0">
            <x v="0"/>
          </reference>
          <reference field="2" count="1" selected="0">
            <x v="2"/>
          </reference>
        </references>
      </pivotArea>
    </chartFormat>
    <chartFormat chart="2" format="6">
      <pivotArea type="data" outline="0" fieldPosition="0">
        <references count="2">
          <reference field="4294967294" count="1" selected="0">
            <x v="0"/>
          </reference>
          <reference field="2" count="1" selected="0">
            <x v="3"/>
          </reference>
        </references>
      </pivotArea>
    </chartFormat>
    <chartFormat chart="2" format="7">
      <pivotArea type="data" outline="0" fieldPosition="0">
        <references count="2">
          <reference field="4294967294" count="1" selected="0">
            <x v="0"/>
          </reference>
          <reference field="2" count="1" selected="0">
            <x v="4"/>
          </reference>
        </references>
      </pivotArea>
    </chartFormat>
    <chartFormat chart="2" format="8">
      <pivotArea type="data" outline="0" fieldPosition="0">
        <references count="2">
          <reference field="4294967294" count="1" selected="0">
            <x v="0"/>
          </reference>
          <reference field="2" count="1" selected="0">
            <x v="6"/>
          </reference>
        </references>
      </pivotArea>
    </chartFormat>
    <chartFormat chart="2" format="9">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6B4288-8EA8-46FB-803E-21DCFA14D271}" name="PivotTable3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REGION">
  <location ref="A36:B46" firstHeaderRow="1" firstDataRow="1" firstDataCol="1" rowPageCount="1" colPageCount="1"/>
  <pivotFields count="10">
    <pivotField name="Happiness Rank" axis="axisPage" multipleItemSelectionAllowed="1" showAll="0">
      <items count="15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h="1" x="156"/>
        <item t="default"/>
      </items>
    </pivotField>
    <pivotField dataField="1" showAll="0"/>
    <pivotField axis="axisRow" showAll="0">
      <items count="12">
        <item x="4"/>
        <item x="6"/>
        <item x="7"/>
        <item x="2"/>
        <item x="3"/>
        <item x="1"/>
        <item x="9"/>
        <item x="5"/>
        <item x="8"/>
        <item x="0"/>
        <item x="10"/>
        <item t="default"/>
      </items>
    </pivotField>
    <pivotField showAll="0"/>
    <pivotField showAll="0"/>
    <pivotField showAll="0"/>
    <pivotField showAll="0"/>
    <pivotField showAll="0"/>
    <pivotField showAll="0"/>
    <pivotField showAll="0"/>
  </pivotFields>
  <rowFields count="1">
    <field x="2"/>
  </rowFields>
  <rowItems count="10">
    <i>
      <x/>
    </i>
    <i>
      <x v="1"/>
    </i>
    <i>
      <x v="2"/>
    </i>
    <i>
      <x v="3"/>
    </i>
    <i>
      <x v="4"/>
    </i>
    <i>
      <x v="6"/>
    </i>
    <i>
      <x v="7"/>
    </i>
    <i>
      <x v="8"/>
    </i>
    <i>
      <x v="9"/>
    </i>
    <i t="grand">
      <x/>
    </i>
  </rowItems>
  <colItems count="1">
    <i/>
  </colItems>
  <pageFields count="1">
    <pageField fld="0" hier="-1"/>
  </pageFields>
  <dataFields count="1">
    <dataField name="No. of Countries" fld="1" subtotal="count" baseField="2"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9"/>
          </reference>
        </references>
      </pivotArea>
    </chartFormat>
    <chartFormat chart="0" format="2">
      <pivotArea type="data" outline="0" fieldPosition="0">
        <references count="2">
          <reference field="4294967294" count="1" selected="0">
            <x v="0"/>
          </reference>
          <reference field="2" count="1" selected="0">
            <x v="8"/>
          </reference>
        </references>
      </pivotArea>
    </chartFormat>
    <chartFormat chart="0" format="3">
      <pivotArea type="data" outline="0" fieldPosition="0">
        <references count="2">
          <reference field="4294967294" count="1" selected="0">
            <x v="0"/>
          </reference>
          <reference field="2" count="1" selected="0">
            <x v="6"/>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0"/>
          </reference>
          <reference field="2" count="1" selected="0">
            <x v="1"/>
          </reference>
        </references>
      </pivotArea>
    </chartFormat>
    <chartFormat chart="0" format="7">
      <pivotArea type="data" outline="0" fieldPosition="0">
        <references count="2">
          <reference field="4294967294" count="1" selected="0">
            <x v="0"/>
          </reference>
          <reference field="2" count="1" selected="0">
            <x v="2"/>
          </reference>
        </references>
      </pivotArea>
    </chartFormat>
    <chartFormat chart="0" format="8">
      <pivotArea type="data" outline="0" fieldPosition="0">
        <references count="2">
          <reference field="4294967294" count="1" selected="0">
            <x v="0"/>
          </reference>
          <reference field="2" count="1" selected="0">
            <x v="4"/>
          </reference>
        </references>
      </pivotArea>
    </chartFormat>
    <chartFormat chart="0" format="9">
      <pivotArea type="data" outline="0" fieldPosition="0">
        <references count="2">
          <reference field="4294967294" count="1" selected="0">
            <x v="0"/>
          </reference>
          <reference field="2" count="1" selected="0">
            <x v="5"/>
          </reference>
        </references>
      </pivotArea>
    </chartFormat>
    <chartFormat chart="0" format="10">
      <pivotArea type="data" outline="0" fieldPosition="0">
        <references count="2">
          <reference field="4294967294" count="1" selected="0">
            <x v="0"/>
          </reference>
          <reference field="2" count="1" selected="0">
            <x v="7"/>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8"/>
          </reference>
        </references>
      </pivotArea>
    </chartFormat>
    <chartFormat chart="1" format="2">
      <pivotArea type="data" outline="0" fieldPosition="0">
        <references count="2">
          <reference field="4294967294" count="1" selected="0">
            <x v="0"/>
          </reference>
          <reference field="2" count="1" selected="0">
            <x v="9"/>
          </reference>
        </references>
      </pivotArea>
    </chartFormat>
    <chartFormat chart="1" format="3">
      <pivotArea type="data" outline="0" fieldPosition="0">
        <references count="2">
          <reference field="4294967294" count="1" selected="0">
            <x v="0"/>
          </reference>
          <reference field="2" count="1" selected="0">
            <x v="0"/>
          </reference>
        </references>
      </pivotArea>
    </chartFormat>
    <chartFormat chart="1" format="4">
      <pivotArea type="data" outline="0" fieldPosition="0">
        <references count="2">
          <reference field="4294967294" count="1" selected="0">
            <x v="0"/>
          </reference>
          <reference field="2" count="1" selected="0">
            <x v="1"/>
          </reference>
        </references>
      </pivotArea>
    </chartFormat>
    <chartFormat chart="1" format="5">
      <pivotArea type="data" outline="0" fieldPosition="0">
        <references count="2">
          <reference field="4294967294" count="1" selected="0">
            <x v="0"/>
          </reference>
          <reference field="2" count="1" selected="0">
            <x v="2"/>
          </reference>
        </references>
      </pivotArea>
    </chartFormat>
    <chartFormat chart="1" format="6">
      <pivotArea type="data" outline="0" fieldPosition="0">
        <references count="2">
          <reference field="4294967294" count="1" selected="0">
            <x v="0"/>
          </reference>
          <reference field="2" count="1" selected="0">
            <x v="3"/>
          </reference>
        </references>
      </pivotArea>
    </chartFormat>
    <chartFormat chart="1" format="7">
      <pivotArea type="data" outline="0" fieldPosition="0">
        <references count="2">
          <reference field="4294967294" count="1" selected="0">
            <x v="0"/>
          </reference>
          <reference field="2" count="1" selected="0">
            <x v="4"/>
          </reference>
        </references>
      </pivotArea>
    </chartFormat>
    <chartFormat chart="1" format="8">
      <pivotArea type="data" outline="0" fieldPosition="0">
        <references count="2">
          <reference field="4294967294" count="1" selected="0">
            <x v="0"/>
          </reference>
          <reference field="2" count="1" selected="0">
            <x v="6"/>
          </reference>
        </references>
      </pivotArea>
    </chartFormat>
    <chartFormat chart="1" format="9">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34B24B-9CEF-43A7-9A88-5DE8933671C5}" name="PivotTable38"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UNTRY">
  <location ref="O11:P156" firstHeaderRow="1" firstDataRow="1" firstDataCol="1"/>
  <pivotFields count="4">
    <pivotField axis="axisRow" dataField="1" showAll="0">
      <items count="145">
        <item x="133"/>
        <item x="102"/>
        <item x="77"/>
        <item x="27"/>
        <item x="119"/>
        <item x="9"/>
        <item x="11"/>
        <item x="80"/>
        <item x="39"/>
        <item x="105"/>
        <item x="67"/>
        <item x="15"/>
        <item x="126"/>
        <item x="56"/>
        <item x="85"/>
        <item x="134"/>
        <item x="26"/>
        <item x="90"/>
        <item x="111"/>
        <item x="143"/>
        <item x="110"/>
        <item x="89"/>
        <item x="6"/>
        <item x="142"/>
        <item x="121"/>
        <item x="24"/>
        <item x="79"/>
        <item x="34"/>
        <item x="104"/>
        <item x="122"/>
        <item x="12"/>
        <item x="75"/>
        <item x="55"/>
        <item x="20"/>
        <item x="2"/>
        <item x="76"/>
        <item x="44"/>
        <item x="112"/>
        <item x="36"/>
        <item x="57"/>
        <item x="117"/>
        <item x="0"/>
        <item x="22"/>
        <item x="93"/>
        <item x="118"/>
        <item x="14"/>
        <item x="98"/>
        <item x="72"/>
        <item x="28"/>
        <item x="129"/>
        <item x="136"/>
        <item x="66"/>
        <item x="63"/>
        <item x="3"/>
        <item x="123"/>
        <item x="88"/>
        <item x="96"/>
        <item x="107"/>
        <item x="13"/>
        <item x="18"/>
        <item x="43"/>
        <item x="97"/>
        <item x="51"/>
        <item x="49"/>
        <item x="82"/>
        <item x="54"/>
        <item x="114"/>
        <item x="60"/>
        <item x="41"/>
        <item x="84"/>
        <item x="100"/>
        <item x="48"/>
        <item x="73"/>
        <item x="130"/>
        <item x="137"/>
        <item x="64"/>
        <item x="45"/>
        <item x="16"/>
        <item x="131"/>
        <item x="135"/>
        <item x="32"/>
        <item x="108"/>
        <item x="21"/>
        <item x="116"/>
        <item x="50"/>
        <item x="23"/>
        <item x="61"/>
        <item x="86"/>
        <item x="74"/>
        <item x="78"/>
        <item x="113"/>
        <item x="120"/>
        <item x="109"/>
        <item x="91"/>
        <item x="5"/>
        <item x="7"/>
        <item x="37"/>
        <item x="124"/>
        <item x="83"/>
        <item x="1"/>
        <item x="69"/>
        <item x="94"/>
        <item x="25"/>
        <item x="58"/>
        <item x="59"/>
        <item x="65"/>
        <item x="38"/>
        <item x="70"/>
        <item x="47"/>
        <item x="53"/>
        <item x="138"/>
        <item x="30"/>
        <item x="99"/>
        <item x="71"/>
        <item x="103"/>
        <item x="31"/>
        <item x="35"/>
        <item x="46"/>
        <item x="95"/>
        <item x="52"/>
        <item x="141"/>
        <item x="33"/>
        <item x="106"/>
        <item x="8"/>
        <item x="4"/>
        <item x="81"/>
        <item x="140"/>
        <item x="42"/>
        <item x="128"/>
        <item x="101"/>
        <item x="68"/>
        <item x="62"/>
        <item x="125"/>
        <item x="127"/>
        <item x="19"/>
        <item x="10"/>
        <item x="17"/>
        <item x="29"/>
        <item x="40"/>
        <item x="92"/>
        <item x="87"/>
        <item x="139"/>
        <item x="115"/>
        <item x="132"/>
        <item t="default"/>
      </items>
    </pivotField>
    <pivotField showAll="0"/>
    <pivotField showAll="0"/>
    <pivotField showAll="0"/>
  </pivotFields>
  <rowFields count="1">
    <field x="0"/>
  </rowFields>
  <rowItems count="1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t="grand">
      <x/>
    </i>
  </rowItems>
  <colItems count="1">
    <i/>
  </colItems>
  <dataFields count="1">
    <dataField name="No. of Countries" fld="0" subtotal="count" baseField="0" baseItem="0"/>
  </dataFields>
  <formats count="3">
    <format dxfId="2">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0">
      <pivotArea dataOnly="0" labelOnly="1" fieldPosition="0">
        <references count="1">
          <reference field="0" count="44">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7B2C357-6694-42A3-A303-B555DCA0232E}" name="TABLE2018" displayName="TABLE2018" ref="A3:H159" totalsRowShown="0" headerRowDxfId="41" dataDxfId="39" headerRowBorderDxfId="40" tableBorderDxfId="38" totalsRowBorderDxfId="37">
  <autoFilter ref="A3:H159" xr:uid="{D19716CC-6DE6-4E8D-9C89-770119A65596}"/>
  <tableColumns count="8">
    <tableColumn id="1" xr3:uid="{B731F9A3-3D03-45FF-944D-FC3C71C568DF}" name="Country" dataDxfId="36"/>
    <tableColumn id="2" xr3:uid="{9F75A473-CD39-4941-B8A6-A0C3549194B1}" name="Happiness Score" dataDxfId="35"/>
    <tableColumn id="3" xr3:uid="{76857770-989E-416E-A821-F529B60A258F}" name="GDP per capita" dataDxfId="34"/>
    <tableColumn id="4" xr3:uid="{3AA968A4-D5A3-42A1-BC38-356ED4C0DC9C}" name="Social support" dataDxfId="33"/>
    <tableColumn id="5" xr3:uid="{AE46012E-94AF-49C3-A41A-7B9D9796C58E}" name="Healthy life expectancy" dataDxfId="32"/>
    <tableColumn id="6" xr3:uid="{1A68C6FA-3F89-44BC-88AC-A610DFD6277B}" name="Freedom to make life choices" dataDxfId="31"/>
    <tableColumn id="7" xr3:uid="{8BB71041-AD27-4E6E-8D66-E6A0A982219F}" name="Generosity" dataDxfId="30"/>
    <tableColumn id="8" xr3:uid="{59D40800-F42E-4C8E-AD4E-181743D035A4}" name="Perceptions of corruption"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6CF3764-D0C2-4239-A97F-52BA29B574A3}" name="Table2019" displayName="Table2019" ref="A162:H318" totalsRowShown="0" headerRowDxfId="28" dataDxfId="26" headerRowBorderDxfId="27" tableBorderDxfId="25" totalsRowBorderDxfId="24">
  <autoFilter ref="A162:H318" xr:uid="{3612696E-99C1-4373-B6AF-E067D4BDB197}"/>
  <tableColumns count="8">
    <tableColumn id="1" xr3:uid="{AA2FF0ED-ED88-43BD-B153-B0855455E958}" name="Country " dataDxfId="23"/>
    <tableColumn id="2" xr3:uid="{7CD28517-CD3B-494F-B567-9420D340CBFD}" name="Happiness Score" dataDxfId="22"/>
    <tableColumn id="3" xr3:uid="{2A4357D8-6155-4B32-959E-431F23B99D90}" name="GDP per capita" dataDxfId="21"/>
    <tableColumn id="4" xr3:uid="{77C8C936-F207-4907-A6E0-839BBAB64EA6}" name="Social support" dataDxfId="20"/>
    <tableColumn id="5" xr3:uid="{2E532D8E-D5D5-4AD5-8ADD-3F482B5EEB55}" name="Healthy life expectancy" dataDxfId="19"/>
    <tableColumn id="6" xr3:uid="{D1F4C0A2-9165-4FBD-BEF8-021A9C0FE051}" name="Freedom to make life choices" dataDxfId="18"/>
    <tableColumn id="7" xr3:uid="{F31B17E3-3AA8-4706-A3C5-9B74968023F8}" name="Generosity" dataDxfId="17"/>
    <tableColumn id="8" xr3:uid="{77B38106-98F5-436D-90F2-5E5482539E78}" name="Perceptions of corruption"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5BBB8DF-42F0-4E24-AABE-B6F948A1ABE2}" name="Table2020" displayName="Table2020" ref="A321:H474" totalsRowShown="0" headerRowDxfId="15" dataDxfId="13" headerRowBorderDxfId="14" tableBorderDxfId="12" totalsRowBorderDxfId="11">
  <autoFilter ref="A321:H474" xr:uid="{0A663342-2FA3-4DE0-90DC-A3C5686E658D}"/>
  <tableColumns count="8">
    <tableColumn id="1" xr3:uid="{C13DC088-839E-4441-B03F-8E6974383C55}" name="Country name" dataDxfId="10"/>
    <tableColumn id="2" xr3:uid="{C053B3F6-6963-4BF8-8B2F-F0B8B432311F}" name="Happiness Score" dataDxfId="9"/>
    <tableColumn id="3" xr3:uid="{C3BAC07F-CB73-44CC-8FFA-FC09A6A27EB8}" name="GDP per capita" dataDxfId="8"/>
    <tableColumn id="4" xr3:uid="{353BFE57-9875-4A67-BE5E-2A2AA1077457}" name="Social support" dataDxfId="7"/>
    <tableColumn id="5" xr3:uid="{36410F71-9629-40A5-9098-3174A91F2138}" name="Healthy life expectancy" dataDxfId="6"/>
    <tableColumn id="6" xr3:uid="{659520A5-90EB-4B51-95A8-266A1128E31A}" name="Freedom to make life choices" dataDxfId="5"/>
    <tableColumn id="7" xr3:uid="{EC8C4DB8-B292-4946-AAC3-B7C2CA239313}" name=" Generosity" dataDxfId="4"/>
    <tableColumn id="8" xr3:uid="{D51FCE7B-EBDD-4D3F-9B22-D681D8742D3B}" name="Perceptions of corruption"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AB036C5-74FF-4F7D-BB0C-933EFE4A5654}" name="YEAR_2018" displayName="YEAR_2018" ref="A11:B167" totalsRowShown="0">
  <autoFilter ref="A11:B167" xr:uid="{23821922-FA21-4902-A469-7572CCC0C978}"/>
  <tableColumns count="2">
    <tableColumn id="1" xr3:uid="{AA2D3249-5639-4CDC-BE76-368EB0A115F2}" name="Country "/>
    <tableColumn id="2" xr3:uid="{B0772551-6BBB-4DC2-889D-10798C319AED}" name="Happiness rank"/>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2A1B3F0-B2AA-4F59-B90F-83077C6C11FD}" name="YEAR_2019" displayName="YEAR_2019" ref="D11:E167" totalsRowShown="0">
  <autoFilter ref="D11:E167" xr:uid="{D9082D53-A9A5-44E1-95A9-EB9E76491148}"/>
  <tableColumns count="2">
    <tableColumn id="1" xr3:uid="{B0A9B408-4AC4-4358-A76F-7360EEA9E678}" name="Country "/>
    <tableColumn id="2" xr3:uid="{2DA75647-E51C-432D-911B-9DE5E215C64D}" name="Happiness rank"/>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840C93C-5CDB-4B66-B214-AB73AD46719A}" name="YEAR_2020" displayName="YEAR_2020" ref="G11:H164" totalsRowShown="0">
  <autoFilter ref="G11:H164" xr:uid="{8B419AEB-8AE4-48E4-96AF-A42A412BCEDE}"/>
  <tableColumns count="2">
    <tableColumn id="1" xr3:uid="{9459BF4D-6161-45CC-8F4B-EC5D88D57E7F}" name="Country "/>
    <tableColumn id="2" xr3:uid="{140C3B46-8610-46DF-B75A-472066304E1F}" name="Happiness ra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ivotTable" Target="../pivotTables/pivotTable7.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8F5C9-7EB0-4619-AFF7-68AB74B3C24A}">
  <dimension ref="A1:J485"/>
  <sheetViews>
    <sheetView workbookViewId="0">
      <selection activeCell="K4" sqref="K4"/>
    </sheetView>
  </sheetViews>
  <sheetFormatPr defaultRowHeight="14.4" x14ac:dyDescent="0.3"/>
  <cols>
    <col min="1" max="1" width="13.77734375" customWidth="1"/>
    <col min="2" max="2" width="20.6640625" bestFit="1" customWidth="1"/>
    <col min="3" max="3" width="32.88671875" bestFit="1" customWidth="1"/>
    <col min="5" max="5" width="15.33203125" customWidth="1"/>
    <col min="6" max="6" width="13.33203125" customWidth="1"/>
    <col min="7" max="7" width="17" customWidth="1"/>
    <col min="8" max="8" width="14" customWidth="1"/>
    <col min="9" max="9" width="12.21875" customWidth="1"/>
    <col min="10" max="10" width="24.77734375" customWidth="1"/>
  </cols>
  <sheetData>
    <row r="1" spans="1:10" ht="15.6" x14ac:dyDescent="0.3">
      <c r="A1" s="105" t="s">
        <v>176</v>
      </c>
      <c r="B1" s="105"/>
      <c r="C1" s="105"/>
      <c r="D1" s="105"/>
      <c r="E1" s="105"/>
      <c r="F1" s="105"/>
      <c r="G1" s="105"/>
      <c r="H1" s="105"/>
      <c r="I1" s="105"/>
      <c r="J1" s="105"/>
    </row>
    <row r="2" spans="1:10" ht="15.6" x14ac:dyDescent="0.3">
      <c r="A2" s="105" t="s">
        <v>177</v>
      </c>
      <c r="B2" s="105"/>
      <c r="C2" s="105"/>
      <c r="D2" s="105"/>
      <c r="E2" s="105"/>
      <c r="F2" s="105"/>
      <c r="G2" s="105"/>
      <c r="H2" s="105"/>
      <c r="I2" s="105"/>
      <c r="J2" s="105"/>
    </row>
    <row r="3" spans="1:10" ht="15.6" x14ac:dyDescent="0.3">
      <c r="A3" s="105" t="s">
        <v>178</v>
      </c>
      <c r="B3" s="105"/>
      <c r="C3" s="105"/>
      <c r="D3" s="105"/>
      <c r="E3" s="105"/>
      <c r="F3" s="105"/>
      <c r="G3" s="105"/>
      <c r="H3" s="105"/>
      <c r="I3" s="105"/>
      <c r="J3" s="105"/>
    </row>
    <row r="4" spans="1:10" ht="15.6" x14ac:dyDescent="0.3">
      <c r="A4" s="105" t="s">
        <v>179</v>
      </c>
      <c r="B4" s="105"/>
      <c r="C4" s="105"/>
      <c r="D4" s="105"/>
      <c r="E4" s="105"/>
      <c r="F4" s="105"/>
      <c r="G4" s="105"/>
      <c r="H4" s="105"/>
      <c r="I4" s="105"/>
      <c r="J4" s="105"/>
    </row>
    <row r="5" spans="1:10" ht="15.6" x14ac:dyDescent="0.3">
      <c r="A5" s="105" t="s">
        <v>180</v>
      </c>
      <c r="B5" s="105"/>
      <c r="C5" s="105"/>
      <c r="D5" s="105"/>
      <c r="E5" s="105"/>
      <c r="F5" s="105"/>
      <c r="G5" s="105"/>
      <c r="H5" s="105"/>
      <c r="I5" s="105"/>
      <c r="J5" s="105"/>
    </row>
    <row r="6" spans="1:10" ht="15.6" x14ac:dyDescent="0.3">
      <c r="A6" s="97" t="s">
        <v>181</v>
      </c>
      <c r="B6" s="97"/>
      <c r="C6" s="97"/>
      <c r="D6" s="97"/>
      <c r="E6" s="97"/>
      <c r="F6" s="97"/>
      <c r="G6" s="97"/>
      <c r="H6" s="97"/>
      <c r="I6" s="97"/>
      <c r="J6" s="97"/>
    </row>
    <row r="7" spans="1:10" ht="15" thickBot="1" x14ac:dyDescent="0.35"/>
    <row r="8" spans="1:10" ht="22.8" customHeight="1" thickBot="1" x14ac:dyDescent="0.35">
      <c r="A8" s="98" t="s">
        <v>175</v>
      </c>
      <c r="B8" s="99"/>
      <c r="C8" s="99"/>
      <c r="D8" s="99"/>
      <c r="E8" s="99"/>
      <c r="F8" s="99"/>
      <c r="G8" s="99"/>
      <c r="H8" s="99"/>
      <c r="I8" s="99"/>
      <c r="J8" s="100"/>
    </row>
    <row r="9" spans="1:10" ht="22.8" customHeight="1" x14ac:dyDescent="0.3">
      <c r="A9" s="2" t="s">
        <v>224</v>
      </c>
      <c r="B9" s="3" t="s">
        <v>0</v>
      </c>
      <c r="C9" s="3" t="s">
        <v>1</v>
      </c>
      <c r="D9" s="3" t="s">
        <v>196</v>
      </c>
      <c r="E9" s="3" t="s">
        <v>2</v>
      </c>
      <c r="F9" s="3" t="s">
        <v>3</v>
      </c>
      <c r="G9" s="3" t="s">
        <v>4</v>
      </c>
      <c r="H9" s="3" t="s">
        <v>5</v>
      </c>
      <c r="I9" s="3" t="s">
        <v>6</v>
      </c>
      <c r="J9" s="4" t="s">
        <v>7</v>
      </c>
    </row>
    <row r="10" spans="1:10" ht="15.6" x14ac:dyDescent="0.3">
      <c r="A10" s="5">
        <v>1</v>
      </c>
      <c r="B10" s="6" t="s">
        <v>8</v>
      </c>
      <c r="C10" s="6" t="s">
        <v>9</v>
      </c>
      <c r="D10" s="6">
        <v>7.6319999999999997</v>
      </c>
      <c r="E10" s="6">
        <v>1.3049999999999999</v>
      </c>
      <c r="F10" s="6">
        <v>1.5920000000000001</v>
      </c>
      <c r="G10" s="6">
        <v>0.874</v>
      </c>
      <c r="H10" s="6">
        <v>0.68100000000000005</v>
      </c>
      <c r="I10" s="6">
        <v>0.20200000000000001</v>
      </c>
      <c r="J10" s="7">
        <v>0.39300000000000002</v>
      </c>
    </row>
    <row r="11" spans="1:10" ht="15.6" x14ac:dyDescent="0.3">
      <c r="A11" s="5">
        <v>2</v>
      </c>
      <c r="B11" s="6" t="s">
        <v>10</v>
      </c>
      <c r="C11" s="6" t="s">
        <v>9</v>
      </c>
      <c r="D11" s="6">
        <v>7.5940000000000003</v>
      </c>
      <c r="E11" s="6">
        <v>1.456</v>
      </c>
      <c r="F11" s="6">
        <v>1.5820000000000001</v>
      </c>
      <c r="G11" s="6">
        <v>0.86099999999999999</v>
      </c>
      <c r="H11" s="6">
        <v>0.68600000000000005</v>
      </c>
      <c r="I11" s="6">
        <v>0.28599999999999998</v>
      </c>
      <c r="J11" s="7">
        <v>0.34</v>
      </c>
    </row>
    <row r="12" spans="1:10" ht="15.6" x14ac:dyDescent="0.3">
      <c r="A12" s="5">
        <v>3</v>
      </c>
      <c r="B12" s="6" t="s">
        <v>11</v>
      </c>
      <c r="C12" s="6" t="s">
        <v>9</v>
      </c>
      <c r="D12" s="6">
        <v>7.5549999999999997</v>
      </c>
      <c r="E12" s="6">
        <v>1.351</v>
      </c>
      <c r="F12" s="6">
        <v>1.59</v>
      </c>
      <c r="G12" s="6">
        <v>0.86799999999999999</v>
      </c>
      <c r="H12" s="6">
        <v>0.68300000000000005</v>
      </c>
      <c r="I12" s="6">
        <v>0.28399999999999997</v>
      </c>
      <c r="J12" s="7">
        <v>0.40799999999999997</v>
      </c>
    </row>
    <row r="13" spans="1:10" ht="15.6" x14ac:dyDescent="0.3">
      <c r="A13" s="5">
        <v>4</v>
      </c>
      <c r="B13" s="6" t="s">
        <v>12</v>
      </c>
      <c r="C13" s="6" t="s">
        <v>9</v>
      </c>
      <c r="D13" s="6">
        <v>7.4950000000000001</v>
      </c>
      <c r="E13" s="6">
        <v>1.343</v>
      </c>
      <c r="F13" s="6">
        <v>1.6439999999999999</v>
      </c>
      <c r="G13" s="6">
        <v>0.91400000000000003</v>
      </c>
      <c r="H13" s="6">
        <v>0.67700000000000005</v>
      </c>
      <c r="I13" s="6">
        <v>0.35299999999999998</v>
      </c>
      <c r="J13" s="7">
        <v>0.13800000000000001</v>
      </c>
    </row>
    <row r="14" spans="1:10" ht="15.6" x14ac:dyDescent="0.3">
      <c r="A14" s="5">
        <v>5</v>
      </c>
      <c r="B14" s="6" t="s">
        <v>13</v>
      </c>
      <c r="C14" s="6" t="s">
        <v>9</v>
      </c>
      <c r="D14" s="6">
        <v>7.4870000000000001</v>
      </c>
      <c r="E14" s="6">
        <v>1.42</v>
      </c>
      <c r="F14" s="6">
        <v>1.5489999999999999</v>
      </c>
      <c r="G14" s="6">
        <v>0.92700000000000005</v>
      </c>
      <c r="H14" s="6">
        <v>0.66</v>
      </c>
      <c r="I14" s="6">
        <v>0.25600000000000001</v>
      </c>
      <c r="J14" s="7">
        <v>0.35699999999999998</v>
      </c>
    </row>
    <row r="15" spans="1:10" ht="15.6" x14ac:dyDescent="0.3">
      <c r="A15" s="5">
        <v>6</v>
      </c>
      <c r="B15" s="6" t="s">
        <v>14</v>
      </c>
      <c r="C15" s="6" t="s">
        <v>9</v>
      </c>
      <c r="D15" s="6">
        <v>7.4409999999999998</v>
      </c>
      <c r="E15" s="6">
        <v>1.361</v>
      </c>
      <c r="F15" s="6">
        <v>1.488</v>
      </c>
      <c r="G15" s="6">
        <v>0.878</v>
      </c>
      <c r="H15" s="6">
        <v>0.63800000000000001</v>
      </c>
      <c r="I15" s="6">
        <v>0.33300000000000002</v>
      </c>
      <c r="J15" s="7">
        <v>0.29499999999999998</v>
      </c>
    </row>
    <row r="16" spans="1:10" ht="15.6" x14ac:dyDescent="0.3">
      <c r="A16" s="5">
        <v>7</v>
      </c>
      <c r="B16" s="6" t="s">
        <v>15</v>
      </c>
      <c r="C16" s="6" t="s">
        <v>16</v>
      </c>
      <c r="D16" s="6">
        <v>7.3280000000000003</v>
      </c>
      <c r="E16" s="6">
        <v>1.33</v>
      </c>
      <c r="F16" s="6">
        <v>1.532</v>
      </c>
      <c r="G16" s="6">
        <v>0.89600000000000002</v>
      </c>
      <c r="H16" s="6">
        <v>0.65300000000000002</v>
      </c>
      <c r="I16" s="6">
        <v>0.32100000000000001</v>
      </c>
      <c r="J16" s="7">
        <v>0.29099999999999998</v>
      </c>
    </row>
    <row r="17" spans="1:10" ht="15.6" x14ac:dyDescent="0.3">
      <c r="A17" s="5">
        <v>8</v>
      </c>
      <c r="B17" s="6" t="s">
        <v>17</v>
      </c>
      <c r="C17" s="6" t="s">
        <v>16</v>
      </c>
      <c r="D17" s="6">
        <v>7.3239999999999998</v>
      </c>
      <c r="E17" s="6">
        <v>1.268</v>
      </c>
      <c r="F17" s="6">
        <v>1.601</v>
      </c>
      <c r="G17" s="6">
        <v>0.876</v>
      </c>
      <c r="H17" s="6">
        <v>0.66900000000000004</v>
      </c>
      <c r="I17" s="6">
        <v>0.36499999999999999</v>
      </c>
      <c r="J17" s="7">
        <v>0.38900000000000001</v>
      </c>
    </row>
    <row r="18" spans="1:10" ht="15.6" x14ac:dyDescent="0.3">
      <c r="A18" s="5">
        <v>9</v>
      </c>
      <c r="B18" s="6" t="s">
        <v>18</v>
      </c>
      <c r="C18" s="6" t="s">
        <v>9</v>
      </c>
      <c r="D18" s="6">
        <v>7.3140000000000001</v>
      </c>
      <c r="E18" s="6">
        <v>1.355</v>
      </c>
      <c r="F18" s="6">
        <v>1.5009999999999999</v>
      </c>
      <c r="G18" s="6">
        <v>0.91300000000000003</v>
      </c>
      <c r="H18" s="6">
        <v>0.65900000000000003</v>
      </c>
      <c r="I18" s="6">
        <v>0.28499999999999998</v>
      </c>
      <c r="J18" s="7">
        <v>0.38300000000000001</v>
      </c>
    </row>
    <row r="19" spans="1:10" ht="15.6" x14ac:dyDescent="0.3">
      <c r="A19" s="5">
        <v>10</v>
      </c>
      <c r="B19" s="6" t="s">
        <v>19</v>
      </c>
      <c r="C19" s="6" t="s">
        <v>16</v>
      </c>
      <c r="D19" s="6">
        <v>7.2720000000000002</v>
      </c>
      <c r="E19" s="6">
        <v>1.34</v>
      </c>
      <c r="F19" s="6">
        <v>1.573</v>
      </c>
      <c r="G19" s="6">
        <v>0.91</v>
      </c>
      <c r="H19" s="6">
        <v>0.64700000000000002</v>
      </c>
      <c r="I19" s="6">
        <v>0.36099999999999999</v>
      </c>
      <c r="J19" s="7">
        <v>0.30199999999999999</v>
      </c>
    </row>
    <row r="20" spans="1:10" ht="15.6" x14ac:dyDescent="0.3">
      <c r="A20" s="5">
        <v>11</v>
      </c>
      <c r="B20" s="6" t="s">
        <v>20</v>
      </c>
      <c r="C20" s="6" t="s">
        <v>9</v>
      </c>
      <c r="D20" s="6">
        <v>7.19</v>
      </c>
      <c r="E20" s="6">
        <v>1.244</v>
      </c>
      <c r="F20" s="6">
        <v>1.4330000000000001</v>
      </c>
      <c r="G20" s="6">
        <v>0.88800000000000001</v>
      </c>
      <c r="H20" s="6">
        <v>0.46400000000000002</v>
      </c>
      <c r="I20" s="6">
        <v>0.26200000000000001</v>
      </c>
      <c r="J20" s="7">
        <v>8.2000000000000003E-2</v>
      </c>
    </row>
    <row r="21" spans="1:10" ht="15.6" x14ac:dyDescent="0.3">
      <c r="A21" s="5">
        <v>12</v>
      </c>
      <c r="B21" s="6" t="s">
        <v>21</v>
      </c>
      <c r="C21" s="6" t="s">
        <v>9</v>
      </c>
      <c r="D21" s="6">
        <v>7.1390000000000002</v>
      </c>
      <c r="E21" s="6">
        <v>1.341</v>
      </c>
      <c r="F21" s="6">
        <v>1.504</v>
      </c>
      <c r="G21" s="6">
        <v>0.89100000000000001</v>
      </c>
      <c r="H21" s="6">
        <v>0.61699999999999999</v>
      </c>
      <c r="I21" s="6">
        <v>0.24199999999999999</v>
      </c>
      <c r="J21" s="7">
        <v>0.224</v>
      </c>
    </row>
    <row r="22" spans="1:10" ht="15.6" x14ac:dyDescent="0.3">
      <c r="A22" s="5">
        <v>13</v>
      </c>
      <c r="B22" s="6" t="s">
        <v>22</v>
      </c>
      <c r="C22" s="6" t="s">
        <v>23</v>
      </c>
      <c r="D22" s="6">
        <v>7.0720000000000001</v>
      </c>
      <c r="E22" s="6">
        <v>1.01</v>
      </c>
      <c r="F22" s="6">
        <v>1.4590000000000001</v>
      </c>
      <c r="G22" s="6">
        <v>0.81699999999999995</v>
      </c>
      <c r="H22" s="6">
        <v>0.63200000000000001</v>
      </c>
      <c r="I22" s="6">
        <v>0.14299999999999999</v>
      </c>
      <c r="J22" s="7">
        <v>0.10100000000000001</v>
      </c>
    </row>
    <row r="23" spans="1:10" ht="15.6" x14ac:dyDescent="0.3">
      <c r="A23" s="5">
        <v>14</v>
      </c>
      <c r="B23" s="6" t="s">
        <v>24</v>
      </c>
      <c r="C23" s="6" t="s">
        <v>9</v>
      </c>
      <c r="D23" s="6">
        <v>6.9770000000000003</v>
      </c>
      <c r="E23" s="6">
        <v>1.448</v>
      </c>
      <c r="F23" s="6">
        <v>1.583</v>
      </c>
      <c r="G23" s="6">
        <v>0.876</v>
      </c>
      <c r="H23" s="6">
        <v>0.61399999999999999</v>
      </c>
      <c r="I23" s="6">
        <v>0.307</v>
      </c>
      <c r="J23" s="7">
        <v>0.30599999999999999</v>
      </c>
    </row>
    <row r="24" spans="1:10" ht="15.6" x14ac:dyDescent="0.3">
      <c r="A24" s="5">
        <v>15</v>
      </c>
      <c r="B24" s="6" t="s">
        <v>25</v>
      </c>
      <c r="C24" s="6" t="s">
        <v>9</v>
      </c>
      <c r="D24" s="6">
        <v>6.9649999999999999</v>
      </c>
      <c r="E24" s="6">
        <v>1.34</v>
      </c>
      <c r="F24" s="6">
        <v>1.474</v>
      </c>
      <c r="G24" s="6">
        <v>0.86099999999999999</v>
      </c>
      <c r="H24" s="6">
        <v>0.58599999999999997</v>
      </c>
      <c r="I24" s="6">
        <v>0.27300000000000002</v>
      </c>
      <c r="J24" s="7">
        <v>0.28000000000000003</v>
      </c>
    </row>
    <row r="25" spans="1:10" ht="15.6" x14ac:dyDescent="0.3">
      <c r="A25" s="5">
        <v>16</v>
      </c>
      <c r="B25" s="6" t="s">
        <v>26</v>
      </c>
      <c r="C25" s="6" t="s">
        <v>9</v>
      </c>
      <c r="D25" s="6">
        <v>6.9269999999999996</v>
      </c>
      <c r="E25" s="6">
        <v>1.3240000000000001</v>
      </c>
      <c r="F25" s="6">
        <v>1.4830000000000001</v>
      </c>
      <c r="G25" s="6">
        <v>0.89400000000000002</v>
      </c>
      <c r="H25" s="6">
        <v>0.58299999999999996</v>
      </c>
      <c r="I25" s="6">
        <v>0.188</v>
      </c>
      <c r="J25" s="7">
        <v>0.24</v>
      </c>
    </row>
    <row r="26" spans="1:10" ht="15.6" x14ac:dyDescent="0.3">
      <c r="A26" s="5">
        <v>17</v>
      </c>
      <c r="B26" s="6" t="s">
        <v>27</v>
      </c>
      <c r="C26" s="6" t="s">
        <v>9</v>
      </c>
      <c r="D26" s="6">
        <v>6.91</v>
      </c>
      <c r="E26" s="6">
        <v>1.5760000000000001</v>
      </c>
      <c r="F26" s="6">
        <v>1.52</v>
      </c>
      <c r="G26" s="6">
        <v>0.89600000000000002</v>
      </c>
      <c r="H26" s="6">
        <v>0.63200000000000001</v>
      </c>
      <c r="I26" s="6">
        <v>0.19600000000000001</v>
      </c>
      <c r="J26" s="7">
        <v>0.32100000000000001</v>
      </c>
    </row>
    <row r="27" spans="1:10" ht="15.6" x14ac:dyDescent="0.3">
      <c r="A27" s="5">
        <v>18</v>
      </c>
      <c r="B27" s="6" t="s">
        <v>28</v>
      </c>
      <c r="C27" s="6" t="s">
        <v>16</v>
      </c>
      <c r="D27" s="6">
        <v>6.8860000000000001</v>
      </c>
      <c r="E27" s="6">
        <v>1.3979999999999999</v>
      </c>
      <c r="F27" s="6">
        <v>1.4710000000000001</v>
      </c>
      <c r="G27" s="6">
        <v>0.81899999999999995</v>
      </c>
      <c r="H27" s="6">
        <v>0.54700000000000004</v>
      </c>
      <c r="I27" s="6">
        <v>0.29099999999999998</v>
      </c>
      <c r="J27" s="7">
        <v>0.13300000000000001</v>
      </c>
    </row>
    <row r="28" spans="1:10" ht="15.6" x14ac:dyDescent="0.3">
      <c r="A28" s="5">
        <v>19</v>
      </c>
      <c r="B28" s="6" t="s">
        <v>29</v>
      </c>
      <c r="C28" s="6" t="s">
        <v>30</v>
      </c>
      <c r="D28" s="6">
        <v>6.8140000000000001</v>
      </c>
      <c r="E28" s="6">
        <v>1.3009999999999999</v>
      </c>
      <c r="F28" s="6">
        <v>1.5589999999999999</v>
      </c>
      <c r="G28" s="6">
        <v>0.88300000000000001</v>
      </c>
      <c r="H28" s="6">
        <v>0.53300000000000003</v>
      </c>
      <c r="I28" s="6">
        <v>0.35399999999999998</v>
      </c>
      <c r="J28" s="7">
        <v>0.27200000000000002</v>
      </c>
    </row>
    <row r="29" spans="1:10" ht="15.6" x14ac:dyDescent="0.3">
      <c r="A29" s="5">
        <v>20</v>
      </c>
      <c r="B29" s="6" t="s">
        <v>31</v>
      </c>
      <c r="C29" s="6" t="s">
        <v>30</v>
      </c>
      <c r="D29" s="6">
        <v>6.774</v>
      </c>
      <c r="E29" s="6">
        <v>2.0960000000000001</v>
      </c>
      <c r="F29" s="6">
        <v>0.77600000000000002</v>
      </c>
      <c r="G29" s="6">
        <v>0.67</v>
      </c>
      <c r="H29" s="6">
        <v>0.28399999999999997</v>
      </c>
      <c r="I29" s="6">
        <v>0.186</v>
      </c>
      <c r="J29" s="7">
        <v>0</v>
      </c>
    </row>
    <row r="30" spans="1:10" ht="15.6" x14ac:dyDescent="0.3">
      <c r="A30" s="5">
        <v>21</v>
      </c>
      <c r="B30" s="6" t="s">
        <v>32</v>
      </c>
      <c r="C30" s="6" t="s">
        <v>33</v>
      </c>
      <c r="D30" s="6">
        <v>6.7110000000000003</v>
      </c>
      <c r="E30" s="6">
        <v>1.2330000000000001</v>
      </c>
      <c r="F30" s="6">
        <v>1.4890000000000001</v>
      </c>
      <c r="G30" s="6">
        <v>0.85399999999999998</v>
      </c>
      <c r="H30" s="6">
        <v>0.54300000000000004</v>
      </c>
      <c r="I30" s="6">
        <v>6.4000000000000001E-2</v>
      </c>
      <c r="J30" s="7">
        <v>3.4000000000000002E-2</v>
      </c>
    </row>
    <row r="31" spans="1:10" ht="15.6" x14ac:dyDescent="0.3">
      <c r="A31" s="5">
        <v>22</v>
      </c>
      <c r="B31" s="6" t="s">
        <v>34</v>
      </c>
      <c r="C31" s="6" t="s">
        <v>9</v>
      </c>
      <c r="D31" s="6">
        <v>6.6269999999999998</v>
      </c>
      <c r="E31" s="6">
        <v>1.27</v>
      </c>
      <c r="F31" s="6">
        <v>1.5249999999999999</v>
      </c>
      <c r="G31" s="6">
        <v>0.88400000000000001</v>
      </c>
      <c r="H31" s="6">
        <v>0.64500000000000002</v>
      </c>
      <c r="I31" s="6">
        <v>0.376</v>
      </c>
      <c r="J31" s="7">
        <v>0.14199999999999999</v>
      </c>
    </row>
    <row r="32" spans="1:10" ht="15.6" x14ac:dyDescent="0.3">
      <c r="A32" s="5">
        <v>23</v>
      </c>
      <c r="B32" s="6" t="s">
        <v>35</v>
      </c>
      <c r="C32" s="6" t="s">
        <v>9</v>
      </c>
      <c r="D32" s="6">
        <v>6.4889999999999999</v>
      </c>
      <c r="E32" s="6">
        <v>1.2929999999999999</v>
      </c>
      <c r="F32" s="6">
        <v>1.466</v>
      </c>
      <c r="G32" s="6">
        <v>0.90800000000000003</v>
      </c>
      <c r="H32" s="6">
        <v>0.52</v>
      </c>
      <c r="I32" s="6">
        <v>9.8000000000000004E-2</v>
      </c>
      <c r="J32" s="7">
        <v>0.17599999999999999</v>
      </c>
    </row>
    <row r="33" spans="1:10" ht="15.6" x14ac:dyDescent="0.3">
      <c r="A33" s="5">
        <v>24</v>
      </c>
      <c r="B33" s="6" t="s">
        <v>36</v>
      </c>
      <c r="C33" s="6" t="s">
        <v>23</v>
      </c>
      <c r="D33" s="6">
        <v>6.4880000000000004</v>
      </c>
      <c r="E33" s="6">
        <v>1.038</v>
      </c>
      <c r="F33" s="6">
        <v>1.252</v>
      </c>
      <c r="G33" s="6">
        <v>0.76100000000000001</v>
      </c>
      <c r="H33" s="6">
        <v>0.47899999999999998</v>
      </c>
      <c r="I33" s="6">
        <v>6.9000000000000006E-2</v>
      </c>
      <c r="J33" s="7">
        <v>9.5000000000000001E-2</v>
      </c>
    </row>
    <row r="34" spans="1:10" ht="15.6" x14ac:dyDescent="0.3">
      <c r="A34" s="5">
        <v>25</v>
      </c>
      <c r="B34" s="6" t="s">
        <v>37</v>
      </c>
      <c r="C34" s="6" t="s">
        <v>23</v>
      </c>
      <c r="D34" s="6">
        <v>6.476</v>
      </c>
      <c r="E34" s="6">
        <v>1.131</v>
      </c>
      <c r="F34" s="6">
        <v>1.331</v>
      </c>
      <c r="G34" s="6">
        <v>0.80800000000000005</v>
      </c>
      <c r="H34" s="6">
        <v>0.43099999999999999</v>
      </c>
      <c r="I34" s="6">
        <v>0.19700000000000001</v>
      </c>
      <c r="J34" s="7">
        <v>6.0999999999999999E-2</v>
      </c>
    </row>
    <row r="35" spans="1:10" ht="15.6" x14ac:dyDescent="0.3">
      <c r="A35" s="5">
        <v>26</v>
      </c>
      <c r="B35" s="6" t="s">
        <v>38</v>
      </c>
      <c r="C35" s="6" t="s">
        <v>39</v>
      </c>
      <c r="D35" s="6">
        <v>6.4409999999999998</v>
      </c>
      <c r="E35" s="6">
        <v>1.365</v>
      </c>
      <c r="F35" s="6">
        <v>1.4359999999999999</v>
      </c>
      <c r="G35" s="6">
        <v>0.85699999999999998</v>
      </c>
      <c r="H35" s="6">
        <v>0.41799999999999998</v>
      </c>
      <c r="I35" s="6">
        <v>0.151</v>
      </c>
      <c r="J35" s="7">
        <v>7.8E-2</v>
      </c>
    </row>
    <row r="36" spans="1:10" ht="15.6" x14ac:dyDescent="0.3">
      <c r="A36" s="5">
        <v>27</v>
      </c>
      <c r="B36" s="6" t="s">
        <v>40</v>
      </c>
      <c r="C36" s="6" t="s">
        <v>23</v>
      </c>
      <c r="D36" s="6">
        <v>6.43</v>
      </c>
      <c r="E36" s="6">
        <v>1.1120000000000001</v>
      </c>
      <c r="F36" s="6">
        <v>1.4379999999999999</v>
      </c>
      <c r="G36" s="6">
        <v>0.75900000000000001</v>
      </c>
      <c r="H36" s="6">
        <v>0.59699999999999998</v>
      </c>
      <c r="I36" s="6">
        <v>0.125</v>
      </c>
      <c r="J36" s="7">
        <v>6.3E-2</v>
      </c>
    </row>
    <row r="37" spans="1:10" ht="15.6" x14ac:dyDescent="0.3">
      <c r="A37" s="5">
        <v>28</v>
      </c>
      <c r="B37" s="6" t="s">
        <v>41</v>
      </c>
      <c r="C37" s="6" t="s">
        <v>23</v>
      </c>
      <c r="D37" s="6">
        <v>6.4189999999999996</v>
      </c>
      <c r="E37" s="6">
        <v>0.98599999999999999</v>
      </c>
      <c r="F37" s="6">
        <v>1.474</v>
      </c>
      <c r="G37" s="6">
        <v>0.67500000000000004</v>
      </c>
      <c r="H37" s="6">
        <v>0.49299999999999999</v>
      </c>
      <c r="I37" s="6">
        <v>0.11</v>
      </c>
      <c r="J37" s="7">
        <v>8.7999999999999995E-2</v>
      </c>
    </row>
    <row r="38" spans="1:10" ht="15.6" x14ac:dyDescent="0.3">
      <c r="A38" s="5">
        <v>29</v>
      </c>
      <c r="B38" s="6" t="s">
        <v>42</v>
      </c>
      <c r="C38" s="6" t="s">
        <v>23</v>
      </c>
      <c r="D38" s="6">
        <v>6.3879999999999999</v>
      </c>
      <c r="E38" s="6">
        <v>1.073</v>
      </c>
      <c r="F38" s="6">
        <v>1.468</v>
      </c>
      <c r="G38" s="6">
        <v>0.74399999999999999</v>
      </c>
      <c r="H38" s="6">
        <v>0.56999999999999995</v>
      </c>
      <c r="I38" s="6">
        <v>6.2E-2</v>
      </c>
      <c r="J38" s="7">
        <v>5.3999999999999999E-2</v>
      </c>
    </row>
    <row r="39" spans="1:10" ht="15.6" x14ac:dyDescent="0.3">
      <c r="A39" s="5">
        <v>30</v>
      </c>
      <c r="B39" s="6" t="s">
        <v>43</v>
      </c>
      <c r="C39" s="6" t="s">
        <v>23</v>
      </c>
      <c r="D39" s="6">
        <v>6.3819999999999997</v>
      </c>
      <c r="E39" s="6">
        <v>0.78100000000000003</v>
      </c>
      <c r="F39" s="6">
        <v>1.268</v>
      </c>
      <c r="G39" s="6">
        <v>0.60799999999999998</v>
      </c>
      <c r="H39" s="6">
        <v>0.60399999999999998</v>
      </c>
      <c r="I39" s="6">
        <v>0.17899999999999999</v>
      </c>
      <c r="J39" s="7">
        <v>7.0999999999999994E-2</v>
      </c>
    </row>
    <row r="40" spans="1:10" ht="15.6" x14ac:dyDescent="0.3">
      <c r="A40" s="5">
        <v>31</v>
      </c>
      <c r="B40" s="6" t="s">
        <v>44</v>
      </c>
      <c r="C40" s="6" t="s">
        <v>23</v>
      </c>
      <c r="D40" s="6">
        <v>6.3789999999999996</v>
      </c>
      <c r="E40" s="6">
        <v>1.093</v>
      </c>
      <c r="F40" s="6">
        <v>1.4590000000000001</v>
      </c>
      <c r="G40" s="6">
        <v>0.77100000000000002</v>
      </c>
      <c r="H40" s="6">
        <v>0.625</v>
      </c>
      <c r="I40" s="6">
        <v>0.13</v>
      </c>
      <c r="J40" s="7">
        <v>0.155</v>
      </c>
    </row>
    <row r="41" spans="1:10" ht="15.6" x14ac:dyDescent="0.3">
      <c r="A41" s="5">
        <v>32</v>
      </c>
      <c r="B41" s="6" t="s">
        <v>45</v>
      </c>
      <c r="C41" s="6" t="s">
        <v>30</v>
      </c>
      <c r="D41" s="6">
        <v>6.3739999999999997</v>
      </c>
      <c r="E41" s="6">
        <v>1.649</v>
      </c>
      <c r="F41" s="6">
        <v>1.3029999999999999</v>
      </c>
      <c r="G41" s="6">
        <v>0.748</v>
      </c>
      <c r="H41" s="6">
        <v>0.65400000000000003</v>
      </c>
      <c r="I41" s="6">
        <v>0.25600000000000001</v>
      </c>
      <c r="J41" s="7">
        <v>0.17100000000000001</v>
      </c>
    </row>
    <row r="42" spans="1:10" ht="15.6" x14ac:dyDescent="0.3">
      <c r="A42" s="5">
        <v>33</v>
      </c>
      <c r="B42" s="6" t="s">
        <v>46</v>
      </c>
      <c r="C42" s="6" t="s">
        <v>30</v>
      </c>
      <c r="D42" s="6">
        <v>6.3710000000000004</v>
      </c>
      <c r="E42" s="6">
        <v>1.379</v>
      </c>
      <c r="F42" s="6">
        <v>1.331</v>
      </c>
      <c r="G42" s="6">
        <v>0.63300000000000001</v>
      </c>
      <c r="H42" s="6">
        <v>0.50900000000000001</v>
      </c>
      <c r="I42" s="6">
        <v>9.8000000000000004E-2</v>
      </c>
      <c r="J42" s="7">
        <v>0.127</v>
      </c>
    </row>
    <row r="43" spans="1:10" ht="15.6" x14ac:dyDescent="0.3">
      <c r="A43" s="5">
        <v>34</v>
      </c>
      <c r="B43" s="6" t="s">
        <v>47</v>
      </c>
      <c r="C43" s="6" t="s">
        <v>39</v>
      </c>
      <c r="D43" s="6">
        <v>6.343</v>
      </c>
      <c r="E43" s="6">
        <v>1.5289999999999999</v>
      </c>
      <c r="F43" s="6">
        <v>1.4510000000000001</v>
      </c>
      <c r="G43" s="6">
        <v>1.008</v>
      </c>
      <c r="H43" s="6">
        <v>0.63100000000000001</v>
      </c>
      <c r="I43" s="6">
        <v>0.26100000000000001</v>
      </c>
      <c r="J43" s="7">
        <v>0.45700000000000002</v>
      </c>
    </row>
    <row r="44" spans="1:10" ht="15.6" x14ac:dyDescent="0.3">
      <c r="A44" s="5">
        <v>35</v>
      </c>
      <c r="B44" s="6" t="s">
        <v>48</v>
      </c>
      <c r="C44" s="6" t="s">
        <v>39</v>
      </c>
      <c r="D44" s="6">
        <v>6.3220000000000001</v>
      </c>
      <c r="E44" s="6">
        <v>1.161</v>
      </c>
      <c r="F44" s="6">
        <v>1.258</v>
      </c>
      <c r="G44" s="6">
        <v>0.66900000000000004</v>
      </c>
      <c r="H44" s="6">
        <v>0.35599999999999998</v>
      </c>
      <c r="I44" s="6">
        <v>0.311</v>
      </c>
      <c r="J44" s="7">
        <v>5.8999999999999997E-2</v>
      </c>
    </row>
    <row r="45" spans="1:10" ht="15.6" x14ac:dyDescent="0.3">
      <c r="A45" s="5">
        <v>36</v>
      </c>
      <c r="B45" s="6" t="s">
        <v>49</v>
      </c>
      <c r="C45" s="6" t="s">
        <v>9</v>
      </c>
      <c r="D45" s="6">
        <v>6.31</v>
      </c>
      <c r="E45" s="6">
        <v>1.2509999999999999</v>
      </c>
      <c r="F45" s="6">
        <v>1.538</v>
      </c>
      <c r="G45" s="6">
        <v>0.96499999999999997</v>
      </c>
      <c r="H45" s="6">
        <v>0.44900000000000001</v>
      </c>
      <c r="I45" s="6">
        <v>0.14199999999999999</v>
      </c>
      <c r="J45" s="7">
        <v>7.3999999999999996E-2</v>
      </c>
    </row>
    <row r="46" spans="1:10" ht="15.6" x14ac:dyDescent="0.3">
      <c r="A46" s="5">
        <v>37</v>
      </c>
      <c r="B46" s="6" t="s">
        <v>50</v>
      </c>
      <c r="C46" s="6" t="s">
        <v>23</v>
      </c>
      <c r="D46" s="6">
        <v>6.26</v>
      </c>
      <c r="E46" s="6">
        <v>0.96</v>
      </c>
      <c r="F46" s="6">
        <v>1.4390000000000001</v>
      </c>
      <c r="G46" s="6">
        <v>0.63500000000000001</v>
      </c>
      <c r="H46" s="6">
        <v>0.53100000000000003</v>
      </c>
      <c r="I46" s="6">
        <v>9.9000000000000005E-2</v>
      </c>
      <c r="J46" s="7">
        <v>3.9E-2</v>
      </c>
    </row>
    <row r="47" spans="1:10" ht="15.6" x14ac:dyDescent="0.3">
      <c r="A47" s="5">
        <v>38</v>
      </c>
      <c r="B47" s="6" t="s">
        <v>51</v>
      </c>
      <c r="C47" s="6" t="s">
        <v>23</v>
      </c>
      <c r="D47" s="6">
        <v>6.1920000000000002</v>
      </c>
      <c r="E47" s="6">
        <v>1.2230000000000001</v>
      </c>
      <c r="F47" s="6">
        <v>1.492</v>
      </c>
      <c r="G47" s="6">
        <v>0.56399999999999995</v>
      </c>
      <c r="H47" s="6">
        <v>0.57499999999999996</v>
      </c>
      <c r="I47" s="6">
        <v>0.17100000000000001</v>
      </c>
      <c r="J47" s="7">
        <v>1.9E-2</v>
      </c>
    </row>
    <row r="48" spans="1:10" ht="15.6" x14ac:dyDescent="0.3">
      <c r="A48" s="5">
        <v>39</v>
      </c>
      <c r="B48" s="6" t="s">
        <v>52</v>
      </c>
      <c r="C48" s="6" t="s">
        <v>33</v>
      </c>
      <c r="D48" s="6">
        <v>6.173</v>
      </c>
      <c r="E48" s="6">
        <v>1.21</v>
      </c>
      <c r="F48" s="6">
        <v>1.5369999999999999</v>
      </c>
      <c r="G48" s="6">
        <v>0.77600000000000002</v>
      </c>
      <c r="H48" s="6">
        <v>0.35399999999999998</v>
      </c>
      <c r="I48" s="6">
        <v>0.11799999999999999</v>
      </c>
      <c r="J48" s="7">
        <v>1.4E-2</v>
      </c>
    </row>
    <row r="49" spans="1:10" ht="15.6" x14ac:dyDescent="0.3">
      <c r="A49" s="5">
        <v>40</v>
      </c>
      <c r="B49" s="6" t="s">
        <v>53</v>
      </c>
      <c r="C49" s="6" t="s">
        <v>23</v>
      </c>
      <c r="D49" s="6">
        <v>6.1669999999999998</v>
      </c>
      <c r="E49" s="6">
        <v>0.80600000000000005</v>
      </c>
      <c r="F49" s="6">
        <v>1.2310000000000001</v>
      </c>
      <c r="G49" s="6">
        <v>0.63900000000000001</v>
      </c>
      <c r="H49" s="6">
        <v>0.46100000000000002</v>
      </c>
      <c r="I49" s="6">
        <v>6.5000000000000002E-2</v>
      </c>
      <c r="J49" s="7">
        <v>8.2000000000000003E-2</v>
      </c>
    </row>
    <row r="50" spans="1:10" ht="15.6" x14ac:dyDescent="0.3">
      <c r="A50" s="5">
        <v>41</v>
      </c>
      <c r="B50" s="6" t="s">
        <v>54</v>
      </c>
      <c r="C50" s="6" t="s">
        <v>23</v>
      </c>
      <c r="D50" s="6">
        <v>6.141</v>
      </c>
      <c r="E50" s="6">
        <v>0.66800000000000004</v>
      </c>
      <c r="F50" s="6">
        <v>1.319</v>
      </c>
      <c r="G50" s="6">
        <v>0.7</v>
      </c>
      <c r="H50" s="6">
        <v>0.52700000000000002</v>
      </c>
      <c r="I50" s="6">
        <v>0.20799999999999999</v>
      </c>
      <c r="J50" s="7">
        <v>0.128</v>
      </c>
    </row>
    <row r="51" spans="1:10" ht="15.6" x14ac:dyDescent="0.3">
      <c r="A51" s="5">
        <v>42</v>
      </c>
      <c r="B51" s="6" t="s">
        <v>55</v>
      </c>
      <c r="C51" s="6" t="s">
        <v>33</v>
      </c>
      <c r="D51" s="6">
        <v>6.1230000000000002</v>
      </c>
      <c r="E51" s="6">
        <v>1.1759999999999999</v>
      </c>
      <c r="F51" s="6">
        <v>1.448</v>
      </c>
      <c r="G51" s="6">
        <v>0.78100000000000003</v>
      </c>
      <c r="H51" s="6">
        <v>0.54600000000000004</v>
      </c>
      <c r="I51" s="6">
        <v>0.108</v>
      </c>
      <c r="J51" s="7">
        <v>6.4000000000000001E-2</v>
      </c>
    </row>
    <row r="52" spans="1:10" ht="15.6" x14ac:dyDescent="0.3">
      <c r="A52" s="5">
        <v>43</v>
      </c>
      <c r="B52" s="6" t="s">
        <v>56</v>
      </c>
      <c r="C52" s="6" t="s">
        <v>30</v>
      </c>
      <c r="D52" s="6">
        <v>6.1050000000000004</v>
      </c>
      <c r="E52" s="6">
        <v>1.3380000000000001</v>
      </c>
      <c r="F52" s="6">
        <v>1.3660000000000001</v>
      </c>
      <c r="G52" s="6">
        <v>0.69799999999999995</v>
      </c>
      <c r="H52" s="6">
        <v>0.59399999999999997</v>
      </c>
      <c r="I52" s="6">
        <v>0.24299999999999999</v>
      </c>
      <c r="J52" s="7">
        <v>0.123</v>
      </c>
    </row>
    <row r="53" spans="1:10" ht="15.6" x14ac:dyDescent="0.3">
      <c r="A53" s="5">
        <v>44</v>
      </c>
      <c r="B53" s="6" t="s">
        <v>57</v>
      </c>
      <c r="C53" s="6" t="s">
        <v>58</v>
      </c>
      <c r="D53" s="6">
        <v>6.0960000000000001</v>
      </c>
      <c r="E53" s="6">
        <v>0.71899999999999997</v>
      </c>
      <c r="F53" s="6">
        <v>1.5840000000000001</v>
      </c>
      <c r="G53" s="6">
        <v>0.60499999999999998</v>
      </c>
      <c r="H53" s="6">
        <v>0.72399999999999998</v>
      </c>
      <c r="I53" s="6">
        <v>0.32800000000000001</v>
      </c>
      <c r="J53" s="7">
        <v>0.25900000000000001</v>
      </c>
    </row>
    <row r="54" spans="1:10" ht="15.6" x14ac:dyDescent="0.3">
      <c r="A54" s="5">
        <v>45</v>
      </c>
      <c r="B54" s="6" t="s">
        <v>59</v>
      </c>
      <c r="C54" s="6" t="s">
        <v>30</v>
      </c>
      <c r="D54" s="6">
        <v>6.0830000000000002</v>
      </c>
      <c r="E54" s="6">
        <v>1.474</v>
      </c>
      <c r="F54" s="6">
        <v>1.3009999999999999</v>
      </c>
      <c r="G54" s="6">
        <v>0.67500000000000004</v>
      </c>
      <c r="H54" s="6">
        <v>0.55400000000000005</v>
      </c>
      <c r="I54" s="6">
        <v>0.16700000000000001</v>
      </c>
      <c r="J54" s="7">
        <v>0.106</v>
      </c>
    </row>
    <row r="55" spans="1:10" ht="15.6" x14ac:dyDescent="0.3">
      <c r="A55" s="5">
        <v>46</v>
      </c>
      <c r="B55" s="6" t="s">
        <v>60</v>
      </c>
      <c r="C55" s="6" t="s">
        <v>39</v>
      </c>
      <c r="D55" s="6">
        <v>6.0720000000000001</v>
      </c>
      <c r="E55" s="6">
        <v>1.016</v>
      </c>
      <c r="F55" s="6">
        <v>1.417</v>
      </c>
      <c r="G55" s="6">
        <v>0.70699999999999996</v>
      </c>
      <c r="H55" s="6">
        <v>0.63700000000000001</v>
      </c>
      <c r="I55" s="6">
        <v>0.36399999999999999</v>
      </c>
      <c r="J55" s="7">
        <v>2.9000000000000001E-2</v>
      </c>
    </row>
    <row r="56" spans="1:10" ht="15.6" x14ac:dyDescent="0.3">
      <c r="A56" s="5">
        <v>47</v>
      </c>
      <c r="B56" s="6" t="s">
        <v>61</v>
      </c>
      <c r="C56" s="6" t="s">
        <v>9</v>
      </c>
      <c r="D56" s="6">
        <v>6</v>
      </c>
      <c r="E56" s="6">
        <v>1.264</v>
      </c>
      <c r="F56" s="6">
        <v>1.5009999999999999</v>
      </c>
      <c r="G56" s="6">
        <v>0.94599999999999995</v>
      </c>
      <c r="H56" s="6">
        <v>0.28100000000000003</v>
      </c>
      <c r="I56" s="6">
        <v>0.13700000000000001</v>
      </c>
      <c r="J56" s="7">
        <v>2.8000000000000001E-2</v>
      </c>
    </row>
    <row r="57" spans="1:10" ht="15.6" x14ac:dyDescent="0.3">
      <c r="A57" s="5">
        <v>48</v>
      </c>
      <c r="B57" s="6" t="s">
        <v>62</v>
      </c>
      <c r="C57" s="6" t="s">
        <v>23</v>
      </c>
      <c r="D57" s="6">
        <v>5.9729999999999999</v>
      </c>
      <c r="E57" s="6">
        <v>0.88900000000000001</v>
      </c>
      <c r="F57" s="6">
        <v>1.33</v>
      </c>
      <c r="G57" s="6">
        <v>0.73599999999999999</v>
      </c>
      <c r="H57" s="6">
        <v>0.55600000000000005</v>
      </c>
      <c r="I57" s="6">
        <v>0.114</v>
      </c>
      <c r="J57" s="7">
        <v>0.12</v>
      </c>
    </row>
    <row r="58" spans="1:10" ht="15.6" x14ac:dyDescent="0.3">
      <c r="A58" s="5">
        <v>49</v>
      </c>
      <c r="B58" s="6" t="s">
        <v>63</v>
      </c>
      <c r="C58" s="6" t="s">
        <v>23</v>
      </c>
      <c r="D58" s="6">
        <v>5.9560000000000004</v>
      </c>
      <c r="E58" s="6">
        <v>0.80700000000000005</v>
      </c>
      <c r="F58" s="6">
        <v>1.101</v>
      </c>
      <c r="G58" s="6">
        <v>0.47399999999999998</v>
      </c>
      <c r="H58" s="6">
        <v>0.59299999999999997</v>
      </c>
      <c r="I58" s="6">
        <v>0.183</v>
      </c>
      <c r="J58" s="7">
        <v>8.8999999999999996E-2</v>
      </c>
    </row>
    <row r="59" spans="1:10" ht="15.6" x14ac:dyDescent="0.3">
      <c r="A59" s="5">
        <v>50</v>
      </c>
      <c r="B59" s="6" t="s">
        <v>64</v>
      </c>
      <c r="C59" s="6" t="s">
        <v>33</v>
      </c>
      <c r="D59" s="6">
        <v>5.952</v>
      </c>
      <c r="E59" s="6">
        <v>1.1970000000000001</v>
      </c>
      <c r="F59" s="6">
        <v>1.5269999999999999</v>
      </c>
      <c r="G59" s="6">
        <v>0.71599999999999997</v>
      </c>
      <c r="H59" s="6">
        <v>0.35</v>
      </c>
      <c r="I59" s="6">
        <v>2.5999999999999999E-2</v>
      </c>
      <c r="J59" s="7">
        <v>6.0000000000000001E-3</v>
      </c>
    </row>
    <row r="60" spans="1:10" ht="15.6" x14ac:dyDescent="0.3">
      <c r="A60" s="5">
        <v>51</v>
      </c>
      <c r="B60" s="6" t="s">
        <v>65</v>
      </c>
      <c r="C60" s="6" t="s">
        <v>33</v>
      </c>
      <c r="D60" s="6">
        <v>5.9480000000000004</v>
      </c>
      <c r="E60" s="6">
        <v>1.2190000000000001</v>
      </c>
      <c r="F60" s="6">
        <v>1.506</v>
      </c>
      <c r="G60" s="6">
        <v>0.85599999999999998</v>
      </c>
      <c r="H60" s="6">
        <v>0.63300000000000001</v>
      </c>
      <c r="I60" s="6">
        <v>0.16</v>
      </c>
      <c r="J60" s="7">
        <v>5.0999999999999997E-2</v>
      </c>
    </row>
    <row r="61" spans="1:10" ht="15.6" x14ac:dyDescent="0.3">
      <c r="A61" s="5">
        <v>52</v>
      </c>
      <c r="B61" s="6" t="s">
        <v>66</v>
      </c>
      <c r="C61" s="6" t="s">
        <v>33</v>
      </c>
      <c r="D61" s="6">
        <v>5.9450000000000003</v>
      </c>
      <c r="E61" s="6">
        <v>1.1160000000000001</v>
      </c>
      <c r="F61" s="6">
        <v>1.2190000000000001</v>
      </c>
      <c r="G61" s="6">
        <v>0.72599999999999998</v>
      </c>
      <c r="H61" s="6">
        <v>0.52800000000000002</v>
      </c>
      <c r="I61" s="6">
        <v>8.7999999999999995E-2</v>
      </c>
      <c r="J61" s="7">
        <v>1E-3</v>
      </c>
    </row>
    <row r="62" spans="1:10" ht="15.6" x14ac:dyDescent="0.3">
      <c r="A62" s="5">
        <v>53</v>
      </c>
      <c r="B62" s="6" t="s">
        <v>67</v>
      </c>
      <c r="C62" s="6" t="s">
        <v>33</v>
      </c>
      <c r="D62" s="6">
        <v>5.9329999999999998</v>
      </c>
      <c r="E62" s="6">
        <v>1.1479999999999999</v>
      </c>
      <c r="F62" s="6">
        <v>1.454</v>
      </c>
      <c r="G62" s="6">
        <v>0.67100000000000004</v>
      </c>
      <c r="H62" s="6">
        <v>0.36299999999999999</v>
      </c>
      <c r="I62" s="6">
        <v>9.1999999999999998E-2</v>
      </c>
      <c r="J62" s="7">
        <v>6.6000000000000003E-2</v>
      </c>
    </row>
    <row r="63" spans="1:10" ht="15.6" x14ac:dyDescent="0.3">
      <c r="A63" s="5">
        <v>54</v>
      </c>
      <c r="B63" s="6" t="s">
        <v>68</v>
      </c>
      <c r="C63" s="6" t="s">
        <v>69</v>
      </c>
      <c r="D63" s="6">
        <v>5.915</v>
      </c>
      <c r="E63" s="6">
        <v>1.294</v>
      </c>
      <c r="F63" s="6">
        <v>1.462</v>
      </c>
      <c r="G63" s="6">
        <v>0.98799999999999999</v>
      </c>
      <c r="H63" s="6">
        <v>0.55300000000000005</v>
      </c>
      <c r="I63" s="6">
        <v>7.9000000000000001E-2</v>
      </c>
      <c r="J63" s="7">
        <v>0.15</v>
      </c>
    </row>
    <row r="64" spans="1:10" ht="15.6" x14ac:dyDescent="0.3">
      <c r="A64" s="5">
        <v>55</v>
      </c>
      <c r="B64" s="6" t="s">
        <v>70</v>
      </c>
      <c r="C64" s="6" t="s">
        <v>71</v>
      </c>
      <c r="D64" s="6">
        <v>5.891</v>
      </c>
      <c r="E64" s="6">
        <v>1.0900000000000001</v>
      </c>
      <c r="F64" s="6">
        <v>1.387</v>
      </c>
      <c r="G64" s="6">
        <v>0.68400000000000005</v>
      </c>
      <c r="H64" s="6">
        <v>0.58399999999999996</v>
      </c>
      <c r="I64" s="6">
        <v>0.245</v>
      </c>
      <c r="J64" s="7">
        <v>0.05</v>
      </c>
    </row>
    <row r="65" spans="1:10" ht="15.6" x14ac:dyDescent="0.3">
      <c r="A65" s="5">
        <v>56</v>
      </c>
      <c r="B65" s="6" t="s">
        <v>72</v>
      </c>
      <c r="C65" s="6" t="s">
        <v>23</v>
      </c>
      <c r="D65" s="6">
        <v>5.89</v>
      </c>
      <c r="E65" s="6">
        <v>0.81899999999999995</v>
      </c>
      <c r="F65" s="6">
        <v>1.4930000000000001</v>
      </c>
      <c r="G65" s="6">
        <v>0.69299999999999995</v>
      </c>
      <c r="H65" s="6">
        <v>0.57499999999999996</v>
      </c>
      <c r="I65" s="6">
        <v>9.6000000000000002E-2</v>
      </c>
      <c r="J65" s="7">
        <v>3.1E-2</v>
      </c>
    </row>
    <row r="66" spans="1:10" ht="15.6" x14ac:dyDescent="0.3">
      <c r="A66" s="5">
        <v>57</v>
      </c>
      <c r="B66" s="6" t="s">
        <v>73</v>
      </c>
      <c r="C66" s="6" t="s">
        <v>69</v>
      </c>
      <c r="D66" s="6">
        <v>5.875</v>
      </c>
      <c r="E66" s="6">
        <v>1.266</v>
      </c>
      <c r="F66" s="6">
        <v>1.204</v>
      </c>
      <c r="G66" s="6">
        <v>0.95499999999999996</v>
      </c>
      <c r="H66" s="6">
        <v>0.24399999999999999</v>
      </c>
      <c r="I66" s="6">
        <v>0.17499999999999999</v>
      </c>
      <c r="J66" s="7">
        <v>5.0999999999999997E-2</v>
      </c>
    </row>
    <row r="67" spans="1:10" ht="15.6" x14ac:dyDescent="0.3">
      <c r="A67" s="5">
        <v>58</v>
      </c>
      <c r="B67" s="6" t="s">
        <v>74</v>
      </c>
      <c r="C67" s="6" t="s">
        <v>9</v>
      </c>
      <c r="D67" s="6">
        <v>5.835</v>
      </c>
      <c r="E67" s="6">
        <v>1.2290000000000001</v>
      </c>
      <c r="F67" s="6">
        <v>1.2110000000000001</v>
      </c>
      <c r="G67" s="6">
        <v>0.90900000000000003</v>
      </c>
      <c r="H67" s="6">
        <v>0.495</v>
      </c>
      <c r="I67" s="6">
        <v>0.17899999999999999</v>
      </c>
      <c r="J67" s="7">
        <v>0.154</v>
      </c>
    </row>
    <row r="68" spans="1:10" ht="15.6" x14ac:dyDescent="0.3">
      <c r="A68" s="5">
        <v>59</v>
      </c>
      <c r="B68" s="6" t="s">
        <v>75</v>
      </c>
      <c r="C68" s="6" t="s">
        <v>58</v>
      </c>
      <c r="D68" s="6">
        <v>5.81</v>
      </c>
      <c r="E68" s="6">
        <v>1.151</v>
      </c>
      <c r="F68" s="6">
        <v>1.4790000000000001</v>
      </c>
      <c r="G68" s="6">
        <v>0.59899999999999998</v>
      </c>
      <c r="H68" s="6">
        <v>0.39900000000000002</v>
      </c>
      <c r="I68" s="6">
        <v>6.5000000000000002E-2</v>
      </c>
      <c r="J68" s="7">
        <v>2.5000000000000001E-2</v>
      </c>
    </row>
    <row r="69" spans="1:10" ht="15.6" x14ac:dyDescent="0.3">
      <c r="A69" s="5">
        <v>60</v>
      </c>
      <c r="B69" s="6" t="s">
        <v>76</v>
      </c>
      <c r="C69" s="6" t="s">
        <v>58</v>
      </c>
      <c r="D69" s="6">
        <v>5.79</v>
      </c>
      <c r="E69" s="6">
        <v>1.143</v>
      </c>
      <c r="F69" s="6">
        <v>1.516</v>
      </c>
      <c r="G69" s="6">
        <v>0.63100000000000001</v>
      </c>
      <c r="H69" s="6">
        <v>0.45400000000000001</v>
      </c>
      <c r="I69" s="6">
        <v>0.14799999999999999</v>
      </c>
      <c r="J69" s="7">
        <v>0.121</v>
      </c>
    </row>
    <row r="70" spans="1:10" ht="15.6" x14ac:dyDescent="0.3">
      <c r="A70" s="5">
        <v>61</v>
      </c>
      <c r="B70" s="6" t="s">
        <v>77</v>
      </c>
      <c r="C70" s="6" t="s">
        <v>9</v>
      </c>
      <c r="D70" s="6">
        <v>5.7619999999999996</v>
      </c>
      <c r="E70" s="6">
        <v>1.2290000000000001</v>
      </c>
      <c r="F70" s="6">
        <v>1.1910000000000001</v>
      </c>
      <c r="G70" s="6">
        <v>0.90900000000000003</v>
      </c>
      <c r="H70" s="6">
        <v>0.42299999999999999</v>
      </c>
      <c r="I70" s="6">
        <v>0.20200000000000001</v>
      </c>
      <c r="J70" s="7">
        <v>3.5000000000000003E-2</v>
      </c>
    </row>
    <row r="71" spans="1:10" ht="15.6" x14ac:dyDescent="0.3">
      <c r="A71" s="5">
        <v>62</v>
      </c>
      <c r="B71" s="6" t="s">
        <v>78</v>
      </c>
      <c r="C71" s="6" t="s">
        <v>23</v>
      </c>
      <c r="D71" s="6">
        <v>5.7519999999999998</v>
      </c>
      <c r="E71" s="6">
        <v>0.751</v>
      </c>
      <c r="F71" s="6">
        <v>1.2230000000000001</v>
      </c>
      <c r="G71" s="6">
        <v>0.50800000000000001</v>
      </c>
      <c r="H71" s="6">
        <v>0.60599999999999998</v>
      </c>
      <c r="I71" s="6">
        <v>0.14099999999999999</v>
      </c>
      <c r="J71" s="7">
        <v>5.3999999999999999E-2</v>
      </c>
    </row>
    <row r="72" spans="1:10" ht="15.6" x14ac:dyDescent="0.3">
      <c r="A72" s="5">
        <v>63</v>
      </c>
      <c r="B72" s="6" t="s">
        <v>79</v>
      </c>
      <c r="C72" s="6" t="s">
        <v>33</v>
      </c>
      <c r="D72" s="6">
        <v>5.7389999999999999</v>
      </c>
      <c r="E72" s="6">
        <v>1.2</v>
      </c>
      <c r="F72" s="6">
        <v>1.532</v>
      </c>
      <c r="G72" s="6">
        <v>0.73699999999999999</v>
      </c>
      <c r="H72" s="6">
        <v>0.55300000000000005</v>
      </c>
      <c r="I72" s="6">
        <v>8.5999999999999993E-2</v>
      </c>
      <c r="J72" s="7">
        <v>0.17399999999999999</v>
      </c>
    </row>
    <row r="73" spans="1:10" ht="15.6" x14ac:dyDescent="0.3">
      <c r="A73" s="5">
        <v>64</v>
      </c>
      <c r="B73" s="6" t="s">
        <v>80</v>
      </c>
      <c r="C73" s="6" t="s">
        <v>23</v>
      </c>
      <c r="D73" s="6">
        <v>5.681</v>
      </c>
      <c r="E73" s="6">
        <v>0.83499999999999996</v>
      </c>
      <c r="F73" s="6">
        <v>1.522</v>
      </c>
      <c r="G73" s="6">
        <v>0.61499999999999999</v>
      </c>
      <c r="H73" s="6">
        <v>0.54100000000000004</v>
      </c>
      <c r="I73" s="6">
        <v>0.16200000000000001</v>
      </c>
      <c r="J73" s="7">
        <v>7.3999999999999996E-2</v>
      </c>
    </row>
    <row r="74" spans="1:10" ht="15.6" x14ac:dyDescent="0.3">
      <c r="A74" s="5">
        <v>65</v>
      </c>
      <c r="B74" s="6" t="s">
        <v>81</v>
      </c>
      <c r="C74" s="6" t="s">
        <v>23</v>
      </c>
      <c r="D74" s="6">
        <v>5.6630000000000003</v>
      </c>
      <c r="E74" s="6">
        <v>0.93400000000000005</v>
      </c>
      <c r="F74" s="6">
        <v>1.2490000000000001</v>
      </c>
      <c r="G74" s="6">
        <v>0.67400000000000004</v>
      </c>
      <c r="H74" s="6">
        <v>0.53</v>
      </c>
      <c r="I74" s="6">
        <v>9.1999999999999998E-2</v>
      </c>
      <c r="J74" s="7">
        <v>3.4000000000000002E-2</v>
      </c>
    </row>
    <row r="75" spans="1:10" ht="15.6" x14ac:dyDescent="0.3">
      <c r="A75" s="5">
        <v>66</v>
      </c>
      <c r="B75" s="6" t="s">
        <v>82</v>
      </c>
      <c r="C75" s="6" t="s">
        <v>33</v>
      </c>
      <c r="D75" s="6">
        <v>5.6619999999999999</v>
      </c>
      <c r="E75" s="6">
        <v>0.85499999999999998</v>
      </c>
      <c r="F75" s="6">
        <v>1.23</v>
      </c>
      <c r="G75" s="6">
        <v>0.57799999999999996</v>
      </c>
      <c r="H75" s="6">
        <v>0.44800000000000001</v>
      </c>
      <c r="I75" s="6">
        <v>0.27400000000000002</v>
      </c>
      <c r="J75" s="7">
        <v>2.3E-2</v>
      </c>
    </row>
    <row r="76" spans="1:10" ht="15.6" x14ac:dyDescent="0.3">
      <c r="A76" s="5">
        <v>67</v>
      </c>
      <c r="B76" s="6" t="s">
        <v>83</v>
      </c>
      <c r="C76" s="6" t="s">
        <v>58</v>
      </c>
      <c r="D76" s="6">
        <v>5.64</v>
      </c>
      <c r="E76" s="6">
        <v>0.65700000000000003</v>
      </c>
      <c r="F76" s="6">
        <v>1.3009999999999999</v>
      </c>
      <c r="G76" s="6">
        <v>0.62</v>
      </c>
      <c r="H76" s="6">
        <v>0.23200000000000001</v>
      </c>
      <c r="I76" s="6">
        <v>0.17100000000000001</v>
      </c>
      <c r="J76" s="7">
        <v>0</v>
      </c>
    </row>
    <row r="77" spans="1:10" ht="15.6" x14ac:dyDescent="0.3">
      <c r="A77" s="5">
        <v>68</v>
      </c>
      <c r="B77" s="6" t="s">
        <v>84</v>
      </c>
      <c r="C77" s="6" t="s">
        <v>58</v>
      </c>
      <c r="D77" s="6">
        <v>5.6360000000000001</v>
      </c>
      <c r="E77" s="6">
        <v>1.016</v>
      </c>
      <c r="F77" s="6">
        <v>1.5329999999999999</v>
      </c>
      <c r="G77" s="6">
        <v>0.51700000000000002</v>
      </c>
      <c r="H77" s="6">
        <v>0.41699999999999998</v>
      </c>
      <c r="I77" s="6">
        <v>0.19900000000000001</v>
      </c>
      <c r="J77" s="7">
        <v>3.6999999999999998E-2</v>
      </c>
    </row>
    <row r="78" spans="1:10" ht="15.6" x14ac:dyDescent="0.3">
      <c r="A78" s="5">
        <v>69</v>
      </c>
      <c r="B78" s="6" t="s">
        <v>85</v>
      </c>
      <c r="C78" s="6" t="s">
        <v>33</v>
      </c>
      <c r="D78" s="6">
        <v>5.62</v>
      </c>
      <c r="E78" s="6">
        <v>1.171</v>
      </c>
      <c r="F78" s="6">
        <v>1.401</v>
      </c>
      <c r="G78" s="6">
        <v>0.73199999999999998</v>
      </c>
      <c r="H78" s="6">
        <v>0.25900000000000001</v>
      </c>
      <c r="I78" s="6">
        <v>6.0999999999999999E-2</v>
      </c>
      <c r="J78" s="7">
        <v>2.1999999999999999E-2</v>
      </c>
    </row>
    <row r="79" spans="1:10" ht="15.6" x14ac:dyDescent="0.3">
      <c r="A79" s="5">
        <v>70</v>
      </c>
      <c r="B79" s="6" t="s">
        <v>86</v>
      </c>
      <c r="C79" s="6" t="s">
        <v>30</v>
      </c>
      <c r="D79" s="6">
        <v>5.5659999999999998</v>
      </c>
      <c r="E79" s="6">
        <v>0.98499999999999999</v>
      </c>
      <c r="F79" s="6">
        <v>1.35</v>
      </c>
      <c r="G79" s="6">
        <v>0.55300000000000005</v>
      </c>
      <c r="H79" s="6">
        <v>0.496</v>
      </c>
      <c r="I79" s="6">
        <v>0.11600000000000001</v>
      </c>
      <c r="J79" s="7">
        <v>0.14799999999999999</v>
      </c>
    </row>
    <row r="80" spans="1:10" ht="15.6" x14ac:dyDescent="0.3">
      <c r="A80" s="5">
        <v>71</v>
      </c>
      <c r="B80" s="6" t="s">
        <v>87</v>
      </c>
      <c r="C80" s="6" t="s">
        <v>39</v>
      </c>
      <c r="D80" s="6">
        <v>5.524</v>
      </c>
      <c r="E80" s="6">
        <v>0.77500000000000002</v>
      </c>
      <c r="F80" s="6">
        <v>1.3120000000000001</v>
      </c>
      <c r="G80" s="6">
        <v>0.51300000000000001</v>
      </c>
      <c r="H80" s="6">
        <v>0.64300000000000002</v>
      </c>
      <c r="I80" s="6">
        <v>0.12</v>
      </c>
      <c r="J80" s="7">
        <v>0.105</v>
      </c>
    </row>
    <row r="81" spans="1:10" ht="15.6" x14ac:dyDescent="0.3">
      <c r="A81" s="5">
        <v>72</v>
      </c>
      <c r="B81" s="6" t="s">
        <v>88</v>
      </c>
      <c r="C81" s="6" t="s">
        <v>23</v>
      </c>
      <c r="D81" s="6">
        <v>5.5039999999999996</v>
      </c>
      <c r="E81" s="6">
        <v>0.62</v>
      </c>
      <c r="F81" s="6">
        <v>1.2050000000000001</v>
      </c>
      <c r="G81" s="6">
        <v>0.622</v>
      </c>
      <c r="H81" s="6">
        <v>0.45900000000000002</v>
      </c>
      <c r="I81" s="6">
        <v>0.19700000000000001</v>
      </c>
      <c r="J81" s="7">
        <v>7.3999999999999996E-2</v>
      </c>
    </row>
    <row r="82" spans="1:10" ht="15.6" x14ac:dyDescent="0.3">
      <c r="A82" s="5">
        <v>73</v>
      </c>
      <c r="B82" s="6" t="s">
        <v>89</v>
      </c>
      <c r="C82" s="6" t="s">
        <v>58</v>
      </c>
      <c r="D82" s="6">
        <v>5.4829999999999997</v>
      </c>
      <c r="E82" s="6">
        <v>1.0389999999999999</v>
      </c>
      <c r="F82" s="6">
        <v>1.498</v>
      </c>
      <c r="G82" s="6">
        <v>0.7</v>
      </c>
      <c r="H82" s="6">
        <v>0.307</v>
      </c>
      <c r="I82" s="6">
        <v>0.10100000000000001</v>
      </c>
      <c r="J82" s="7">
        <v>0.154</v>
      </c>
    </row>
    <row r="83" spans="1:10" ht="15.6" x14ac:dyDescent="0.3">
      <c r="A83" s="5">
        <v>74</v>
      </c>
      <c r="B83" s="6" t="s">
        <v>90</v>
      </c>
      <c r="C83" s="6" t="s">
        <v>30</v>
      </c>
      <c r="D83" s="6">
        <v>5.4829999999999997</v>
      </c>
      <c r="E83" s="6">
        <v>1.1479999999999999</v>
      </c>
      <c r="F83" s="6">
        <v>1.38</v>
      </c>
      <c r="G83" s="6">
        <v>0.68600000000000005</v>
      </c>
      <c r="H83" s="6">
        <v>0.32400000000000001</v>
      </c>
      <c r="I83" s="6">
        <v>0.106</v>
      </c>
      <c r="J83" s="7">
        <v>0.109</v>
      </c>
    </row>
    <row r="84" spans="1:10" ht="15.6" x14ac:dyDescent="0.3">
      <c r="A84" s="5">
        <v>75</v>
      </c>
      <c r="B84" s="6" t="s">
        <v>91</v>
      </c>
      <c r="C84" s="6" t="s">
        <v>92</v>
      </c>
      <c r="D84" s="6">
        <v>5.4720000000000004</v>
      </c>
      <c r="E84" s="6">
        <v>0.65200000000000002</v>
      </c>
      <c r="F84" s="6">
        <v>0.81</v>
      </c>
      <c r="G84" s="6">
        <v>0.42399999999999999</v>
      </c>
      <c r="H84" s="6">
        <v>0.33400000000000002</v>
      </c>
      <c r="I84" s="6">
        <v>0.216</v>
      </c>
      <c r="J84" s="7">
        <v>0.113</v>
      </c>
    </row>
    <row r="85" spans="1:10" ht="15.6" x14ac:dyDescent="0.3">
      <c r="A85" s="5">
        <v>76</v>
      </c>
      <c r="B85" s="6" t="s">
        <v>93</v>
      </c>
      <c r="C85" s="6" t="s">
        <v>69</v>
      </c>
      <c r="D85" s="6">
        <v>5.43</v>
      </c>
      <c r="E85" s="6">
        <v>1.405</v>
      </c>
      <c r="F85" s="6">
        <v>1.29</v>
      </c>
      <c r="G85" s="6">
        <v>1.03</v>
      </c>
      <c r="H85" s="6">
        <v>0.52400000000000002</v>
      </c>
      <c r="I85" s="6">
        <v>0.246</v>
      </c>
      <c r="J85" s="7">
        <v>0.29099999999999998</v>
      </c>
    </row>
    <row r="86" spans="1:10" ht="15.6" x14ac:dyDescent="0.3">
      <c r="A86" s="5">
        <v>77</v>
      </c>
      <c r="B86" s="6" t="s">
        <v>94</v>
      </c>
      <c r="C86" s="6" t="s">
        <v>9</v>
      </c>
      <c r="D86" s="6">
        <v>5.41</v>
      </c>
      <c r="E86" s="6">
        <v>1.1879999999999999</v>
      </c>
      <c r="F86" s="6">
        <v>1.429</v>
      </c>
      <c r="G86" s="6">
        <v>0.88400000000000001</v>
      </c>
      <c r="H86" s="6">
        <v>0.56200000000000006</v>
      </c>
      <c r="I86" s="6">
        <v>5.5E-2</v>
      </c>
      <c r="J86" s="7">
        <v>1.7000000000000001E-2</v>
      </c>
    </row>
    <row r="87" spans="1:10" ht="15.6" x14ac:dyDescent="0.3">
      <c r="A87" s="5">
        <v>78</v>
      </c>
      <c r="B87" s="6" t="s">
        <v>95</v>
      </c>
      <c r="C87" s="6" t="s">
        <v>33</v>
      </c>
      <c r="D87" s="6">
        <v>5.3979999999999997</v>
      </c>
      <c r="E87" s="6">
        <v>0.97499999999999998</v>
      </c>
      <c r="F87" s="6">
        <v>1.369</v>
      </c>
      <c r="G87" s="6">
        <v>0.68500000000000005</v>
      </c>
      <c r="H87" s="6">
        <v>0.28799999999999998</v>
      </c>
      <c r="I87" s="6">
        <v>0.13400000000000001</v>
      </c>
      <c r="J87" s="7">
        <v>4.2999999999999997E-2</v>
      </c>
    </row>
    <row r="88" spans="1:10" ht="15.6" x14ac:dyDescent="0.3">
      <c r="A88" s="5">
        <v>79</v>
      </c>
      <c r="B88" s="6" t="s">
        <v>96</v>
      </c>
      <c r="C88" s="6" t="s">
        <v>9</v>
      </c>
      <c r="D88" s="6">
        <v>5.3579999999999997</v>
      </c>
      <c r="E88" s="6">
        <v>1.1539999999999999</v>
      </c>
      <c r="F88" s="6">
        <v>1.202</v>
      </c>
      <c r="G88" s="6">
        <v>0.879</v>
      </c>
      <c r="H88" s="6">
        <v>0.13100000000000001</v>
      </c>
      <c r="I88" s="6">
        <v>0</v>
      </c>
      <c r="J88" s="7">
        <v>4.3999999999999997E-2</v>
      </c>
    </row>
    <row r="89" spans="1:10" ht="15.6" x14ac:dyDescent="0.3">
      <c r="A89" s="5">
        <v>80</v>
      </c>
      <c r="B89" s="6" t="s">
        <v>97</v>
      </c>
      <c r="C89" s="6" t="s">
        <v>30</v>
      </c>
      <c r="D89" s="6">
        <v>5.3579999999999997</v>
      </c>
      <c r="E89" s="6">
        <v>0.96499999999999997</v>
      </c>
      <c r="F89" s="6">
        <v>1.179</v>
      </c>
      <c r="G89" s="6">
        <v>0.78500000000000003</v>
      </c>
      <c r="H89" s="6">
        <v>0.503</v>
      </c>
      <c r="I89" s="6">
        <v>0.214</v>
      </c>
      <c r="J89" s="7">
        <v>0.13600000000000001</v>
      </c>
    </row>
    <row r="90" spans="1:10" ht="15.6" x14ac:dyDescent="0.3">
      <c r="A90" s="5">
        <v>81</v>
      </c>
      <c r="B90" s="6" t="s">
        <v>98</v>
      </c>
      <c r="C90" s="6" t="s">
        <v>33</v>
      </c>
      <c r="D90" s="6">
        <v>5.3470000000000004</v>
      </c>
      <c r="E90" s="6">
        <v>1.0169999999999999</v>
      </c>
      <c r="F90" s="6">
        <v>1.2789999999999999</v>
      </c>
      <c r="G90" s="6">
        <v>0.72899999999999998</v>
      </c>
      <c r="H90" s="6">
        <v>0.25900000000000001</v>
      </c>
      <c r="I90" s="6">
        <v>0.111</v>
      </c>
      <c r="J90" s="7">
        <v>8.1000000000000003E-2</v>
      </c>
    </row>
    <row r="91" spans="1:10" ht="15.6" x14ac:dyDescent="0.3">
      <c r="A91" s="5">
        <v>82</v>
      </c>
      <c r="B91" s="6" t="s">
        <v>99</v>
      </c>
      <c r="C91" s="6" t="s">
        <v>33</v>
      </c>
      <c r="D91" s="6">
        <v>5.3209999999999997</v>
      </c>
      <c r="E91" s="6">
        <v>1.115</v>
      </c>
      <c r="F91" s="6">
        <v>1.161</v>
      </c>
      <c r="G91" s="6">
        <v>0.73699999999999999</v>
      </c>
      <c r="H91" s="6">
        <v>0.38</v>
      </c>
      <c r="I91" s="6">
        <v>0.12</v>
      </c>
      <c r="J91" s="7">
        <v>3.9E-2</v>
      </c>
    </row>
    <row r="92" spans="1:10" ht="15.6" x14ac:dyDescent="0.3">
      <c r="A92" s="5">
        <v>83</v>
      </c>
      <c r="B92" s="6" t="s">
        <v>100</v>
      </c>
      <c r="C92" s="6" t="s">
        <v>23</v>
      </c>
      <c r="D92" s="6">
        <v>5.3019999999999996</v>
      </c>
      <c r="E92" s="6">
        <v>0.98199999999999998</v>
      </c>
      <c r="F92" s="6">
        <v>1.4410000000000001</v>
      </c>
      <c r="G92" s="6">
        <v>0.61399999999999999</v>
      </c>
      <c r="H92" s="6">
        <v>0.57799999999999996</v>
      </c>
      <c r="I92" s="6">
        <v>0.12</v>
      </c>
      <c r="J92" s="7">
        <v>0.106</v>
      </c>
    </row>
    <row r="93" spans="1:10" ht="15.6" x14ac:dyDescent="0.3">
      <c r="A93" s="5">
        <v>84</v>
      </c>
      <c r="B93" s="6" t="s">
        <v>101</v>
      </c>
      <c r="C93" s="6" t="s">
        <v>30</v>
      </c>
      <c r="D93" s="6">
        <v>5.2949999999999999</v>
      </c>
      <c r="E93" s="6">
        <v>0.97899999999999998</v>
      </c>
      <c r="F93" s="6">
        <v>1.1539999999999999</v>
      </c>
      <c r="G93" s="6">
        <v>0.68700000000000006</v>
      </c>
      <c r="H93" s="6">
        <v>7.6999999999999999E-2</v>
      </c>
      <c r="I93" s="6">
        <v>5.5E-2</v>
      </c>
      <c r="J93" s="7">
        <v>0.13500000000000001</v>
      </c>
    </row>
    <row r="94" spans="1:10" ht="15.6" x14ac:dyDescent="0.3">
      <c r="A94" s="5">
        <v>85</v>
      </c>
      <c r="B94" s="6" t="s">
        <v>102</v>
      </c>
      <c r="C94" s="6" t="s">
        <v>30</v>
      </c>
      <c r="D94" s="6">
        <v>5.2539999999999996</v>
      </c>
      <c r="E94" s="6">
        <v>0.77900000000000003</v>
      </c>
      <c r="F94" s="6">
        <v>0.79700000000000004</v>
      </c>
      <c r="G94" s="6">
        <v>0.66900000000000004</v>
      </c>
      <c r="H94" s="6">
        <v>0.46</v>
      </c>
      <c r="I94" s="6">
        <v>2.5999999999999999E-2</v>
      </c>
      <c r="J94" s="7">
        <v>7.3999999999999996E-2</v>
      </c>
    </row>
    <row r="95" spans="1:10" ht="15.6" x14ac:dyDescent="0.3">
      <c r="A95" s="5">
        <v>86</v>
      </c>
      <c r="B95" s="6" t="s">
        <v>103</v>
      </c>
      <c r="C95" s="6" t="s">
        <v>69</v>
      </c>
      <c r="D95" s="6">
        <v>5.2460000000000004</v>
      </c>
      <c r="E95" s="6">
        <v>0.98899999999999999</v>
      </c>
      <c r="F95" s="6">
        <v>1.1419999999999999</v>
      </c>
      <c r="G95" s="6">
        <v>0.79900000000000004</v>
      </c>
      <c r="H95" s="6">
        <v>0.59699999999999998</v>
      </c>
      <c r="I95" s="6">
        <v>2.9000000000000001E-2</v>
      </c>
      <c r="J95" s="7">
        <v>0.10299999999999999</v>
      </c>
    </row>
    <row r="96" spans="1:10" ht="15.6" x14ac:dyDescent="0.3">
      <c r="A96" s="5">
        <v>87</v>
      </c>
      <c r="B96" s="6" t="s">
        <v>104</v>
      </c>
      <c r="C96" s="6" t="s">
        <v>58</v>
      </c>
      <c r="D96" s="6">
        <v>5.2009999999999996</v>
      </c>
      <c r="E96" s="6">
        <v>1.024</v>
      </c>
      <c r="F96" s="6">
        <v>1.161</v>
      </c>
      <c r="G96" s="6">
        <v>0.60299999999999998</v>
      </c>
      <c r="H96" s="6">
        <v>0.43</v>
      </c>
      <c r="I96" s="6">
        <v>3.1E-2</v>
      </c>
      <c r="J96" s="7">
        <v>0.17599999999999999</v>
      </c>
    </row>
    <row r="97" spans="1:10" ht="15.6" x14ac:dyDescent="0.3">
      <c r="A97" s="5">
        <v>88</v>
      </c>
      <c r="B97" s="6" t="s">
        <v>105</v>
      </c>
      <c r="C97" s="6" t="s">
        <v>58</v>
      </c>
      <c r="D97" s="6">
        <v>5.1989999999999998</v>
      </c>
      <c r="E97" s="6">
        <v>0.47399999999999998</v>
      </c>
      <c r="F97" s="6">
        <v>1.1659999999999999</v>
      </c>
      <c r="G97" s="6">
        <v>0.59799999999999998</v>
      </c>
      <c r="H97" s="6">
        <v>0.29199999999999998</v>
      </c>
      <c r="I97" s="6">
        <v>0.187</v>
      </c>
      <c r="J97" s="7">
        <v>3.4000000000000002E-2</v>
      </c>
    </row>
    <row r="98" spans="1:10" ht="15.6" x14ac:dyDescent="0.3">
      <c r="A98" s="5">
        <v>89</v>
      </c>
      <c r="B98" s="6" t="s">
        <v>106</v>
      </c>
      <c r="C98" s="6" t="s">
        <v>33</v>
      </c>
      <c r="D98" s="6">
        <v>5.1849999999999996</v>
      </c>
      <c r="E98" s="6">
        <v>0.95899999999999996</v>
      </c>
      <c r="F98" s="6">
        <v>1.2390000000000001</v>
      </c>
      <c r="G98" s="6">
        <v>0.69099999999999995</v>
      </c>
      <c r="H98" s="6">
        <v>0.39400000000000002</v>
      </c>
      <c r="I98" s="6">
        <v>0.17299999999999999</v>
      </c>
      <c r="J98" s="7">
        <v>5.1999999999999998E-2</v>
      </c>
    </row>
    <row r="99" spans="1:10" ht="15.6" x14ac:dyDescent="0.3">
      <c r="A99" s="5">
        <v>90</v>
      </c>
      <c r="B99" s="6" t="s">
        <v>107</v>
      </c>
      <c r="C99" s="6" t="s">
        <v>30</v>
      </c>
      <c r="D99" s="6">
        <v>5.1609999999999996</v>
      </c>
      <c r="E99" s="6">
        <v>0.82199999999999995</v>
      </c>
      <c r="F99" s="6">
        <v>1.2649999999999999</v>
      </c>
      <c r="G99" s="6">
        <v>0.64500000000000002</v>
      </c>
      <c r="H99" s="6">
        <v>0.46800000000000003</v>
      </c>
      <c r="I99" s="6">
        <v>0.13</v>
      </c>
      <c r="J99" s="7">
        <v>0.13400000000000001</v>
      </c>
    </row>
    <row r="100" spans="1:10" ht="15.6" x14ac:dyDescent="0.3">
      <c r="A100" s="5">
        <v>91</v>
      </c>
      <c r="B100" s="6" t="s">
        <v>108</v>
      </c>
      <c r="C100" s="6" t="s">
        <v>71</v>
      </c>
      <c r="D100" s="6">
        <v>5.1550000000000002</v>
      </c>
      <c r="E100" s="6">
        <v>0.68899999999999995</v>
      </c>
      <c r="F100" s="6">
        <v>1.1719999999999999</v>
      </c>
      <c r="G100" s="6">
        <v>4.8000000000000001E-2</v>
      </c>
      <c r="H100" s="6">
        <v>0.46200000000000002</v>
      </c>
      <c r="I100" s="6">
        <v>0.20100000000000001</v>
      </c>
      <c r="J100" s="7">
        <v>3.2000000000000001E-2</v>
      </c>
    </row>
    <row r="101" spans="1:10" ht="15.6" x14ac:dyDescent="0.3">
      <c r="A101" s="5">
        <v>92</v>
      </c>
      <c r="B101" s="6" t="s">
        <v>109</v>
      </c>
      <c r="C101" s="6" t="s">
        <v>58</v>
      </c>
      <c r="D101" s="6">
        <v>5.1310000000000002</v>
      </c>
      <c r="E101" s="6">
        <v>0.53</v>
      </c>
      <c r="F101" s="6">
        <v>1.4159999999999999</v>
      </c>
      <c r="G101" s="6">
        <v>0.59399999999999997</v>
      </c>
      <c r="H101" s="6">
        <v>0.54</v>
      </c>
      <c r="I101" s="6">
        <v>0.28100000000000003</v>
      </c>
      <c r="J101" s="7">
        <v>3.5000000000000003E-2</v>
      </c>
    </row>
    <row r="102" spans="1:10" ht="15.6" x14ac:dyDescent="0.3">
      <c r="A102" s="5">
        <v>93</v>
      </c>
      <c r="B102" s="6" t="s">
        <v>110</v>
      </c>
      <c r="C102" s="6" t="s">
        <v>33</v>
      </c>
      <c r="D102" s="6">
        <v>5.1289999999999996</v>
      </c>
      <c r="E102" s="6">
        <v>0.91500000000000004</v>
      </c>
      <c r="F102" s="6">
        <v>1.0780000000000001</v>
      </c>
      <c r="G102" s="6">
        <v>0.75800000000000001</v>
      </c>
      <c r="H102" s="6">
        <v>0.28000000000000003</v>
      </c>
      <c r="I102" s="6">
        <v>0.216</v>
      </c>
      <c r="J102" s="7">
        <v>0</v>
      </c>
    </row>
    <row r="103" spans="1:10" ht="15.6" x14ac:dyDescent="0.3">
      <c r="A103" s="5">
        <v>94</v>
      </c>
      <c r="B103" s="6" t="s">
        <v>111</v>
      </c>
      <c r="C103" s="6" t="s">
        <v>69</v>
      </c>
      <c r="D103" s="6">
        <v>5.125</v>
      </c>
      <c r="E103" s="6">
        <v>0.91400000000000003</v>
      </c>
      <c r="F103" s="6">
        <v>1.5169999999999999</v>
      </c>
      <c r="G103" s="6">
        <v>0.57499999999999996</v>
      </c>
      <c r="H103" s="6">
        <v>0.39500000000000002</v>
      </c>
      <c r="I103" s="6">
        <v>0.253</v>
      </c>
      <c r="J103" s="7">
        <v>3.2000000000000001E-2</v>
      </c>
    </row>
    <row r="104" spans="1:10" ht="15.6" x14ac:dyDescent="0.3">
      <c r="A104" s="5">
        <v>95</v>
      </c>
      <c r="B104" s="6" t="s">
        <v>112</v>
      </c>
      <c r="C104" s="6" t="s">
        <v>39</v>
      </c>
      <c r="D104" s="6">
        <v>5.1029999999999998</v>
      </c>
      <c r="E104" s="6">
        <v>0.71499999999999997</v>
      </c>
      <c r="F104" s="6">
        <v>1.365</v>
      </c>
      <c r="G104" s="6">
        <v>0.70199999999999996</v>
      </c>
      <c r="H104" s="6">
        <v>0.61799999999999999</v>
      </c>
      <c r="I104" s="6">
        <v>0.17699999999999999</v>
      </c>
      <c r="J104" s="7">
        <v>7.9000000000000001E-2</v>
      </c>
    </row>
    <row r="105" spans="1:10" ht="15.6" x14ac:dyDescent="0.3">
      <c r="A105" s="5">
        <v>96</v>
      </c>
      <c r="B105" s="6" t="s">
        <v>113</v>
      </c>
      <c r="C105" s="6" t="s">
        <v>39</v>
      </c>
      <c r="D105" s="6">
        <v>5.093</v>
      </c>
      <c r="E105" s="6">
        <v>0.89900000000000002</v>
      </c>
      <c r="F105" s="6">
        <v>1.2150000000000001</v>
      </c>
      <c r="G105" s="6">
        <v>0.52200000000000002</v>
      </c>
      <c r="H105" s="6">
        <v>0.53800000000000003</v>
      </c>
      <c r="I105" s="6">
        <v>0.48399999999999999</v>
      </c>
      <c r="J105" s="7">
        <v>1.7999999999999999E-2</v>
      </c>
    </row>
    <row r="106" spans="1:10" ht="15.6" x14ac:dyDescent="0.3">
      <c r="A106" s="5">
        <v>97</v>
      </c>
      <c r="B106" s="6" t="s">
        <v>114</v>
      </c>
      <c r="C106" s="6" t="s">
        <v>92</v>
      </c>
      <c r="D106" s="6">
        <v>5.0819999999999999</v>
      </c>
      <c r="E106" s="6">
        <v>0.79600000000000004</v>
      </c>
      <c r="F106" s="6">
        <v>1.335</v>
      </c>
      <c r="G106" s="6">
        <v>0.52700000000000002</v>
      </c>
      <c r="H106" s="6">
        <v>0.54100000000000004</v>
      </c>
      <c r="I106" s="6">
        <v>0.36399999999999999</v>
      </c>
      <c r="J106" s="7">
        <v>0.17100000000000001</v>
      </c>
    </row>
    <row r="107" spans="1:10" ht="15.6" x14ac:dyDescent="0.3">
      <c r="A107" s="5">
        <v>98</v>
      </c>
      <c r="B107" s="6" t="s">
        <v>115</v>
      </c>
      <c r="C107" s="6" t="s">
        <v>33</v>
      </c>
      <c r="D107" s="6">
        <v>4.9820000000000002</v>
      </c>
      <c r="E107" s="6">
        <v>0</v>
      </c>
      <c r="F107" s="6">
        <v>0.71199999999999997</v>
      </c>
      <c r="G107" s="6">
        <v>0.115</v>
      </c>
      <c r="H107" s="6">
        <v>0.67400000000000004</v>
      </c>
      <c r="I107" s="6">
        <v>0.23799999999999999</v>
      </c>
      <c r="J107" s="7">
        <v>0.28199999999999997</v>
      </c>
    </row>
    <row r="108" spans="1:10" ht="15.6" x14ac:dyDescent="0.3">
      <c r="A108" s="5">
        <v>99</v>
      </c>
      <c r="B108" s="6" t="s">
        <v>116</v>
      </c>
      <c r="C108" s="6" t="s">
        <v>71</v>
      </c>
      <c r="D108" s="6">
        <v>4.9749999999999996</v>
      </c>
      <c r="E108" s="6">
        <v>0.53500000000000003</v>
      </c>
      <c r="F108" s="6">
        <v>0.89100000000000001</v>
      </c>
      <c r="G108" s="6">
        <v>0.182</v>
      </c>
      <c r="H108" s="6">
        <v>0.45400000000000001</v>
      </c>
      <c r="I108" s="6">
        <v>0.183</v>
      </c>
      <c r="J108" s="7">
        <v>4.2999999999999997E-2</v>
      </c>
    </row>
    <row r="109" spans="1:10" ht="15.6" x14ac:dyDescent="0.3">
      <c r="A109" s="5">
        <v>100</v>
      </c>
      <c r="B109" s="6" t="s">
        <v>117</v>
      </c>
      <c r="C109" s="6" t="s">
        <v>33</v>
      </c>
      <c r="D109" s="6">
        <v>4.9329999999999998</v>
      </c>
      <c r="E109" s="6">
        <v>1.054</v>
      </c>
      <c r="F109" s="6">
        <v>1.5149999999999999</v>
      </c>
      <c r="G109" s="6">
        <v>0.71199999999999997</v>
      </c>
      <c r="H109" s="6">
        <v>0.35899999999999999</v>
      </c>
      <c r="I109" s="6">
        <v>6.4000000000000001E-2</v>
      </c>
      <c r="J109" s="7">
        <v>8.9999999999999993E-3</v>
      </c>
    </row>
    <row r="110" spans="1:10" ht="15.6" x14ac:dyDescent="0.3">
      <c r="A110" s="5">
        <v>101</v>
      </c>
      <c r="B110" s="6" t="s">
        <v>118</v>
      </c>
      <c r="C110" s="6" t="s">
        <v>92</v>
      </c>
      <c r="D110" s="6">
        <v>4.88</v>
      </c>
      <c r="E110" s="6">
        <v>0.42499999999999999</v>
      </c>
      <c r="F110" s="6">
        <v>1.228</v>
      </c>
      <c r="G110" s="6">
        <v>0.53900000000000003</v>
      </c>
      <c r="H110" s="6">
        <v>0.52600000000000002</v>
      </c>
      <c r="I110" s="6">
        <v>0.30199999999999999</v>
      </c>
      <c r="J110" s="7">
        <v>7.8E-2</v>
      </c>
    </row>
    <row r="111" spans="1:10" ht="15.6" x14ac:dyDescent="0.3">
      <c r="A111" s="5">
        <v>102</v>
      </c>
      <c r="B111" s="6" t="s">
        <v>119</v>
      </c>
      <c r="C111" s="6" t="s">
        <v>23</v>
      </c>
      <c r="D111" s="6">
        <v>4.806</v>
      </c>
      <c r="E111" s="6">
        <v>0.996</v>
      </c>
      <c r="F111" s="6">
        <v>1.4690000000000001</v>
      </c>
      <c r="G111" s="6">
        <v>0.65700000000000003</v>
      </c>
      <c r="H111" s="6">
        <v>0.13300000000000001</v>
      </c>
      <c r="I111" s="6">
        <v>5.6000000000000001E-2</v>
      </c>
      <c r="J111" s="7">
        <v>5.1999999999999998E-2</v>
      </c>
    </row>
    <row r="112" spans="1:10" ht="15.6" x14ac:dyDescent="0.3">
      <c r="A112" s="5">
        <v>103</v>
      </c>
      <c r="B112" s="6" t="s">
        <v>120</v>
      </c>
      <c r="C112" s="6" t="s">
        <v>71</v>
      </c>
      <c r="D112" s="6">
        <v>4.758</v>
      </c>
      <c r="E112" s="6">
        <v>1.036</v>
      </c>
      <c r="F112" s="6">
        <v>1.1639999999999999</v>
      </c>
      <c r="G112" s="6">
        <v>0.40400000000000003</v>
      </c>
      <c r="H112" s="6">
        <v>0.35599999999999998</v>
      </c>
      <c r="I112" s="6">
        <v>3.2000000000000001E-2</v>
      </c>
      <c r="J112" s="7">
        <v>5.1999999999999998E-2</v>
      </c>
    </row>
    <row r="113" spans="1:10" ht="15.6" x14ac:dyDescent="0.3">
      <c r="A113" s="5">
        <v>104</v>
      </c>
      <c r="B113" s="6" t="s">
        <v>121</v>
      </c>
      <c r="C113" s="6" t="s">
        <v>30</v>
      </c>
      <c r="D113" s="6">
        <v>4.7430000000000003</v>
      </c>
      <c r="E113" s="6">
        <v>0.64200000000000002</v>
      </c>
      <c r="F113" s="6">
        <v>1.2170000000000001</v>
      </c>
      <c r="G113" s="6">
        <v>0.60199999999999998</v>
      </c>
      <c r="H113" s="6">
        <v>0.26600000000000001</v>
      </c>
      <c r="I113" s="6">
        <v>8.5999999999999993E-2</v>
      </c>
      <c r="J113" s="7">
        <v>7.5999999999999998E-2</v>
      </c>
    </row>
    <row r="114" spans="1:10" ht="15.6" x14ac:dyDescent="0.3">
      <c r="A114" s="5">
        <v>105</v>
      </c>
      <c r="B114" s="6" t="s">
        <v>122</v>
      </c>
      <c r="C114" s="6" t="s">
        <v>71</v>
      </c>
      <c r="D114" s="6">
        <v>4.7240000000000002</v>
      </c>
      <c r="E114" s="6">
        <v>0.94</v>
      </c>
      <c r="F114" s="6">
        <v>1.41</v>
      </c>
      <c r="G114" s="6">
        <v>0.33</v>
      </c>
      <c r="H114" s="6">
        <v>0.51600000000000001</v>
      </c>
      <c r="I114" s="6">
        <v>0.10299999999999999</v>
      </c>
      <c r="J114" s="7">
        <v>5.6000000000000001E-2</v>
      </c>
    </row>
    <row r="115" spans="1:10" ht="15.6" x14ac:dyDescent="0.3">
      <c r="A115" s="5">
        <v>106</v>
      </c>
      <c r="B115" s="6" t="s">
        <v>123</v>
      </c>
      <c r="C115" s="6" t="s">
        <v>30</v>
      </c>
      <c r="D115" s="6">
        <v>4.7069999999999999</v>
      </c>
      <c r="E115" s="6">
        <v>1.0589999999999999</v>
      </c>
      <c r="F115" s="6">
        <v>0.77100000000000002</v>
      </c>
      <c r="G115" s="6">
        <v>0.69099999999999995</v>
      </c>
      <c r="H115" s="6">
        <v>0.45900000000000002</v>
      </c>
      <c r="I115" s="6">
        <v>0.28199999999999997</v>
      </c>
      <c r="J115" s="7">
        <v>0.129</v>
      </c>
    </row>
    <row r="116" spans="1:10" ht="15.6" x14ac:dyDescent="0.3">
      <c r="A116" s="5">
        <v>107</v>
      </c>
      <c r="B116" s="6" t="s">
        <v>124</v>
      </c>
      <c r="C116" s="6" t="s">
        <v>71</v>
      </c>
      <c r="D116" s="6">
        <v>4.6710000000000003</v>
      </c>
      <c r="E116" s="6">
        <v>0.54100000000000004</v>
      </c>
      <c r="F116" s="6">
        <v>0.872</v>
      </c>
      <c r="G116" s="6">
        <v>0.08</v>
      </c>
      <c r="H116" s="6">
        <v>0.46700000000000003</v>
      </c>
      <c r="I116" s="6">
        <v>0.14599999999999999</v>
      </c>
      <c r="J116" s="7">
        <v>0.10299999999999999</v>
      </c>
    </row>
    <row r="117" spans="1:10" ht="15.6" x14ac:dyDescent="0.3">
      <c r="A117" s="5">
        <v>108</v>
      </c>
      <c r="B117" s="6" t="s">
        <v>125</v>
      </c>
      <c r="C117" s="6" t="s">
        <v>71</v>
      </c>
      <c r="D117" s="6">
        <v>4.657</v>
      </c>
      <c r="E117" s="6">
        <v>0.59199999999999997</v>
      </c>
      <c r="F117" s="6">
        <v>0.89600000000000002</v>
      </c>
      <c r="G117" s="6">
        <v>0.33700000000000002</v>
      </c>
      <c r="H117" s="6">
        <v>0.499</v>
      </c>
      <c r="I117" s="6">
        <v>0.21199999999999999</v>
      </c>
      <c r="J117" s="7">
        <v>2.9000000000000001E-2</v>
      </c>
    </row>
    <row r="118" spans="1:10" ht="15.6" x14ac:dyDescent="0.3">
      <c r="A118" s="5">
        <v>109</v>
      </c>
      <c r="B118" s="6" t="s">
        <v>126</v>
      </c>
      <c r="C118" s="6" t="s">
        <v>71</v>
      </c>
      <c r="D118" s="6">
        <v>4.6310000000000002</v>
      </c>
      <c r="E118" s="6">
        <v>0.42899999999999999</v>
      </c>
      <c r="F118" s="6">
        <v>1.117</v>
      </c>
      <c r="G118" s="6">
        <v>0.433</v>
      </c>
      <c r="H118" s="6">
        <v>0.40600000000000003</v>
      </c>
      <c r="I118" s="6">
        <v>0.13800000000000001</v>
      </c>
      <c r="J118" s="7">
        <v>8.2000000000000003E-2</v>
      </c>
    </row>
    <row r="119" spans="1:10" ht="15.6" x14ac:dyDescent="0.3">
      <c r="A119" s="5">
        <v>110</v>
      </c>
      <c r="B119" s="6" t="s">
        <v>127</v>
      </c>
      <c r="C119" s="6" t="s">
        <v>39</v>
      </c>
      <c r="D119" s="6">
        <v>4.6230000000000002</v>
      </c>
      <c r="E119" s="6">
        <v>0.72</v>
      </c>
      <c r="F119" s="6">
        <v>1.034</v>
      </c>
      <c r="G119" s="6">
        <v>0.441</v>
      </c>
      <c r="H119" s="6">
        <v>0.626</v>
      </c>
      <c r="I119" s="6">
        <v>0.23</v>
      </c>
      <c r="J119" s="7">
        <v>0.17399999999999999</v>
      </c>
    </row>
    <row r="120" spans="1:10" ht="15.6" x14ac:dyDescent="0.3">
      <c r="A120" s="5">
        <v>111</v>
      </c>
      <c r="B120" s="6" t="s">
        <v>128</v>
      </c>
      <c r="C120" s="6" t="s">
        <v>30</v>
      </c>
      <c r="D120" s="6">
        <v>4.5919999999999996</v>
      </c>
      <c r="E120" s="6">
        <v>0.9</v>
      </c>
      <c r="F120" s="6">
        <v>0.90600000000000003</v>
      </c>
      <c r="G120" s="6">
        <v>0.69</v>
      </c>
      <c r="H120" s="6">
        <v>0.27100000000000002</v>
      </c>
      <c r="I120" s="6">
        <v>0.04</v>
      </c>
      <c r="J120" s="7">
        <v>6.3E-2</v>
      </c>
    </row>
    <row r="121" spans="1:10" ht="15.6" x14ac:dyDescent="0.3">
      <c r="A121" s="5">
        <v>112</v>
      </c>
      <c r="B121" s="6" t="s">
        <v>129</v>
      </c>
      <c r="C121" s="6" t="s">
        <v>33</v>
      </c>
      <c r="D121" s="6">
        <v>4.5860000000000003</v>
      </c>
      <c r="E121" s="6">
        <v>0.91600000000000004</v>
      </c>
      <c r="F121" s="6">
        <v>0.81699999999999995</v>
      </c>
      <c r="G121" s="6">
        <v>0.79</v>
      </c>
      <c r="H121" s="6">
        <v>0.41899999999999998</v>
      </c>
      <c r="I121" s="6">
        <v>0.14899999999999999</v>
      </c>
      <c r="J121" s="7">
        <v>3.2000000000000001E-2</v>
      </c>
    </row>
    <row r="122" spans="1:10" ht="15.6" x14ac:dyDescent="0.3">
      <c r="A122" s="5">
        <v>113</v>
      </c>
      <c r="B122" s="6" t="s">
        <v>130</v>
      </c>
      <c r="C122" s="6" t="s">
        <v>71</v>
      </c>
      <c r="D122" s="6">
        <v>4.5709999999999997</v>
      </c>
      <c r="E122" s="6">
        <v>0.25600000000000001</v>
      </c>
      <c r="F122" s="6">
        <v>0.81299999999999994</v>
      </c>
      <c r="G122" s="6">
        <v>0</v>
      </c>
      <c r="H122" s="6">
        <v>0.35499999999999998</v>
      </c>
      <c r="I122" s="6">
        <v>0.23799999999999999</v>
      </c>
      <c r="J122" s="7">
        <v>5.2999999999999999E-2</v>
      </c>
    </row>
    <row r="123" spans="1:10" ht="15.6" x14ac:dyDescent="0.3">
      <c r="A123" s="5">
        <v>114</v>
      </c>
      <c r="B123" s="6" t="s">
        <v>131</v>
      </c>
      <c r="C123" s="6" t="s">
        <v>71</v>
      </c>
      <c r="D123" s="6">
        <v>4.5590000000000002</v>
      </c>
      <c r="E123" s="6">
        <v>0.68200000000000005</v>
      </c>
      <c r="F123" s="6">
        <v>0.81100000000000005</v>
      </c>
      <c r="G123" s="6">
        <v>0.34300000000000003</v>
      </c>
      <c r="H123" s="6">
        <v>0.51400000000000001</v>
      </c>
      <c r="I123" s="6">
        <v>9.0999999999999998E-2</v>
      </c>
      <c r="J123" s="7">
        <v>7.6999999999999999E-2</v>
      </c>
    </row>
    <row r="124" spans="1:10" ht="15.6" x14ac:dyDescent="0.3">
      <c r="A124" s="5">
        <v>115</v>
      </c>
      <c r="B124" s="6" t="s">
        <v>132</v>
      </c>
      <c r="C124" s="6" t="s">
        <v>92</v>
      </c>
      <c r="D124" s="6">
        <v>4.5</v>
      </c>
      <c r="E124" s="6">
        <v>0.53200000000000003</v>
      </c>
      <c r="F124" s="6">
        <v>0.85</v>
      </c>
      <c r="G124" s="6">
        <v>0.57899999999999996</v>
      </c>
      <c r="H124" s="6">
        <v>0.57999999999999996</v>
      </c>
      <c r="I124" s="6">
        <v>0.153</v>
      </c>
      <c r="J124" s="7">
        <v>0.14399999999999999</v>
      </c>
    </row>
    <row r="125" spans="1:10" ht="15.6" x14ac:dyDescent="0.3">
      <c r="A125" s="5">
        <v>116</v>
      </c>
      <c r="B125" s="6" t="s">
        <v>133</v>
      </c>
      <c r="C125" s="6" t="s">
        <v>92</v>
      </c>
      <c r="D125" s="6">
        <v>4.4710000000000001</v>
      </c>
      <c r="E125" s="6">
        <v>0.91800000000000004</v>
      </c>
      <c r="F125" s="6">
        <v>1.3140000000000001</v>
      </c>
      <c r="G125" s="6">
        <v>0.67200000000000004</v>
      </c>
      <c r="H125" s="6">
        <v>0.58499999999999996</v>
      </c>
      <c r="I125" s="6">
        <v>0.307</v>
      </c>
      <c r="J125" s="7">
        <v>0.05</v>
      </c>
    </row>
    <row r="126" spans="1:10" ht="15.6" x14ac:dyDescent="0.3">
      <c r="A126" s="5">
        <v>117</v>
      </c>
      <c r="B126" s="6" t="s">
        <v>134</v>
      </c>
      <c r="C126" s="6" t="s">
        <v>30</v>
      </c>
      <c r="D126" s="6">
        <v>4.4560000000000004</v>
      </c>
      <c r="E126" s="6">
        <v>1.01</v>
      </c>
      <c r="F126" s="6">
        <v>0.97099999999999997</v>
      </c>
      <c r="G126" s="6">
        <v>0.53600000000000003</v>
      </c>
      <c r="H126" s="6">
        <v>0.30399999999999999</v>
      </c>
      <c r="I126" s="6">
        <v>0.14799999999999999</v>
      </c>
      <c r="J126" s="7">
        <v>9.5000000000000001E-2</v>
      </c>
    </row>
    <row r="127" spans="1:10" ht="15.6" x14ac:dyDescent="0.3">
      <c r="A127" s="5">
        <v>118</v>
      </c>
      <c r="B127" s="6" t="s">
        <v>135</v>
      </c>
      <c r="C127" s="6" t="s">
        <v>71</v>
      </c>
      <c r="D127" s="6">
        <v>4.4470000000000001</v>
      </c>
      <c r="E127" s="6">
        <v>0.37</v>
      </c>
      <c r="F127" s="6">
        <v>1.2330000000000001</v>
      </c>
      <c r="G127" s="6">
        <v>0.152</v>
      </c>
      <c r="H127" s="6">
        <v>0.36699999999999999</v>
      </c>
      <c r="I127" s="6">
        <v>0.13900000000000001</v>
      </c>
      <c r="J127" s="7">
        <v>5.6000000000000001E-2</v>
      </c>
    </row>
    <row r="128" spans="1:10" ht="15.6" x14ac:dyDescent="0.3">
      <c r="A128" s="5">
        <v>119</v>
      </c>
      <c r="B128" s="6" t="s">
        <v>136</v>
      </c>
      <c r="C128" s="6" t="s">
        <v>71</v>
      </c>
      <c r="D128" s="6">
        <v>4.4409999999999998</v>
      </c>
      <c r="E128" s="6">
        <v>0.874</v>
      </c>
      <c r="F128" s="6">
        <v>1.2809999999999999</v>
      </c>
      <c r="G128" s="6">
        <v>0.36499999999999999</v>
      </c>
      <c r="H128" s="6">
        <v>0.51900000000000002</v>
      </c>
      <c r="I128" s="6">
        <v>5.0999999999999997E-2</v>
      </c>
      <c r="J128" s="7">
        <v>6.4000000000000001E-2</v>
      </c>
    </row>
    <row r="129" spans="1:10" ht="15.6" x14ac:dyDescent="0.3">
      <c r="A129" s="5">
        <v>120</v>
      </c>
      <c r="B129" s="6" t="s">
        <v>137</v>
      </c>
      <c r="C129" s="6" t="s">
        <v>39</v>
      </c>
      <c r="D129" s="6">
        <v>4.4329999999999998</v>
      </c>
      <c r="E129" s="6">
        <v>0.54900000000000004</v>
      </c>
      <c r="F129" s="6">
        <v>1.0880000000000001</v>
      </c>
      <c r="G129" s="6">
        <v>0.45700000000000002</v>
      </c>
      <c r="H129" s="6">
        <v>0.69599999999999995</v>
      </c>
      <c r="I129" s="6">
        <v>0.25600000000000001</v>
      </c>
      <c r="J129" s="7">
        <v>6.5000000000000002E-2</v>
      </c>
    </row>
    <row r="130" spans="1:10" ht="15.6" x14ac:dyDescent="0.3">
      <c r="A130" s="5">
        <v>121</v>
      </c>
      <c r="B130" s="6" t="s">
        <v>138</v>
      </c>
      <c r="C130" s="6" t="s">
        <v>71</v>
      </c>
      <c r="D130" s="6">
        <v>4.4240000000000004</v>
      </c>
      <c r="E130" s="6">
        <v>0.314</v>
      </c>
      <c r="F130" s="6">
        <v>1.097</v>
      </c>
      <c r="G130" s="6">
        <v>0.254</v>
      </c>
      <c r="H130" s="6">
        <v>0.312</v>
      </c>
      <c r="I130" s="6">
        <v>0.17499999999999999</v>
      </c>
      <c r="J130" s="7">
        <v>0.128</v>
      </c>
    </row>
    <row r="131" spans="1:10" ht="15.6" x14ac:dyDescent="0.3">
      <c r="A131" s="5">
        <v>122</v>
      </c>
      <c r="B131" s="6" t="s">
        <v>139</v>
      </c>
      <c r="C131" s="6" t="s">
        <v>30</v>
      </c>
      <c r="D131" s="6">
        <v>4.4189999999999996</v>
      </c>
      <c r="E131" s="6">
        <v>0.88500000000000001</v>
      </c>
      <c r="F131" s="6">
        <v>1.0249999999999999</v>
      </c>
      <c r="G131" s="6">
        <v>0.55300000000000005</v>
      </c>
      <c r="H131" s="6">
        <v>0.312</v>
      </c>
      <c r="I131" s="6">
        <v>9.1999999999999998E-2</v>
      </c>
      <c r="J131" s="7">
        <v>0.107</v>
      </c>
    </row>
    <row r="132" spans="1:10" ht="15.6" x14ac:dyDescent="0.3">
      <c r="A132" s="5">
        <v>123</v>
      </c>
      <c r="B132" s="6" t="s">
        <v>140</v>
      </c>
      <c r="C132" s="6" t="s">
        <v>71</v>
      </c>
      <c r="D132" s="6">
        <v>4.4169999999999998</v>
      </c>
      <c r="E132" s="6">
        <v>0.19800000000000001</v>
      </c>
      <c r="F132" s="6">
        <v>0.90200000000000002</v>
      </c>
      <c r="G132" s="6">
        <v>0.17299999999999999</v>
      </c>
      <c r="H132" s="6">
        <v>0.53100000000000003</v>
      </c>
      <c r="I132" s="6">
        <v>0.20599999999999999</v>
      </c>
      <c r="J132" s="7">
        <v>0.158</v>
      </c>
    </row>
    <row r="133" spans="1:10" ht="15.6" x14ac:dyDescent="0.3">
      <c r="A133" s="5">
        <v>124</v>
      </c>
      <c r="B133" s="6" t="s">
        <v>141</v>
      </c>
      <c r="C133" s="6" t="s">
        <v>71</v>
      </c>
      <c r="D133" s="6">
        <v>4.41</v>
      </c>
      <c r="E133" s="6">
        <v>0.49299999999999999</v>
      </c>
      <c r="F133" s="6">
        <v>1.048</v>
      </c>
      <c r="G133" s="6">
        <v>0.45400000000000001</v>
      </c>
      <c r="H133" s="6">
        <v>0.504</v>
      </c>
      <c r="I133" s="6">
        <v>0.35199999999999998</v>
      </c>
      <c r="J133" s="7">
        <v>5.5E-2</v>
      </c>
    </row>
    <row r="134" spans="1:10" ht="15.6" x14ac:dyDescent="0.3">
      <c r="A134" s="5">
        <v>125</v>
      </c>
      <c r="B134" s="6" t="s">
        <v>142</v>
      </c>
      <c r="C134" s="6" t="s">
        <v>71</v>
      </c>
      <c r="D134" s="6">
        <v>4.3769999999999998</v>
      </c>
      <c r="E134" s="6">
        <v>0.56200000000000006</v>
      </c>
      <c r="F134" s="6">
        <v>1.0469999999999999</v>
      </c>
      <c r="G134" s="6">
        <v>0.29499999999999998</v>
      </c>
      <c r="H134" s="6">
        <v>0.503</v>
      </c>
      <c r="I134" s="6">
        <v>0.221</v>
      </c>
      <c r="J134" s="7">
        <v>8.2000000000000003E-2</v>
      </c>
    </row>
    <row r="135" spans="1:10" ht="15.6" x14ac:dyDescent="0.3">
      <c r="A135" s="5">
        <v>126</v>
      </c>
      <c r="B135" s="6" t="s">
        <v>143</v>
      </c>
      <c r="C135" s="6" t="s">
        <v>71</v>
      </c>
      <c r="D135" s="6">
        <v>4.3559999999999999</v>
      </c>
      <c r="E135" s="6">
        <v>0.55700000000000005</v>
      </c>
      <c r="F135" s="6">
        <v>1.2450000000000001</v>
      </c>
      <c r="G135" s="6">
        <v>0.29199999999999998</v>
      </c>
      <c r="H135" s="6">
        <v>0.129</v>
      </c>
      <c r="I135" s="6">
        <v>0.13400000000000001</v>
      </c>
      <c r="J135" s="7">
        <v>9.2999999999999999E-2</v>
      </c>
    </row>
    <row r="136" spans="1:10" ht="15.6" x14ac:dyDescent="0.3">
      <c r="A136" s="5">
        <v>127</v>
      </c>
      <c r="B136" s="6" t="s">
        <v>144</v>
      </c>
      <c r="C136" s="6" t="s">
        <v>71</v>
      </c>
      <c r="D136" s="6">
        <v>4.3499999999999996</v>
      </c>
      <c r="E136" s="6">
        <v>0.308</v>
      </c>
      <c r="F136" s="6">
        <v>0.95</v>
      </c>
      <c r="G136" s="6">
        <v>0.39100000000000001</v>
      </c>
      <c r="H136" s="6">
        <v>0.45200000000000001</v>
      </c>
      <c r="I136" s="6">
        <v>0.22</v>
      </c>
      <c r="J136" s="7">
        <v>0.14599999999999999</v>
      </c>
    </row>
    <row r="137" spans="1:10" ht="15.6" x14ac:dyDescent="0.3">
      <c r="A137" s="5">
        <v>128</v>
      </c>
      <c r="B137" s="6" t="s">
        <v>145</v>
      </c>
      <c r="C137" s="6" t="s">
        <v>58</v>
      </c>
      <c r="D137" s="6">
        <v>4.34</v>
      </c>
      <c r="E137" s="6">
        <v>0.85299999999999998</v>
      </c>
      <c r="F137" s="6">
        <v>0.59199999999999997</v>
      </c>
      <c r="G137" s="6">
        <v>0.64300000000000002</v>
      </c>
      <c r="H137" s="6">
        <v>0.375</v>
      </c>
      <c r="I137" s="6">
        <v>3.7999999999999999E-2</v>
      </c>
      <c r="J137" s="7">
        <v>0.215</v>
      </c>
    </row>
    <row r="138" spans="1:10" ht="15.6" x14ac:dyDescent="0.3">
      <c r="A138" s="5">
        <v>129</v>
      </c>
      <c r="B138" s="6" t="s">
        <v>146</v>
      </c>
      <c r="C138" s="6" t="s">
        <v>58</v>
      </c>
      <c r="D138" s="6">
        <v>4.3209999999999997</v>
      </c>
      <c r="E138" s="6">
        <v>0.81599999999999995</v>
      </c>
      <c r="F138" s="6">
        <v>0.99</v>
      </c>
      <c r="G138" s="6">
        <v>0.66600000000000004</v>
      </c>
      <c r="H138" s="6">
        <v>0.26</v>
      </c>
      <c r="I138" s="6">
        <v>7.6999999999999999E-2</v>
      </c>
      <c r="J138" s="7">
        <v>2.8000000000000001E-2</v>
      </c>
    </row>
    <row r="139" spans="1:10" ht="15.6" x14ac:dyDescent="0.3">
      <c r="A139" s="5">
        <v>130</v>
      </c>
      <c r="B139" s="6" t="s">
        <v>147</v>
      </c>
      <c r="C139" s="6" t="s">
        <v>39</v>
      </c>
      <c r="D139" s="6">
        <v>4.3079999999999998</v>
      </c>
      <c r="E139" s="6">
        <v>0.68200000000000005</v>
      </c>
      <c r="F139" s="6">
        <v>1.1739999999999999</v>
      </c>
      <c r="G139" s="6">
        <v>0.42899999999999999</v>
      </c>
      <c r="H139" s="6">
        <v>0.57999999999999996</v>
      </c>
      <c r="I139" s="6">
        <v>0.59799999999999998</v>
      </c>
      <c r="J139" s="7">
        <v>0.17799999999999999</v>
      </c>
    </row>
    <row r="140" spans="1:10" ht="15.6" x14ac:dyDescent="0.3">
      <c r="A140" s="5">
        <v>131</v>
      </c>
      <c r="B140" s="6" t="s">
        <v>148</v>
      </c>
      <c r="C140" s="6" t="s">
        <v>71</v>
      </c>
      <c r="D140" s="6">
        <v>4.3010000000000002</v>
      </c>
      <c r="E140" s="6">
        <v>0.35799999999999998</v>
      </c>
      <c r="F140" s="6">
        <v>0.90700000000000003</v>
      </c>
      <c r="G140" s="6">
        <v>5.2999999999999999E-2</v>
      </c>
      <c r="H140" s="6">
        <v>0.189</v>
      </c>
      <c r="I140" s="6">
        <v>0.18099999999999999</v>
      </c>
      <c r="J140" s="7">
        <v>0.06</v>
      </c>
    </row>
    <row r="141" spans="1:10" ht="15.6" x14ac:dyDescent="0.3">
      <c r="A141" s="5">
        <v>132</v>
      </c>
      <c r="B141" s="6" t="s">
        <v>149</v>
      </c>
      <c r="C141" s="6" t="s">
        <v>71</v>
      </c>
      <c r="D141" s="6">
        <v>4.2450000000000001</v>
      </c>
      <c r="E141" s="6">
        <v>6.9000000000000006E-2</v>
      </c>
      <c r="F141" s="6">
        <v>1.1359999999999999</v>
      </c>
      <c r="G141" s="6">
        <v>0.20399999999999999</v>
      </c>
      <c r="H141" s="6">
        <v>0.312</v>
      </c>
      <c r="I141" s="6">
        <v>0.19700000000000001</v>
      </c>
      <c r="J141" s="7">
        <v>5.1999999999999998E-2</v>
      </c>
    </row>
    <row r="142" spans="1:10" ht="15.6" x14ac:dyDescent="0.3">
      <c r="A142" s="5">
        <v>133</v>
      </c>
      <c r="B142" s="6" t="s">
        <v>150</v>
      </c>
      <c r="C142" s="6" t="s">
        <v>92</v>
      </c>
      <c r="D142" s="6">
        <v>4.1900000000000004</v>
      </c>
      <c r="E142" s="6">
        <v>0.72099999999999997</v>
      </c>
      <c r="F142" s="6">
        <v>0.747</v>
      </c>
      <c r="G142" s="6">
        <v>0.48499999999999999</v>
      </c>
      <c r="H142" s="6">
        <v>0.53900000000000003</v>
      </c>
      <c r="I142" s="6">
        <v>0.17199999999999999</v>
      </c>
      <c r="J142" s="7">
        <v>9.2999999999999999E-2</v>
      </c>
    </row>
    <row r="143" spans="1:10" ht="15.6" x14ac:dyDescent="0.3">
      <c r="A143" s="5">
        <v>134</v>
      </c>
      <c r="B143" s="6" t="s">
        <v>151</v>
      </c>
      <c r="C143" s="6" t="s">
        <v>71</v>
      </c>
      <c r="D143" s="6">
        <v>4.1660000000000004</v>
      </c>
      <c r="E143" s="6">
        <v>0.13100000000000001</v>
      </c>
      <c r="F143" s="6">
        <v>0.86699999999999999</v>
      </c>
      <c r="G143" s="6">
        <v>0.221</v>
      </c>
      <c r="H143" s="6">
        <v>0.39</v>
      </c>
      <c r="I143" s="6">
        <v>0.17499999999999999</v>
      </c>
      <c r="J143" s="7">
        <v>9.9000000000000005E-2</v>
      </c>
    </row>
    <row r="144" spans="1:10" ht="15.6" x14ac:dyDescent="0.3">
      <c r="A144" s="5">
        <v>135</v>
      </c>
      <c r="B144" s="6" t="s">
        <v>152</v>
      </c>
      <c r="C144" s="6" t="s">
        <v>71</v>
      </c>
      <c r="D144" s="6">
        <v>4.1609999999999996</v>
      </c>
      <c r="E144" s="6">
        <v>0.32200000000000001</v>
      </c>
      <c r="F144" s="6">
        <v>1.0900000000000001</v>
      </c>
      <c r="G144" s="6">
        <v>0.23699999999999999</v>
      </c>
      <c r="H144" s="6">
        <v>0.45</v>
      </c>
      <c r="I144" s="6">
        <v>0.25900000000000001</v>
      </c>
      <c r="J144" s="7">
        <v>6.0999999999999999E-2</v>
      </c>
    </row>
    <row r="145" spans="1:10" ht="15.6" x14ac:dyDescent="0.3">
      <c r="A145" s="5">
        <v>136</v>
      </c>
      <c r="B145" s="6" t="s">
        <v>153</v>
      </c>
      <c r="C145" s="6" t="s">
        <v>71</v>
      </c>
      <c r="D145" s="6">
        <v>4.141</v>
      </c>
      <c r="E145" s="6">
        <v>0.378</v>
      </c>
      <c r="F145" s="6">
        <v>0.372</v>
      </c>
      <c r="G145" s="6">
        <v>0.24</v>
      </c>
      <c r="H145" s="6">
        <v>0.44</v>
      </c>
      <c r="I145" s="6">
        <v>0.16300000000000001</v>
      </c>
      <c r="J145" s="7">
        <v>6.7000000000000004E-2</v>
      </c>
    </row>
    <row r="146" spans="1:10" ht="15.6" x14ac:dyDescent="0.3">
      <c r="A146" s="5">
        <v>137</v>
      </c>
      <c r="B146" s="6" t="s">
        <v>154</v>
      </c>
      <c r="C146" s="6" t="s">
        <v>71</v>
      </c>
      <c r="D146" s="6">
        <v>4.1390000000000002</v>
      </c>
      <c r="E146" s="6">
        <v>0.60499999999999998</v>
      </c>
      <c r="F146" s="6">
        <v>1.24</v>
      </c>
      <c r="G146" s="6">
        <v>0.312</v>
      </c>
      <c r="H146" s="6">
        <v>1.6E-2</v>
      </c>
      <c r="I146" s="6">
        <v>0.13400000000000001</v>
      </c>
      <c r="J146" s="7">
        <v>8.2000000000000003E-2</v>
      </c>
    </row>
    <row r="147" spans="1:10" ht="15.6" x14ac:dyDescent="0.3">
      <c r="A147" s="5">
        <v>138</v>
      </c>
      <c r="B147" s="6" t="s">
        <v>155</v>
      </c>
      <c r="C147" s="6" t="s">
        <v>58</v>
      </c>
      <c r="D147" s="6">
        <v>4.1029999999999998</v>
      </c>
      <c r="E147" s="6">
        <v>0.79300000000000004</v>
      </c>
      <c r="F147" s="6">
        <v>1.413</v>
      </c>
      <c r="G147" s="6">
        <v>0.60899999999999999</v>
      </c>
      <c r="H147" s="6">
        <v>0.16300000000000001</v>
      </c>
      <c r="I147" s="6">
        <v>0.187</v>
      </c>
      <c r="J147" s="7">
        <v>1.0999999999999999E-2</v>
      </c>
    </row>
    <row r="148" spans="1:10" ht="15.6" x14ac:dyDescent="0.3">
      <c r="A148" s="5">
        <v>139</v>
      </c>
      <c r="B148" s="6" t="s">
        <v>156</v>
      </c>
      <c r="C148" s="6" t="s">
        <v>71</v>
      </c>
      <c r="D148" s="6">
        <v>3.9990000000000001</v>
      </c>
      <c r="E148" s="6">
        <v>0.25900000000000001</v>
      </c>
      <c r="F148" s="6">
        <v>0.47399999999999998</v>
      </c>
      <c r="G148" s="6">
        <v>0.253</v>
      </c>
      <c r="H148" s="6">
        <v>0.434</v>
      </c>
      <c r="I148" s="6">
        <v>0.158</v>
      </c>
      <c r="J148" s="7">
        <v>0.10100000000000001</v>
      </c>
    </row>
    <row r="149" spans="1:10" ht="15.6" x14ac:dyDescent="0.3">
      <c r="A149" s="5">
        <v>140</v>
      </c>
      <c r="B149" s="6" t="s">
        <v>157</v>
      </c>
      <c r="C149" s="6" t="s">
        <v>71</v>
      </c>
      <c r="D149" s="6">
        <v>3.964</v>
      </c>
      <c r="E149" s="6">
        <v>0.34399999999999997</v>
      </c>
      <c r="F149" s="6">
        <v>0.79200000000000004</v>
      </c>
      <c r="G149" s="6">
        <v>0.21099999999999999</v>
      </c>
      <c r="H149" s="6">
        <v>0.39400000000000002</v>
      </c>
      <c r="I149" s="6">
        <v>0.185</v>
      </c>
      <c r="J149" s="7">
        <v>9.4E-2</v>
      </c>
    </row>
    <row r="150" spans="1:10" ht="15.6" x14ac:dyDescent="0.3">
      <c r="A150" s="5">
        <v>141</v>
      </c>
      <c r="B150" s="6" t="s">
        <v>158</v>
      </c>
      <c r="C150" s="6" t="s">
        <v>71</v>
      </c>
      <c r="D150" s="6">
        <v>3.8079999999999998</v>
      </c>
      <c r="E150" s="6">
        <v>0.47199999999999998</v>
      </c>
      <c r="F150" s="6">
        <v>1.2150000000000001</v>
      </c>
      <c r="G150" s="6">
        <v>7.9000000000000001E-2</v>
      </c>
      <c r="H150" s="6">
        <v>0.42299999999999999</v>
      </c>
      <c r="I150" s="6">
        <v>0.11600000000000001</v>
      </c>
      <c r="J150" s="7">
        <v>0.112</v>
      </c>
    </row>
    <row r="151" spans="1:10" ht="15.6" x14ac:dyDescent="0.3">
      <c r="A151" s="5">
        <v>142</v>
      </c>
      <c r="B151" s="6" t="s">
        <v>159</v>
      </c>
      <c r="C151" s="6" t="s">
        <v>39</v>
      </c>
      <c r="D151" s="6">
        <v>3.7949999999999999</v>
      </c>
      <c r="E151" s="6">
        <v>0.73</v>
      </c>
      <c r="F151" s="6">
        <v>1.125</v>
      </c>
      <c r="G151" s="6">
        <v>0.26900000000000002</v>
      </c>
      <c r="H151" s="6">
        <v>0</v>
      </c>
      <c r="I151" s="6">
        <v>7.9000000000000001E-2</v>
      </c>
      <c r="J151" s="7">
        <v>6.0999999999999999E-2</v>
      </c>
    </row>
    <row r="152" spans="1:10" ht="15.6" x14ac:dyDescent="0.3">
      <c r="A152" s="5">
        <v>143</v>
      </c>
      <c r="B152" s="6" t="s">
        <v>160</v>
      </c>
      <c r="C152" s="6" t="s">
        <v>71</v>
      </c>
      <c r="D152" s="6">
        <v>3.774</v>
      </c>
      <c r="E152" s="6">
        <v>0.26200000000000001</v>
      </c>
      <c r="F152" s="6">
        <v>0.90800000000000003</v>
      </c>
      <c r="G152" s="6">
        <v>0.40200000000000002</v>
      </c>
      <c r="H152" s="6">
        <v>0.221</v>
      </c>
      <c r="I152" s="6">
        <v>0.155</v>
      </c>
      <c r="J152" s="7">
        <v>4.9000000000000002E-2</v>
      </c>
    </row>
    <row r="153" spans="1:10" ht="15.6" x14ac:dyDescent="0.3">
      <c r="A153" s="5">
        <v>144</v>
      </c>
      <c r="B153" s="6" t="s">
        <v>161</v>
      </c>
      <c r="C153" s="6" t="s">
        <v>71</v>
      </c>
      <c r="D153" s="6">
        <v>3.6920000000000002</v>
      </c>
      <c r="E153" s="6">
        <v>0.35699999999999998</v>
      </c>
      <c r="F153" s="6">
        <v>1.0940000000000001</v>
      </c>
      <c r="G153" s="6">
        <v>0.248</v>
      </c>
      <c r="H153" s="6">
        <v>0.40600000000000003</v>
      </c>
      <c r="I153" s="6">
        <v>0.13200000000000001</v>
      </c>
      <c r="J153" s="7">
        <v>9.9000000000000005E-2</v>
      </c>
    </row>
    <row r="154" spans="1:10" ht="15.6" x14ac:dyDescent="0.3">
      <c r="A154" s="5">
        <v>145</v>
      </c>
      <c r="B154" s="6" t="s">
        <v>162</v>
      </c>
      <c r="C154" s="6" t="s">
        <v>92</v>
      </c>
      <c r="D154" s="6">
        <v>3.6320000000000001</v>
      </c>
      <c r="E154" s="6">
        <v>0.33200000000000002</v>
      </c>
      <c r="F154" s="6">
        <v>0.53700000000000003</v>
      </c>
      <c r="G154" s="6">
        <v>0.255</v>
      </c>
      <c r="H154" s="6">
        <v>8.5000000000000006E-2</v>
      </c>
      <c r="I154" s="6">
        <v>0.191</v>
      </c>
      <c r="J154" s="7">
        <v>3.5999999999999997E-2</v>
      </c>
    </row>
    <row r="155" spans="1:10" ht="15.6" x14ac:dyDescent="0.3">
      <c r="A155" s="5">
        <v>146</v>
      </c>
      <c r="B155" s="6" t="s">
        <v>163</v>
      </c>
      <c r="C155" s="6" t="s">
        <v>71</v>
      </c>
      <c r="D155" s="6">
        <v>3.59</v>
      </c>
      <c r="E155" s="6">
        <v>1.0169999999999999</v>
      </c>
      <c r="F155" s="6">
        <v>1.1739999999999999</v>
      </c>
      <c r="G155" s="6">
        <v>0.41699999999999998</v>
      </c>
      <c r="H155" s="6">
        <v>0.55700000000000005</v>
      </c>
      <c r="I155" s="6">
        <v>4.2000000000000003E-2</v>
      </c>
      <c r="J155" s="7">
        <v>9.1999999999999998E-2</v>
      </c>
    </row>
    <row r="156" spans="1:10" ht="15.6" x14ac:dyDescent="0.3">
      <c r="A156" s="5">
        <v>147</v>
      </c>
      <c r="B156" s="6" t="s">
        <v>164</v>
      </c>
      <c r="C156" s="6" t="s">
        <v>71</v>
      </c>
      <c r="D156" s="6">
        <v>3.5870000000000002</v>
      </c>
      <c r="E156" s="6">
        <v>0.186</v>
      </c>
      <c r="F156" s="6">
        <v>0.54100000000000004</v>
      </c>
      <c r="G156" s="6">
        <v>0.30599999999999999</v>
      </c>
      <c r="H156" s="6">
        <v>0.53100000000000003</v>
      </c>
      <c r="I156" s="6">
        <v>0.21</v>
      </c>
      <c r="J156" s="7">
        <v>0.08</v>
      </c>
    </row>
    <row r="157" spans="1:10" ht="15.6" x14ac:dyDescent="0.3">
      <c r="A157" s="5">
        <v>148</v>
      </c>
      <c r="B157" s="6" t="s">
        <v>165</v>
      </c>
      <c r="C157" s="6" t="s">
        <v>23</v>
      </c>
      <c r="D157" s="6">
        <v>3.5819999999999999</v>
      </c>
      <c r="E157" s="6">
        <v>0.315</v>
      </c>
      <c r="F157" s="6">
        <v>0.71399999999999997</v>
      </c>
      <c r="G157" s="6">
        <v>0.28899999999999998</v>
      </c>
      <c r="H157" s="6">
        <v>2.5000000000000001E-2</v>
      </c>
      <c r="I157" s="6">
        <v>0.39200000000000002</v>
      </c>
      <c r="J157" s="7">
        <v>0.104</v>
      </c>
    </row>
    <row r="158" spans="1:10" ht="15.6" x14ac:dyDescent="0.3">
      <c r="A158" s="5">
        <v>149</v>
      </c>
      <c r="B158" s="6" t="s">
        <v>166</v>
      </c>
      <c r="C158" s="6" t="s">
        <v>71</v>
      </c>
      <c r="D158" s="6">
        <v>3.4950000000000001</v>
      </c>
      <c r="E158" s="6">
        <v>7.5999999999999998E-2</v>
      </c>
      <c r="F158" s="6">
        <v>0.85799999999999998</v>
      </c>
      <c r="G158" s="6">
        <v>0.26700000000000002</v>
      </c>
      <c r="H158" s="6">
        <v>0.41899999999999998</v>
      </c>
      <c r="I158" s="6">
        <v>0.20599999999999999</v>
      </c>
      <c r="J158" s="7">
        <v>0.03</v>
      </c>
    </row>
    <row r="159" spans="1:10" ht="15.6" x14ac:dyDescent="0.3">
      <c r="A159" s="5">
        <v>150</v>
      </c>
      <c r="B159" s="6" t="s">
        <v>167</v>
      </c>
      <c r="C159" s="6" t="s">
        <v>30</v>
      </c>
      <c r="D159" s="6">
        <v>3.4620000000000002</v>
      </c>
      <c r="E159" s="6">
        <v>0.68899999999999995</v>
      </c>
      <c r="F159" s="6">
        <v>0.38200000000000001</v>
      </c>
      <c r="G159" s="6">
        <v>0.53900000000000003</v>
      </c>
      <c r="H159" s="6">
        <v>8.7999999999999995E-2</v>
      </c>
      <c r="I159" s="6">
        <v>0.376</v>
      </c>
      <c r="J159" s="7">
        <v>0.14399999999999999</v>
      </c>
    </row>
    <row r="160" spans="1:10" ht="15.6" x14ac:dyDescent="0.3">
      <c r="A160" s="5">
        <v>151</v>
      </c>
      <c r="B160" s="6" t="s">
        <v>168</v>
      </c>
      <c r="C160" s="6" t="s">
        <v>71</v>
      </c>
      <c r="D160" s="6">
        <v>3.4079999999999999</v>
      </c>
      <c r="E160" s="6">
        <v>0.33200000000000002</v>
      </c>
      <c r="F160" s="6">
        <v>0.89600000000000002</v>
      </c>
      <c r="G160" s="6">
        <v>0.4</v>
      </c>
      <c r="H160" s="6">
        <v>0.63600000000000001</v>
      </c>
      <c r="I160" s="6">
        <v>0.2</v>
      </c>
      <c r="J160" s="7">
        <v>0.44400000000000001</v>
      </c>
    </row>
    <row r="161" spans="1:10" ht="15.6" x14ac:dyDescent="0.3">
      <c r="A161" s="5">
        <v>152</v>
      </c>
      <c r="B161" s="6" t="s">
        <v>169</v>
      </c>
      <c r="C161" s="6" t="s">
        <v>30</v>
      </c>
      <c r="D161" s="6">
        <v>3.355</v>
      </c>
      <c r="E161" s="6">
        <v>0.442</v>
      </c>
      <c r="F161" s="6">
        <v>1.073</v>
      </c>
      <c r="G161" s="6">
        <v>0.34300000000000003</v>
      </c>
      <c r="H161" s="6">
        <v>0.24399999999999999</v>
      </c>
      <c r="I161" s="6">
        <v>8.3000000000000004E-2</v>
      </c>
      <c r="J161" s="7">
        <v>6.4000000000000001E-2</v>
      </c>
    </row>
    <row r="162" spans="1:10" ht="15.6" x14ac:dyDescent="0.3">
      <c r="A162" s="5">
        <v>153</v>
      </c>
      <c r="B162" s="6" t="s">
        <v>170</v>
      </c>
      <c r="C162" s="6" t="s">
        <v>71</v>
      </c>
      <c r="D162" s="6">
        <v>3.3029999999999999</v>
      </c>
      <c r="E162" s="6">
        <v>0.45500000000000002</v>
      </c>
      <c r="F162" s="6">
        <v>0.99099999999999999</v>
      </c>
      <c r="G162" s="6">
        <v>0.38100000000000001</v>
      </c>
      <c r="H162" s="6">
        <v>0.48099999999999998</v>
      </c>
      <c r="I162" s="6">
        <v>0.27</v>
      </c>
      <c r="J162" s="7">
        <v>9.7000000000000003E-2</v>
      </c>
    </row>
    <row r="163" spans="1:10" ht="15.6" x14ac:dyDescent="0.3">
      <c r="A163" s="5">
        <v>154</v>
      </c>
      <c r="B163" s="6" t="s">
        <v>171</v>
      </c>
      <c r="C163" s="6" t="s">
        <v>71</v>
      </c>
      <c r="D163" s="6">
        <v>3.254</v>
      </c>
      <c r="E163" s="6">
        <v>0.33700000000000002</v>
      </c>
      <c r="F163" s="6">
        <v>0.60799999999999998</v>
      </c>
      <c r="G163" s="6">
        <v>0.17699999999999999</v>
      </c>
      <c r="H163" s="6">
        <v>0.112</v>
      </c>
      <c r="I163" s="6">
        <v>0.224</v>
      </c>
      <c r="J163" s="7">
        <v>0.106</v>
      </c>
    </row>
    <row r="164" spans="1:10" ht="15.6" x14ac:dyDescent="0.3">
      <c r="A164" s="5">
        <v>155</v>
      </c>
      <c r="B164" s="6" t="s">
        <v>172</v>
      </c>
      <c r="C164" s="6" t="s">
        <v>71</v>
      </c>
      <c r="D164" s="6">
        <v>3.0830000000000002</v>
      </c>
      <c r="E164" s="6">
        <v>2.4E-2</v>
      </c>
      <c r="F164" s="6">
        <v>0</v>
      </c>
      <c r="G164" s="6">
        <v>0.01</v>
      </c>
      <c r="H164" s="6">
        <v>0.30499999999999999</v>
      </c>
      <c r="I164" s="6">
        <v>0.218</v>
      </c>
      <c r="J164" s="7">
        <v>3.7999999999999999E-2</v>
      </c>
    </row>
    <row r="165" spans="1:10" ht="16.2" thickBot="1" x14ac:dyDescent="0.35">
      <c r="A165" s="8">
        <v>156</v>
      </c>
      <c r="B165" s="9" t="s">
        <v>173</v>
      </c>
      <c r="C165" s="9" t="s">
        <v>71</v>
      </c>
      <c r="D165" s="9">
        <v>2.9049999999999998</v>
      </c>
      <c r="E165" s="9">
        <v>9.0999999999999998E-2</v>
      </c>
      <c r="F165" s="9">
        <v>0.627</v>
      </c>
      <c r="G165" s="9">
        <v>0.14499999999999999</v>
      </c>
      <c r="H165" s="9">
        <v>6.5000000000000002E-2</v>
      </c>
      <c r="I165" s="9">
        <v>0.14899999999999999</v>
      </c>
      <c r="J165" s="10">
        <v>7.5999999999999998E-2</v>
      </c>
    </row>
    <row r="166" spans="1:10" ht="15.6" x14ac:dyDescent="0.3">
      <c r="A166" s="101" t="s">
        <v>174</v>
      </c>
      <c r="B166" s="101"/>
      <c r="C166" s="1"/>
      <c r="D166" s="1"/>
      <c r="E166" s="1"/>
      <c r="F166" s="1"/>
      <c r="G166" s="1"/>
      <c r="H166" s="1"/>
      <c r="I166" s="1"/>
      <c r="J166" s="1"/>
    </row>
    <row r="168" spans="1:10" ht="15" thickBot="1" x14ac:dyDescent="0.35"/>
    <row r="169" spans="1:10" ht="22.8" customHeight="1" thickBot="1" x14ac:dyDescent="0.35">
      <c r="A169" s="98" t="s">
        <v>182</v>
      </c>
      <c r="B169" s="102"/>
      <c r="C169" s="102"/>
      <c r="D169" s="102"/>
      <c r="E169" s="102"/>
      <c r="F169" s="102"/>
      <c r="G169" s="102"/>
      <c r="H169" s="102"/>
      <c r="I169" s="102"/>
      <c r="J169" s="103"/>
    </row>
    <row r="170" spans="1:10" ht="21" customHeight="1" x14ac:dyDescent="0.3">
      <c r="A170" s="11" t="s">
        <v>224</v>
      </c>
      <c r="B170" s="12" t="s">
        <v>183</v>
      </c>
      <c r="C170" s="12" t="s">
        <v>1</v>
      </c>
      <c r="D170" s="12" t="s">
        <v>196</v>
      </c>
      <c r="E170" s="12" t="s">
        <v>2</v>
      </c>
      <c r="F170" s="12" t="s">
        <v>3</v>
      </c>
      <c r="G170" s="12" t="s">
        <v>4</v>
      </c>
      <c r="H170" s="12" t="s">
        <v>5</v>
      </c>
      <c r="I170" s="12" t="s">
        <v>6</v>
      </c>
      <c r="J170" s="13" t="s">
        <v>7</v>
      </c>
    </row>
    <row r="171" spans="1:10" ht="15.6" x14ac:dyDescent="0.3">
      <c r="A171" s="5">
        <v>1</v>
      </c>
      <c r="B171" s="6" t="s">
        <v>8</v>
      </c>
      <c r="C171" s="6" t="s">
        <v>9</v>
      </c>
      <c r="D171" s="6">
        <v>7.7690000000000001</v>
      </c>
      <c r="E171" s="6">
        <v>1.34</v>
      </c>
      <c r="F171" s="6">
        <v>1.587</v>
      </c>
      <c r="G171" s="6">
        <v>0.98599999999999999</v>
      </c>
      <c r="H171" s="6">
        <v>0.59599999999999997</v>
      </c>
      <c r="I171" s="6">
        <v>0.153</v>
      </c>
      <c r="J171" s="7">
        <v>0.39300000000000002</v>
      </c>
    </row>
    <row r="172" spans="1:10" ht="15.6" x14ac:dyDescent="0.3">
      <c r="A172" s="5">
        <v>2</v>
      </c>
      <c r="B172" s="6" t="s">
        <v>11</v>
      </c>
      <c r="C172" s="6" t="s">
        <v>9</v>
      </c>
      <c r="D172" s="6">
        <v>7.6</v>
      </c>
      <c r="E172" s="6">
        <v>1.383</v>
      </c>
      <c r="F172" s="6">
        <v>1.573</v>
      </c>
      <c r="G172" s="6">
        <v>0.996</v>
      </c>
      <c r="H172" s="6">
        <v>0.59199999999999997</v>
      </c>
      <c r="I172" s="6">
        <v>0.252</v>
      </c>
      <c r="J172" s="7">
        <v>0.41</v>
      </c>
    </row>
    <row r="173" spans="1:10" ht="15.6" x14ac:dyDescent="0.3">
      <c r="A173" s="5">
        <v>3</v>
      </c>
      <c r="B173" s="6" t="s">
        <v>10</v>
      </c>
      <c r="C173" s="6" t="s">
        <v>9</v>
      </c>
      <c r="D173" s="6">
        <v>7.5540000000000003</v>
      </c>
      <c r="E173" s="6">
        <v>1.488</v>
      </c>
      <c r="F173" s="6">
        <v>1.5820000000000001</v>
      </c>
      <c r="G173" s="6">
        <v>1.028</v>
      </c>
      <c r="H173" s="6">
        <v>0.60299999999999998</v>
      </c>
      <c r="I173" s="6">
        <v>0.27100000000000002</v>
      </c>
      <c r="J173" s="7">
        <v>0.34100000000000003</v>
      </c>
    </row>
    <row r="174" spans="1:10" ht="15.6" x14ac:dyDescent="0.3">
      <c r="A174" s="5">
        <v>4</v>
      </c>
      <c r="B174" s="6" t="s">
        <v>12</v>
      </c>
      <c r="C174" s="6" t="s">
        <v>9</v>
      </c>
      <c r="D174" s="6">
        <v>7.4939999999999998</v>
      </c>
      <c r="E174" s="6">
        <v>1.38</v>
      </c>
      <c r="F174" s="6">
        <v>1.6240000000000001</v>
      </c>
      <c r="G174" s="6">
        <v>1.026</v>
      </c>
      <c r="H174" s="6">
        <v>0.59099999999999997</v>
      </c>
      <c r="I174" s="6">
        <v>0.35399999999999998</v>
      </c>
      <c r="J174" s="7">
        <v>0.11799999999999999</v>
      </c>
    </row>
    <row r="175" spans="1:10" ht="15.6" x14ac:dyDescent="0.3">
      <c r="A175" s="5">
        <v>5</v>
      </c>
      <c r="B175" s="6" t="s">
        <v>14</v>
      </c>
      <c r="C175" s="6" t="s">
        <v>9</v>
      </c>
      <c r="D175" s="6">
        <v>7.4880000000000004</v>
      </c>
      <c r="E175" s="6">
        <v>1.3959999999999999</v>
      </c>
      <c r="F175" s="6">
        <v>1.522</v>
      </c>
      <c r="G175" s="6">
        <v>0.999</v>
      </c>
      <c r="H175" s="6">
        <v>0.55700000000000005</v>
      </c>
      <c r="I175" s="6">
        <v>0.32200000000000001</v>
      </c>
      <c r="J175" s="7">
        <v>0.29799999999999999</v>
      </c>
    </row>
    <row r="176" spans="1:10" ht="15.6" x14ac:dyDescent="0.3">
      <c r="A176" s="5">
        <v>6</v>
      </c>
      <c r="B176" s="6" t="s">
        <v>13</v>
      </c>
      <c r="C176" s="6" t="s">
        <v>9</v>
      </c>
      <c r="D176" s="6">
        <v>7.48</v>
      </c>
      <c r="E176" s="6">
        <v>1.452</v>
      </c>
      <c r="F176" s="6">
        <v>1.526</v>
      </c>
      <c r="G176" s="6">
        <v>1.052</v>
      </c>
      <c r="H176" s="6">
        <v>0.57199999999999995</v>
      </c>
      <c r="I176" s="6">
        <v>0.26300000000000001</v>
      </c>
      <c r="J176" s="7">
        <v>0.34300000000000003</v>
      </c>
    </row>
    <row r="177" spans="1:10" ht="15.6" x14ac:dyDescent="0.3">
      <c r="A177" s="5">
        <v>7</v>
      </c>
      <c r="B177" s="6" t="s">
        <v>18</v>
      </c>
      <c r="C177" s="6" t="s">
        <v>9</v>
      </c>
      <c r="D177" s="6">
        <v>7.343</v>
      </c>
      <c r="E177" s="6">
        <v>1.387</v>
      </c>
      <c r="F177" s="6">
        <v>1.4870000000000001</v>
      </c>
      <c r="G177" s="6">
        <v>1.0089999999999999</v>
      </c>
      <c r="H177" s="6">
        <v>0.57399999999999995</v>
      </c>
      <c r="I177" s="6">
        <v>0.26700000000000002</v>
      </c>
      <c r="J177" s="7">
        <v>0.373</v>
      </c>
    </row>
    <row r="178" spans="1:10" ht="15.6" x14ac:dyDescent="0.3">
      <c r="A178" s="5">
        <v>8</v>
      </c>
      <c r="B178" s="6" t="s">
        <v>17</v>
      </c>
      <c r="C178" s="6" t="s">
        <v>16</v>
      </c>
      <c r="D178" s="6">
        <v>7.3070000000000004</v>
      </c>
      <c r="E178" s="6">
        <v>1.3029999999999999</v>
      </c>
      <c r="F178" s="6">
        <v>1.5569999999999999</v>
      </c>
      <c r="G178" s="6">
        <v>1.026</v>
      </c>
      <c r="H178" s="6">
        <v>0.58499999999999996</v>
      </c>
      <c r="I178" s="6">
        <v>0.33</v>
      </c>
      <c r="J178" s="7">
        <v>0.38</v>
      </c>
    </row>
    <row r="179" spans="1:10" ht="15.6" x14ac:dyDescent="0.3">
      <c r="A179" s="5">
        <v>9</v>
      </c>
      <c r="B179" s="6" t="s">
        <v>15</v>
      </c>
      <c r="C179" s="6" t="s">
        <v>16</v>
      </c>
      <c r="D179" s="6">
        <v>7.2779999999999996</v>
      </c>
      <c r="E179" s="6">
        <v>1.365</v>
      </c>
      <c r="F179" s="6">
        <v>1.5049999999999999</v>
      </c>
      <c r="G179" s="6">
        <v>1.0389999999999999</v>
      </c>
      <c r="H179" s="6">
        <v>0.58399999999999996</v>
      </c>
      <c r="I179" s="6">
        <v>0.28499999999999998</v>
      </c>
      <c r="J179" s="7">
        <v>0.308</v>
      </c>
    </row>
    <row r="180" spans="1:10" ht="15.6" x14ac:dyDescent="0.3">
      <c r="A180" s="5">
        <v>10</v>
      </c>
      <c r="B180" s="6" t="s">
        <v>21</v>
      </c>
      <c r="C180" s="6" t="s">
        <v>9</v>
      </c>
      <c r="D180" s="6">
        <v>7.2460000000000004</v>
      </c>
      <c r="E180" s="6">
        <v>1.3759999999999999</v>
      </c>
      <c r="F180" s="6">
        <v>1.4750000000000001</v>
      </c>
      <c r="G180" s="6">
        <v>1.016</v>
      </c>
      <c r="H180" s="6">
        <v>0.53200000000000003</v>
      </c>
      <c r="I180" s="6">
        <v>0.24399999999999999</v>
      </c>
      <c r="J180" s="7">
        <v>0.22600000000000001</v>
      </c>
    </row>
    <row r="181" spans="1:10" ht="15.6" x14ac:dyDescent="0.3">
      <c r="A181" s="5">
        <v>11</v>
      </c>
      <c r="B181" s="6" t="s">
        <v>19</v>
      </c>
      <c r="C181" s="6" t="s">
        <v>16</v>
      </c>
      <c r="D181" s="6">
        <v>7.2279999999999998</v>
      </c>
      <c r="E181" s="6">
        <v>1.3720000000000001</v>
      </c>
      <c r="F181" s="6">
        <v>1.548</v>
      </c>
      <c r="G181" s="6">
        <v>1.036</v>
      </c>
      <c r="H181" s="6">
        <v>0.55700000000000005</v>
      </c>
      <c r="I181" s="6">
        <v>0.33200000000000002</v>
      </c>
      <c r="J181" s="7">
        <v>0.28999999999999998</v>
      </c>
    </row>
    <row r="182" spans="1:10" ht="15.6" x14ac:dyDescent="0.3">
      <c r="A182" s="5">
        <v>12</v>
      </c>
      <c r="B182" s="6" t="s">
        <v>22</v>
      </c>
      <c r="C182" s="6" t="s">
        <v>23</v>
      </c>
      <c r="D182" s="6">
        <v>7.1669999999999998</v>
      </c>
      <c r="E182" s="6">
        <v>1.034</v>
      </c>
      <c r="F182" s="6">
        <v>1.4410000000000001</v>
      </c>
      <c r="G182" s="6">
        <v>0.96299999999999997</v>
      </c>
      <c r="H182" s="6">
        <v>0.55800000000000005</v>
      </c>
      <c r="I182" s="6">
        <v>0.14399999999999999</v>
      </c>
      <c r="J182" s="7">
        <v>9.2999999999999999E-2</v>
      </c>
    </row>
    <row r="183" spans="1:10" ht="15.6" x14ac:dyDescent="0.3">
      <c r="A183" s="5">
        <v>13</v>
      </c>
      <c r="B183" s="6" t="s">
        <v>29</v>
      </c>
      <c r="C183" s="6" t="s">
        <v>30</v>
      </c>
      <c r="D183" s="6">
        <v>7.1390000000000002</v>
      </c>
      <c r="E183" s="6">
        <v>1.276</v>
      </c>
      <c r="F183" s="6">
        <v>1.4550000000000001</v>
      </c>
      <c r="G183" s="6">
        <v>1.0289999999999999</v>
      </c>
      <c r="H183" s="6">
        <v>0.371</v>
      </c>
      <c r="I183" s="6">
        <v>0.26100000000000001</v>
      </c>
      <c r="J183" s="7">
        <v>8.2000000000000003E-2</v>
      </c>
    </row>
    <row r="184" spans="1:10" ht="15.6" x14ac:dyDescent="0.3">
      <c r="A184" s="5">
        <v>14</v>
      </c>
      <c r="B184" s="6" t="s">
        <v>27</v>
      </c>
      <c r="C184" s="6" t="s">
        <v>9</v>
      </c>
      <c r="D184" s="6">
        <v>7.09</v>
      </c>
      <c r="E184" s="6">
        <v>1.609</v>
      </c>
      <c r="F184" s="6">
        <v>1.4790000000000001</v>
      </c>
      <c r="G184" s="6">
        <v>1.012</v>
      </c>
      <c r="H184" s="6">
        <v>0.52600000000000002</v>
      </c>
      <c r="I184" s="6">
        <v>0.19400000000000001</v>
      </c>
      <c r="J184" s="7">
        <v>0.316</v>
      </c>
    </row>
    <row r="185" spans="1:10" ht="15.6" x14ac:dyDescent="0.3">
      <c r="A185" s="5">
        <v>15</v>
      </c>
      <c r="B185" s="6" t="s">
        <v>20</v>
      </c>
      <c r="C185" s="6" t="s">
        <v>9</v>
      </c>
      <c r="D185" s="6">
        <v>7.0540000000000003</v>
      </c>
      <c r="E185" s="6">
        <v>1.333</v>
      </c>
      <c r="F185" s="6">
        <v>1.538</v>
      </c>
      <c r="G185" s="6">
        <v>0.996</v>
      </c>
      <c r="H185" s="6">
        <v>0.45</v>
      </c>
      <c r="I185" s="6">
        <v>0.34799999999999998</v>
      </c>
      <c r="J185" s="7">
        <v>0.27800000000000002</v>
      </c>
    </row>
    <row r="186" spans="1:10" ht="15.6" x14ac:dyDescent="0.3">
      <c r="A186" s="5">
        <v>16</v>
      </c>
      <c r="B186" s="6" t="s">
        <v>24</v>
      </c>
      <c r="C186" s="6" t="s">
        <v>9</v>
      </c>
      <c r="D186" s="6">
        <v>7.0209999999999999</v>
      </c>
      <c r="E186" s="6">
        <v>1.4990000000000001</v>
      </c>
      <c r="F186" s="6">
        <v>1.5529999999999999</v>
      </c>
      <c r="G186" s="6">
        <v>0.999</v>
      </c>
      <c r="H186" s="6">
        <v>0.51600000000000001</v>
      </c>
      <c r="I186" s="6">
        <v>0.29799999999999999</v>
      </c>
      <c r="J186" s="7">
        <v>0.31</v>
      </c>
    </row>
    <row r="187" spans="1:10" ht="15.6" x14ac:dyDescent="0.3">
      <c r="A187" s="5">
        <v>17</v>
      </c>
      <c r="B187" s="6" t="s">
        <v>25</v>
      </c>
      <c r="C187" s="6" t="s">
        <v>9</v>
      </c>
      <c r="D187" s="6">
        <v>6.9850000000000003</v>
      </c>
      <c r="E187" s="6">
        <v>1.373</v>
      </c>
      <c r="F187" s="6">
        <v>1.454</v>
      </c>
      <c r="G187" s="6">
        <v>0.98699999999999999</v>
      </c>
      <c r="H187" s="6">
        <v>0.495</v>
      </c>
      <c r="I187" s="6">
        <v>0.26100000000000001</v>
      </c>
      <c r="J187" s="7">
        <v>0.26500000000000001</v>
      </c>
    </row>
    <row r="188" spans="1:10" ht="15.6" x14ac:dyDescent="0.3">
      <c r="A188" s="5">
        <v>18</v>
      </c>
      <c r="B188" s="6" t="s">
        <v>26</v>
      </c>
      <c r="C188" s="6" t="s">
        <v>9</v>
      </c>
      <c r="D188" s="6">
        <v>6.923</v>
      </c>
      <c r="E188" s="6">
        <v>1.3560000000000001</v>
      </c>
      <c r="F188" s="6">
        <v>1.504</v>
      </c>
      <c r="G188" s="6">
        <v>0.98599999999999999</v>
      </c>
      <c r="H188" s="6">
        <v>0.47299999999999998</v>
      </c>
      <c r="I188" s="6">
        <v>0.16</v>
      </c>
      <c r="J188" s="7">
        <v>0.21</v>
      </c>
    </row>
    <row r="189" spans="1:10" ht="15.6" x14ac:dyDescent="0.3">
      <c r="A189" s="5">
        <v>19</v>
      </c>
      <c r="B189" s="6" t="s">
        <v>28</v>
      </c>
      <c r="C189" s="6" t="s">
        <v>16</v>
      </c>
      <c r="D189" s="6">
        <v>6.8920000000000003</v>
      </c>
      <c r="E189" s="6">
        <v>1.4330000000000001</v>
      </c>
      <c r="F189" s="6">
        <v>1.4570000000000001</v>
      </c>
      <c r="G189" s="6">
        <v>0.874</v>
      </c>
      <c r="H189" s="6">
        <v>0.45400000000000001</v>
      </c>
      <c r="I189" s="6">
        <v>0.28000000000000003</v>
      </c>
      <c r="J189" s="7">
        <v>0.128</v>
      </c>
    </row>
    <row r="190" spans="1:10" ht="15.6" x14ac:dyDescent="0.3">
      <c r="A190" s="5">
        <v>20</v>
      </c>
      <c r="B190" s="6" t="s">
        <v>32</v>
      </c>
      <c r="C190" s="6" t="s">
        <v>33</v>
      </c>
      <c r="D190" s="6">
        <v>6.8520000000000003</v>
      </c>
      <c r="E190" s="6">
        <v>1.2689999999999999</v>
      </c>
      <c r="F190" s="6">
        <v>1.4870000000000001</v>
      </c>
      <c r="G190" s="6">
        <v>0.92</v>
      </c>
      <c r="H190" s="6">
        <v>0.45700000000000002</v>
      </c>
      <c r="I190" s="6">
        <v>4.5999999999999999E-2</v>
      </c>
      <c r="J190" s="7">
        <v>3.5999999999999997E-2</v>
      </c>
    </row>
    <row r="191" spans="1:10" ht="15.6" x14ac:dyDescent="0.3">
      <c r="A191" s="5">
        <v>21</v>
      </c>
      <c r="B191" s="6" t="s">
        <v>31</v>
      </c>
      <c r="C191" s="6" t="s">
        <v>30</v>
      </c>
      <c r="D191" s="6">
        <v>6.8250000000000002</v>
      </c>
      <c r="E191" s="6">
        <v>1.5029999999999999</v>
      </c>
      <c r="F191" s="6">
        <v>1.31</v>
      </c>
      <c r="G191" s="6">
        <v>0.82499999999999996</v>
      </c>
      <c r="H191" s="6">
        <v>0.59799999999999998</v>
      </c>
      <c r="I191" s="6">
        <v>0.26200000000000001</v>
      </c>
      <c r="J191" s="7">
        <v>0.182</v>
      </c>
    </row>
    <row r="192" spans="1:10" ht="15.6" x14ac:dyDescent="0.3">
      <c r="A192" s="5">
        <v>22</v>
      </c>
      <c r="B192" s="6" t="s">
        <v>34</v>
      </c>
      <c r="C192" s="6" t="s">
        <v>9</v>
      </c>
      <c r="D192" s="6">
        <v>6.726</v>
      </c>
      <c r="E192" s="6">
        <v>1.3</v>
      </c>
      <c r="F192" s="6">
        <v>1.52</v>
      </c>
      <c r="G192" s="6">
        <v>0.999</v>
      </c>
      <c r="H192" s="6">
        <v>0.56399999999999995</v>
      </c>
      <c r="I192" s="6">
        <v>0.375</v>
      </c>
      <c r="J192" s="7">
        <v>0.151</v>
      </c>
    </row>
    <row r="193" spans="1:10" ht="15.6" x14ac:dyDescent="0.3">
      <c r="A193" s="5">
        <v>23</v>
      </c>
      <c r="B193" s="6" t="s">
        <v>36</v>
      </c>
      <c r="C193" s="6" t="s">
        <v>23</v>
      </c>
      <c r="D193" s="6">
        <v>6.5949999999999998</v>
      </c>
      <c r="E193" s="6">
        <v>1.07</v>
      </c>
      <c r="F193" s="6">
        <v>1.323</v>
      </c>
      <c r="G193" s="6">
        <v>0.86099999999999999</v>
      </c>
      <c r="H193" s="6">
        <v>0.433</v>
      </c>
      <c r="I193" s="6">
        <v>7.3999999999999996E-2</v>
      </c>
      <c r="J193" s="7">
        <v>7.2999999999999995E-2</v>
      </c>
    </row>
    <row r="194" spans="1:10" ht="15.6" x14ac:dyDescent="0.3">
      <c r="A194" s="5">
        <v>24</v>
      </c>
      <c r="B194" s="6" t="s">
        <v>35</v>
      </c>
      <c r="C194" s="6" t="s">
        <v>9</v>
      </c>
      <c r="D194" s="6">
        <v>6.5919999999999996</v>
      </c>
      <c r="E194" s="6">
        <v>1.3240000000000001</v>
      </c>
      <c r="F194" s="6">
        <v>1.472</v>
      </c>
      <c r="G194" s="6">
        <v>1.0449999999999999</v>
      </c>
      <c r="H194" s="6">
        <v>0.436</v>
      </c>
      <c r="I194" s="6">
        <v>0.111</v>
      </c>
      <c r="J194" s="7">
        <v>0.183</v>
      </c>
    </row>
    <row r="195" spans="1:10" ht="15.6" x14ac:dyDescent="0.3">
      <c r="A195" s="5">
        <v>25</v>
      </c>
      <c r="B195" s="6" t="s">
        <v>38</v>
      </c>
      <c r="C195" s="6" t="s">
        <v>39</v>
      </c>
      <c r="D195" s="6">
        <v>6.4459999999999997</v>
      </c>
      <c r="E195" s="6">
        <v>1.3680000000000001</v>
      </c>
      <c r="F195" s="6">
        <v>1.43</v>
      </c>
      <c r="G195" s="6">
        <v>0.91400000000000003</v>
      </c>
      <c r="H195" s="6">
        <v>0.35099999999999998</v>
      </c>
      <c r="I195" s="6">
        <v>0.24199999999999999</v>
      </c>
      <c r="J195" s="7">
        <v>9.7000000000000003E-2</v>
      </c>
    </row>
    <row r="196" spans="1:10" ht="15.6" x14ac:dyDescent="0.3">
      <c r="A196" s="5">
        <v>26</v>
      </c>
      <c r="B196" s="6" t="s">
        <v>37</v>
      </c>
      <c r="C196" s="6" t="s">
        <v>23</v>
      </c>
      <c r="D196" s="6">
        <v>6.444</v>
      </c>
      <c r="E196" s="6">
        <v>1.159</v>
      </c>
      <c r="F196" s="6">
        <v>1.369</v>
      </c>
      <c r="G196" s="6">
        <v>0.92</v>
      </c>
      <c r="H196" s="6">
        <v>0.35699999999999998</v>
      </c>
      <c r="I196" s="6">
        <v>0.187</v>
      </c>
      <c r="J196" s="7">
        <v>5.6000000000000001E-2</v>
      </c>
    </row>
    <row r="197" spans="1:10" ht="15.6" x14ac:dyDescent="0.3">
      <c r="A197" s="5">
        <v>27</v>
      </c>
      <c r="B197" s="6" t="s">
        <v>43</v>
      </c>
      <c r="C197" s="6" t="s">
        <v>23</v>
      </c>
      <c r="D197" s="6">
        <v>6.4359999999999999</v>
      </c>
      <c r="E197" s="6">
        <v>0.8</v>
      </c>
      <c r="F197" s="6">
        <v>1.2689999999999999</v>
      </c>
      <c r="G197" s="6">
        <v>0.746</v>
      </c>
      <c r="H197" s="6">
        <v>0.53500000000000003</v>
      </c>
      <c r="I197" s="6">
        <v>0.17499999999999999</v>
      </c>
      <c r="J197" s="7">
        <v>7.8E-2</v>
      </c>
    </row>
    <row r="198" spans="1:10" ht="15.6" x14ac:dyDescent="0.3">
      <c r="A198" s="5">
        <v>28</v>
      </c>
      <c r="B198" s="6" t="s">
        <v>46</v>
      </c>
      <c r="C198" s="6" t="s">
        <v>30</v>
      </c>
      <c r="D198" s="6">
        <v>6.375</v>
      </c>
      <c r="E198" s="6">
        <v>1.403</v>
      </c>
      <c r="F198" s="6">
        <v>1.357</v>
      </c>
      <c r="G198" s="6">
        <v>0.79500000000000004</v>
      </c>
      <c r="H198" s="6">
        <v>0.439</v>
      </c>
      <c r="I198" s="6">
        <v>0.08</v>
      </c>
      <c r="J198" s="7">
        <v>0.13200000000000001</v>
      </c>
    </row>
    <row r="199" spans="1:10" ht="15.6" x14ac:dyDescent="0.3">
      <c r="A199" s="5">
        <v>29</v>
      </c>
      <c r="B199" s="6" t="s">
        <v>45</v>
      </c>
      <c r="C199" s="6" t="s">
        <v>30</v>
      </c>
      <c r="D199" s="6">
        <v>6.3739999999999997</v>
      </c>
      <c r="E199" s="6">
        <v>1.6839999999999999</v>
      </c>
      <c r="F199" s="6">
        <v>1.3129999999999999</v>
      </c>
      <c r="G199" s="6">
        <v>0.871</v>
      </c>
      <c r="H199" s="6">
        <v>0.55500000000000005</v>
      </c>
      <c r="I199" s="6">
        <v>0.22</v>
      </c>
      <c r="J199" s="7">
        <v>0.16700000000000001</v>
      </c>
    </row>
    <row r="200" spans="1:10" ht="15.6" x14ac:dyDescent="0.3">
      <c r="A200" s="5">
        <v>30</v>
      </c>
      <c r="B200" s="6" t="s">
        <v>49</v>
      </c>
      <c r="C200" s="6" t="s">
        <v>9</v>
      </c>
      <c r="D200" s="6">
        <v>6.3540000000000001</v>
      </c>
      <c r="E200" s="6">
        <v>1.286</v>
      </c>
      <c r="F200" s="6">
        <v>1.484</v>
      </c>
      <c r="G200" s="6">
        <v>1.0620000000000001</v>
      </c>
      <c r="H200" s="6">
        <v>0.36199999999999999</v>
      </c>
      <c r="I200" s="6">
        <v>0.153</v>
      </c>
      <c r="J200" s="7">
        <v>7.9000000000000001E-2</v>
      </c>
    </row>
    <row r="201" spans="1:10" ht="15.6" x14ac:dyDescent="0.3">
      <c r="A201" s="5">
        <v>31</v>
      </c>
      <c r="B201" s="6" t="s">
        <v>40</v>
      </c>
      <c r="C201" s="6" t="s">
        <v>23</v>
      </c>
      <c r="D201" s="6">
        <v>6.3209999999999997</v>
      </c>
      <c r="E201" s="6">
        <v>1.149</v>
      </c>
      <c r="F201" s="6">
        <v>1.4419999999999999</v>
      </c>
      <c r="G201" s="6">
        <v>0.91</v>
      </c>
      <c r="H201" s="6">
        <v>0.51600000000000001</v>
      </c>
      <c r="I201" s="6">
        <v>0.109</v>
      </c>
      <c r="J201" s="7">
        <v>5.3999999999999999E-2</v>
      </c>
    </row>
    <row r="202" spans="1:10" ht="15.6" x14ac:dyDescent="0.3">
      <c r="A202" s="5">
        <v>32</v>
      </c>
      <c r="B202" s="6" t="s">
        <v>41</v>
      </c>
      <c r="C202" s="6" t="s">
        <v>23</v>
      </c>
      <c r="D202" s="6">
        <v>6.3</v>
      </c>
      <c r="E202" s="6">
        <v>1.004</v>
      </c>
      <c r="F202" s="6">
        <v>1.4390000000000001</v>
      </c>
      <c r="G202" s="6">
        <v>0.80200000000000005</v>
      </c>
      <c r="H202" s="6">
        <v>0.39</v>
      </c>
      <c r="I202" s="6">
        <v>9.9000000000000005E-2</v>
      </c>
      <c r="J202" s="7">
        <v>8.5999999999999993E-2</v>
      </c>
    </row>
    <row r="203" spans="1:10" ht="15.6" x14ac:dyDescent="0.3">
      <c r="A203" s="5">
        <v>33</v>
      </c>
      <c r="B203" s="6" t="s">
        <v>44</v>
      </c>
      <c r="C203" s="6" t="s">
        <v>23</v>
      </c>
      <c r="D203" s="6">
        <v>6.2930000000000001</v>
      </c>
      <c r="E203" s="6">
        <v>1.1240000000000001</v>
      </c>
      <c r="F203" s="6">
        <v>1.4650000000000001</v>
      </c>
      <c r="G203" s="6">
        <v>0.89100000000000001</v>
      </c>
      <c r="H203" s="6">
        <v>0.52300000000000002</v>
      </c>
      <c r="I203" s="6">
        <v>0.127</v>
      </c>
      <c r="J203" s="7">
        <v>0.15</v>
      </c>
    </row>
    <row r="204" spans="1:10" ht="15.6" x14ac:dyDescent="0.3">
      <c r="A204" s="5">
        <v>34</v>
      </c>
      <c r="B204" s="6" t="s">
        <v>47</v>
      </c>
      <c r="C204" s="6" t="s">
        <v>39</v>
      </c>
      <c r="D204" s="6">
        <v>6.2619999999999996</v>
      </c>
      <c r="E204" s="6">
        <v>1.5720000000000001</v>
      </c>
      <c r="F204" s="6">
        <v>1.4630000000000001</v>
      </c>
      <c r="G204" s="6">
        <v>1.141</v>
      </c>
      <c r="H204" s="6">
        <v>0.55600000000000005</v>
      </c>
      <c r="I204" s="6">
        <v>0.27100000000000002</v>
      </c>
      <c r="J204" s="7">
        <v>0.45300000000000001</v>
      </c>
    </row>
    <row r="205" spans="1:10" ht="15.6" x14ac:dyDescent="0.3">
      <c r="A205" s="5">
        <v>35</v>
      </c>
      <c r="B205" s="6" t="s">
        <v>53</v>
      </c>
      <c r="C205" s="6" t="s">
        <v>23</v>
      </c>
      <c r="D205" s="6">
        <v>6.2530000000000001</v>
      </c>
      <c r="E205" s="6">
        <v>0.79400000000000004</v>
      </c>
      <c r="F205" s="6">
        <v>1.242</v>
      </c>
      <c r="G205" s="6">
        <v>0.78900000000000003</v>
      </c>
      <c r="H205" s="6">
        <v>0.43</v>
      </c>
      <c r="I205" s="6">
        <v>9.2999999999999999E-2</v>
      </c>
      <c r="J205" s="7">
        <v>7.3999999999999996E-2</v>
      </c>
    </row>
    <row r="206" spans="1:10" ht="15.6" x14ac:dyDescent="0.3">
      <c r="A206" s="5">
        <v>36</v>
      </c>
      <c r="B206" s="6" t="s">
        <v>61</v>
      </c>
      <c r="C206" s="6" t="s">
        <v>9</v>
      </c>
      <c r="D206" s="6">
        <v>6.2229999999999999</v>
      </c>
      <c r="E206" s="6">
        <v>1.294</v>
      </c>
      <c r="F206" s="6">
        <v>1.488</v>
      </c>
      <c r="G206" s="6">
        <v>1.0389999999999999</v>
      </c>
      <c r="H206" s="6">
        <v>0.23100000000000001</v>
      </c>
      <c r="I206" s="6">
        <v>0.158</v>
      </c>
      <c r="J206" s="7">
        <v>0.03</v>
      </c>
    </row>
    <row r="207" spans="1:10" ht="15.6" x14ac:dyDescent="0.3">
      <c r="A207" s="5">
        <v>37</v>
      </c>
      <c r="B207" s="6" t="s">
        <v>56</v>
      </c>
      <c r="C207" s="6" t="s">
        <v>30</v>
      </c>
      <c r="D207" s="6">
        <v>6.1989999999999998</v>
      </c>
      <c r="E207" s="6">
        <v>1.3620000000000001</v>
      </c>
      <c r="F207" s="6">
        <v>1.3680000000000001</v>
      </c>
      <c r="G207" s="6">
        <v>0.871</v>
      </c>
      <c r="H207" s="6">
        <v>0.53600000000000003</v>
      </c>
      <c r="I207" s="6">
        <v>0.255</v>
      </c>
      <c r="J207" s="7">
        <v>0.11</v>
      </c>
    </row>
    <row r="208" spans="1:10" ht="15.6" x14ac:dyDescent="0.3">
      <c r="A208" s="5">
        <v>38</v>
      </c>
      <c r="B208" s="6" t="s">
        <v>52</v>
      </c>
      <c r="C208" s="6" t="s">
        <v>33</v>
      </c>
      <c r="D208" s="6">
        <v>6.1980000000000004</v>
      </c>
      <c r="E208" s="6">
        <v>1.246</v>
      </c>
      <c r="F208" s="6">
        <v>1.504</v>
      </c>
      <c r="G208" s="6">
        <v>0.88100000000000001</v>
      </c>
      <c r="H208" s="6">
        <v>0.33400000000000002</v>
      </c>
      <c r="I208" s="6">
        <v>0.121</v>
      </c>
      <c r="J208" s="7">
        <v>1.4E-2</v>
      </c>
    </row>
    <row r="209" spans="1:10" ht="15.6" x14ac:dyDescent="0.3">
      <c r="A209" s="5">
        <v>39</v>
      </c>
      <c r="B209" s="6" t="s">
        <v>51</v>
      </c>
      <c r="C209" s="6" t="s">
        <v>23</v>
      </c>
      <c r="D209" s="6">
        <v>6.1920000000000002</v>
      </c>
      <c r="E209" s="6">
        <v>1.2310000000000001</v>
      </c>
      <c r="F209" s="6">
        <v>1.4770000000000001</v>
      </c>
      <c r="G209" s="6">
        <v>0.71299999999999997</v>
      </c>
      <c r="H209" s="6">
        <v>0.48899999999999999</v>
      </c>
      <c r="I209" s="6">
        <v>0.185</v>
      </c>
      <c r="J209" s="7">
        <v>1.6E-2</v>
      </c>
    </row>
    <row r="210" spans="1:10" ht="15.6" x14ac:dyDescent="0.3">
      <c r="A210" s="5">
        <v>40</v>
      </c>
      <c r="B210" s="6" t="s">
        <v>55</v>
      </c>
      <c r="C210" s="6" t="s">
        <v>33</v>
      </c>
      <c r="D210" s="6">
        <v>6.1820000000000004</v>
      </c>
      <c r="E210" s="6">
        <v>1.206</v>
      </c>
      <c r="F210" s="6">
        <v>1.4379999999999999</v>
      </c>
      <c r="G210" s="6">
        <v>0.88400000000000001</v>
      </c>
      <c r="H210" s="6">
        <v>0.48299999999999998</v>
      </c>
      <c r="I210" s="6">
        <v>0.11700000000000001</v>
      </c>
      <c r="J210" s="7">
        <v>0.05</v>
      </c>
    </row>
    <row r="211" spans="1:10" ht="15.6" x14ac:dyDescent="0.3">
      <c r="A211" s="5">
        <v>41</v>
      </c>
      <c r="B211" s="6" t="s">
        <v>57</v>
      </c>
      <c r="C211" s="6" t="s">
        <v>58</v>
      </c>
      <c r="D211" s="6">
        <v>6.1740000000000004</v>
      </c>
      <c r="E211" s="6">
        <v>0.745</v>
      </c>
      <c r="F211" s="6">
        <v>1.5289999999999999</v>
      </c>
      <c r="G211" s="6">
        <v>0.75600000000000001</v>
      </c>
      <c r="H211" s="6">
        <v>0.63100000000000001</v>
      </c>
      <c r="I211" s="6">
        <v>0.32200000000000001</v>
      </c>
      <c r="J211" s="7">
        <v>0.24</v>
      </c>
    </row>
    <row r="212" spans="1:10" ht="15.6" x14ac:dyDescent="0.3">
      <c r="A212" s="5">
        <v>42</v>
      </c>
      <c r="B212" s="6" t="s">
        <v>64</v>
      </c>
      <c r="C212" s="6" t="s">
        <v>33</v>
      </c>
      <c r="D212" s="6">
        <v>6.149</v>
      </c>
      <c r="E212" s="6">
        <v>1.238</v>
      </c>
      <c r="F212" s="6">
        <v>1.5149999999999999</v>
      </c>
      <c r="G212" s="6">
        <v>0.81799999999999995</v>
      </c>
      <c r="H212" s="6">
        <v>0.29099999999999998</v>
      </c>
      <c r="I212" s="6">
        <v>4.2999999999999997E-2</v>
      </c>
      <c r="J212" s="7">
        <v>4.2000000000000003E-2</v>
      </c>
    </row>
    <row r="213" spans="1:10" ht="15.6" x14ac:dyDescent="0.3">
      <c r="A213" s="5">
        <v>43</v>
      </c>
      <c r="B213" s="6" t="s">
        <v>50</v>
      </c>
      <c r="C213" s="6" t="s">
        <v>23</v>
      </c>
      <c r="D213" s="6">
        <v>6.125</v>
      </c>
      <c r="E213" s="6">
        <v>0.98499999999999999</v>
      </c>
      <c r="F213" s="6">
        <v>1.41</v>
      </c>
      <c r="G213" s="6">
        <v>0.84099999999999997</v>
      </c>
      <c r="H213" s="6">
        <v>0.47</v>
      </c>
      <c r="I213" s="6">
        <v>9.9000000000000005E-2</v>
      </c>
      <c r="J213" s="7">
        <v>3.4000000000000002E-2</v>
      </c>
    </row>
    <row r="214" spans="1:10" ht="15.6" x14ac:dyDescent="0.3">
      <c r="A214" s="5">
        <v>44</v>
      </c>
      <c r="B214" s="6" t="s">
        <v>65</v>
      </c>
      <c r="C214" s="6" t="s">
        <v>33</v>
      </c>
      <c r="D214" s="6">
        <v>6.1180000000000003</v>
      </c>
      <c r="E214" s="6">
        <v>1.258</v>
      </c>
      <c r="F214" s="6">
        <v>1.5229999999999999</v>
      </c>
      <c r="G214" s="6">
        <v>0.95299999999999996</v>
      </c>
      <c r="H214" s="6">
        <v>0.56399999999999995</v>
      </c>
      <c r="I214" s="6">
        <v>0.14399999999999999</v>
      </c>
      <c r="J214" s="7">
        <v>5.7000000000000002E-2</v>
      </c>
    </row>
    <row r="215" spans="1:10" ht="15.6" x14ac:dyDescent="0.3">
      <c r="A215" s="5">
        <v>45</v>
      </c>
      <c r="B215" s="6" t="s">
        <v>54</v>
      </c>
      <c r="C215" s="6" t="s">
        <v>23</v>
      </c>
      <c r="D215" s="6">
        <v>6.1050000000000004</v>
      </c>
      <c r="E215" s="6">
        <v>0.69399999999999995</v>
      </c>
      <c r="F215" s="6">
        <v>1.325</v>
      </c>
      <c r="G215" s="6">
        <v>0.83499999999999996</v>
      </c>
      <c r="H215" s="6">
        <v>0.435</v>
      </c>
      <c r="I215" s="6">
        <v>0.2</v>
      </c>
      <c r="J215" s="7">
        <v>0.127</v>
      </c>
    </row>
    <row r="216" spans="1:10" ht="15.6" x14ac:dyDescent="0.3">
      <c r="A216" s="5">
        <v>46</v>
      </c>
      <c r="B216" s="6" t="s">
        <v>82</v>
      </c>
      <c r="C216" s="6" t="s">
        <v>33</v>
      </c>
      <c r="D216" s="6">
        <v>6.1</v>
      </c>
      <c r="E216" s="6">
        <v>0.88200000000000001</v>
      </c>
      <c r="F216" s="6">
        <v>1.232</v>
      </c>
      <c r="G216" s="6">
        <v>0.75800000000000001</v>
      </c>
      <c r="H216" s="6">
        <v>0.48899999999999999</v>
      </c>
      <c r="I216" s="6">
        <v>0.26200000000000001</v>
      </c>
      <c r="J216" s="7">
        <v>6.0000000000000001E-3</v>
      </c>
    </row>
    <row r="217" spans="1:10" ht="15.6" x14ac:dyDescent="0.3">
      <c r="A217" s="5">
        <v>47</v>
      </c>
      <c r="B217" s="6" t="s">
        <v>42</v>
      </c>
      <c r="C217" s="6" t="s">
        <v>23</v>
      </c>
      <c r="D217" s="6">
        <v>6.0860000000000003</v>
      </c>
      <c r="E217" s="6">
        <v>1.0920000000000001</v>
      </c>
      <c r="F217" s="6">
        <v>1.4319999999999999</v>
      </c>
      <c r="G217" s="6">
        <v>0.88100000000000001</v>
      </c>
      <c r="H217" s="6">
        <v>0.47099999999999997</v>
      </c>
      <c r="I217" s="6">
        <v>6.6000000000000003E-2</v>
      </c>
      <c r="J217" s="7">
        <v>0.05</v>
      </c>
    </row>
    <row r="218" spans="1:10" ht="15.6" x14ac:dyDescent="0.3">
      <c r="A218" s="5">
        <v>48</v>
      </c>
      <c r="B218" s="6" t="s">
        <v>66</v>
      </c>
      <c r="C218" s="6" t="s">
        <v>33</v>
      </c>
      <c r="D218" s="6">
        <v>6.07</v>
      </c>
      <c r="E218" s="6">
        <v>1.1619999999999999</v>
      </c>
      <c r="F218" s="6">
        <v>1.232</v>
      </c>
      <c r="G218" s="6">
        <v>0.82499999999999996</v>
      </c>
      <c r="H218" s="6">
        <v>0.46200000000000002</v>
      </c>
      <c r="I218" s="6">
        <v>8.3000000000000004E-2</v>
      </c>
      <c r="J218" s="7">
        <v>5.0000000000000001E-3</v>
      </c>
    </row>
    <row r="219" spans="1:10" ht="15.6" x14ac:dyDescent="0.3">
      <c r="A219" s="5">
        <v>49</v>
      </c>
      <c r="B219" s="6" t="s">
        <v>77</v>
      </c>
      <c r="C219" s="6" t="s">
        <v>9</v>
      </c>
      <c r="D219" s="6">
        <v>6.0460000000000003</v>
      </c>
      <c r="E219" s="6">
        <v>1.2629999999999999</v>
      </c>
      <c r="F219" s="6">
        <v>1.2230000000000001</v>
      </c>
      <c r="G219" s="6">
        <v>1.042</v>
      </c>
      <c r="H219" s="6">
        <v>0.40600000000000003</v>
      </c>
      <c r="I219" s="6">
        <v>0.19</v>
      </c>
      <c r="J219" s="7">
        <v>4.1000000000000002E-2</v>
      </c>
    </row>
    <row r="220" spans="1:10" ht="15.6" x14ac:dyDescent="0.3">
      <c r="A220" s="5">
        <v>50</v>
      </c>
      <c r="B220" s="6" t="s">
        <v>62</v>
      </c>
      <c r="C220" s="6" t="s">
        <v>23</v>
      </c>
      <c r="D220" s="6">
        <v>6.0279999999999996</v>
      </c>
      <c r="E220" s="6">
        <v>0.91200000000000003</v>
      </c>
      <c r="F220" s="6">
        <v>1.3120000000000001</v>
      </c>
      <c r="G220" s="6">
        <v>0.86799999999999999</v>
      </c>
      <c r="H220" s="6">
        <v>0.498</v>
      </c>
      <c r="I220" s="6">
        <v>0.126</v>
      </c>
      <c r="J220" s="7">
        <v>8.6999999999999994E-2</v>
      </c>
    </row>
    <row r="221" spans="1:10" ht="15.6" x14ac:dyDescent="0.3">
      <c r="A221" s="5">
        <v>51</v>
      </c>
      <c r="B221" s="6" t="s">
        <v>59</v>
      </c>
      <c r="C221" s="6" t="s">
        <v>30</v>
      </c>
      <c r="D221" s="6">
        <v>6.0209999999999999</v>
      </c>
      <c r="E221" s="6">
        <v>1.5</v>
      </c>
      <c r="F221" s="6">
        <v>1.319</v>
      </c>
      <c r="G221" s="6">
        <v>0.80800000000000005</v>
      </c>
      <c r="H221" s="6">
        <v>0.49299999999999999</v>
      </c>
      <c r="I221" s="6">
        <v>0.14199999999999999</v>
      </c>
      <c r="J221" s="7">
        <v>9.7000000000000003E-2</v>
      </c>
    </row>
    <row r="222" spans="1:10" ht="15.6" x14ac:dyDescent="0.3">
      <c r="A222" s="5">
        <v>52</v>
      </c>
      <c r="B222" s="6" t="s">
        <v>60</v>
      </c>
      <c r="C222" s="6" t="s">
        <v>39</v>
      </c>
      <c r="D222" s="6">
        <v>6.008</v>
      </c>
      <c r="E222" s="6">
        <v>1.05</v>
      </c>
      <c r="F222" s="6">
        <v>1.409</v>
      </c>
      <c r="G222" s="6">
        <v>0.82799999999999996</v>
      </c>
      <c r="H222" s="6">
        <v>0.55700000000000005</v>
      </c>
      <c r="I222" s="6">
        <v>0.35899999999999999</v>
      </c>
      <c r="J222" s="7">
        <v>2.8000000000000001E-2</v>
      </c>
    </row>
    <row r="223" spans="1:10" ht="15.6" x14ac:dyDescent="0.3">
      <c r="A223" s="5">
        <v>53</v>
      </c>
      <c r="B223" s="6" t="s">
        <v>67</v>
      </c>
      <c r="C223" s="6" t="s">
        <v>33</v>
      </c>
      <c r="D223" s="6">
        <v>5.94</v>
      </c>
      <c r="E223" s="6">
        <v>1.1870000000000001</v>
      </c>
      <c r="F223" s="6">
        <v>1.4650000000000001</v>
      </c>
      <c r="G223" s="6">
        <v>0.81200000000000006</v>
      </c>
      <c r="H223" s="6">
        <v>0.26400000000000001</v>
      </c>
      <c r="I223" s="6">
        <v>7.4999999999999997E-2</v>
      </c>
      <c r="J223" s="7">
        <v>6.4000000000000001E-2</v>
      </c>
    </row>
    <row r="224" spans="1:10" ht="15.6" x14ac:dyDescent="0.3">
      <c r="A224" s="5">
        <v>54</v>
      </c>
      <c r="B224" s="6" t="s">
        <v>73</v>
      </c>
      <c r="C224" s="6" t="s">
        <v>69</v>
      </c>
      <c r="D224" s="6">
        <v>5.8949999999999996</v>
      </c>
      <c r="E224" s="6">
        <v>1.3009999999999999</v>
      </c>
      <c r="F224" s="6">
        <v>1.2190000000000001</v>
      </c>
      <c r="G224" s="6">
        <v>1.036</v>
      </c>
      <c r="H224" s="6">
        <v>0.159</v>
      </c>
      <c r="I224" s="6">
        <v>0.17499999999999999</v>
      </c>
      <c r="J224" s="7">
        <v>5.6000000000000001E-2</v>
      </c>
    </row>
    <row r="225" spans="1:10" ht="15.6" x14ac:dyDescent="0.3">
      <c r="A225" s="5">
        <v>55</v>
      </c>
      <c r="B225" s="6" t="s">
        <v>79</v>
      </c>
      <c r="C225" s="6" t="s">
        <v>33</v>
      </c>
      <c r="D225" s="6">
        <v>5.8929999999999998</v>
      </c>
      <c r="E225" s="6">
        <v>1.2370000000000001</v>
      </c>
      <c r="F225" s="6">
        <v>1.528</v>
      </c>
      <c r="G225" s="6">
        <v>0.874</v>
      </c>
      <c r="H225" s="6">
        <v>0.495</v>
      </c>
      <c r="I225" s="6">
        <v>0.10299999999999999</v>
      </c>
      <c r="J225" s="7">
        <v>0.161</v>
      </c>
    </row>
    <row r="226" spans="1:10" ht="15.6" x14ac:dyDescent="0.3">
      <c r="A226" s="5">
        <v>56</v>
      </c>
      <c r="B226" s="6" t="s">
        <v>72</v>
      </c>
      <c r="C226" s="6" t="s">
        <v>23</v>
      </c>
      <c r="D226" s="6">
        <v>5.89</v>
      </c>
      <c r="E226" s="6">
        <v>0.83099999999999996</v>
      </c>
      <c r="F226" s="6">
        <v>1.478</v>
      </c>
      <c r="G226" s="6">
        <v>0.83099999999999996</v>
      </c>
      <c r="H226" s="6">
        <v>0.49</v>
      </c>
      <c r="I226" s="6">
        <v>0.107</v>
      </c>
      <c r="J226" s="7">
        <v>2.8000000000000001E-2</v>
      </c>
    </row>
    <row r="227" spans="1:10" ht="15.6" x14ac:dyDescent="0.3">
      <c r="A227" s="5">
        <v>57</v>
      </c>
      <c r="B227" s="6" t="s">
        <v>70</v>
      </c>
      <c r="C227" s="6" t="s">
        <v>71</v>
      </c>
      <c r="D227" s="6">
        <v>5.8879999999999999</v>
      </c>
      <c r="E227" s="6">
        <v>1.1200000000000001</v>
      </c>
      <c r="F227" s="6">
        <v>1.4019999999999999</v>
      </c>
      <c r="G227" s="6">
        <v>0.79800000000000004</v>
      </c>
      <c r="H227" s="6">
        <v>0.498</v>
      </c>
      <c r="I227" s="6">
        <v>0.215</v>
      </c>
      <c r="J227" s="7">
        <v>0.06</v>
      </c>
    </row>
    <row r="228" spans="1:10" ht="15.6" x14ac:dyDescent="0.3">
      <c r="A228" s="5">
        <v>58</v>
      </c>
      <c r="B228" s="6" t="s">
        <v>68</v>
      </c>
      <c r="C228" s="6" t="s">
        <v>69</v>
      </c>
      <c r="D228" s="6">
        <v>5.8860000000000001</v>
      </c>
      <c r="E228" s="6">
        <v>1.327</v>
      </c>
      <c r="F228" s="6">
        <v>1.419</v>
      </c>
      <c r="G228" s="6">
        <v>1.0880000000000001</v>
      </c>
      <c r="H228" s="6">
        <v>0.44500000000000001</v>
      </c>
      <c r="I228" s="6">
        <v>6.9000000000000006E-2</v>
      </c>
      <c r="J228" s="7">
        <v>0.14000000000000001</v>
      </c>
    </row>
    <row r="229" spans="1:10" ht="15.6" x14ac:dyDescent="0.3">
      <c r="A229" s="5">
        <v>59</v>
      </c>
      <c r="B229" s="6" t="s">
        <v>88</v>
      </c>
      <c r="C229" s="6" t="s">
        <v>23</v>
      </c>
      <c r="D229" s="6">
        <v>5.86</v>
      </c>
      <c r="E229" s="6">
        <v>0.64200000000000002</v>
      </c>
      <c r="F229" s="6">
        <v>1.236</v>
      </c>
      <c r="G229" s="6">
        <v>0.82799999999999996</v>
      </c>
      <c r="H229" s="6">
        <v>0.50700000000000001</v>
      </c>
      <c r="I229" s="6">
        <v>0.246</v>
      </c>
      <c r="J229" s="7">
        <v>7.8E-2</v>
      </c>
    </row>
    <row r="230" spans="1:10" ht="15.6" x14ac:dyDescent="0.3">
      <c r="A230" s="5">
        <v>60</v>
      </c>
      <c r="B230" s="6" t="s">
        <v>76</v>
      </c>
      <c r="C230" s="6" t="s">
        <v>58</v>
      </c>
      <c r="D230" s="6">
        <v>5.8090000000000002</v>
      </c>
      <c r="E230" s="6">
        <v>1.173</v>
      </c>
      <c r="F230" s="6">
        <v>1.508</v>
      </c>
      <c r="G230" s="6">
        <v>0.72899999999999998</v>
      </c>
      <c r="H230" s="6">
        <v>0.41</v>
      </c>
      <c r="I230" s="6">
        <v>0.14599999999999999</v>
      </c>
      <c r="J230" s="7">
        <v>9.6000000000000002E-2</v>
      </c>
    </row>
    <row r="231" spans="1:10" ht="15.6" x14ac:dyDescent="0.3">
      <c r="A231" s="5">
        <v>61</v>
      </c>
      <c r="B231" s="6" t="s">
        <v>78</v>
      </c>
      <c r="C231" s="6" t="s">
        <v>23</v>
      </c>
      <c r="D231" s="6">
        <v>5.7789999999999999</v>
      </c>
      <c r="E231" s="6">
        <v>0.77600000000000002</v>
      </c>
      <c r="F231" s="6">
        <v>1.2090000000000001</v>
      </c>
      <c r="G231" s="6">
        <v>0.70599999999999996</v>
      </c>
      <c r="H231" s="6">
        <v>0.51100000000000001</v>
      </c>
      <c r="I231" s="6">
        <v>0.13700000000000001</v>
      </c>
      <c r="J231" s="7">
        <v>6.4000000000000001E-2</v>
      </c>
    </row>
    <row r="232" spans="1:10" ht="15.6" x14ac:dyDescent="0.3">
      <c r="A232" s="5">
        <v>62</v>
      </c>
      <c r="B232" s="6" t="s">
        <v>85</v>
      </c>
      <c r="C232" s="6" t="s">
        <v>33</v>
      </c>
      <c r="D232" s="6">
        <v>5.758</v>
      </c>
      <c r="E232" s="6">
        <v>1.2010000000000001</v>
      </c>
      <c r="F232" s="6">
        <v>1.41</v>
      </c>
      <c r="G232" s="6">
        <v>0.82799999999999996</v>
      </c>
      <c r="H232" s="6">
        <v>0.19900000000000001</v>
      </c>
      <c r="I232" s="6">
        <v>8.1000000000000003E-2</v>
      </c>
      <c r="J232" s="7">
        <v>0.02</v>
      </c>
    </row>
    <row r="233" spans="1:10" ht="15.6" x14ac:dyDescent="0.3">
      <c r="A233" s="5">
        <v>63</v>
      </c>
      <c r="B233" s="6" t="s">
        <v>80</v>
      </c>
      <c r="C233" s="6" t="s">
        <v>23</v>
      </c>
      <c r="D233" s="6">
        <v>5.7430000000000003</v>
      </c>
      <c r="E233" s="6">
        <v>0.85499999999999998</v>
      </c>
      <c r="F233" s="6">
        <v>1.4750000000000001</v>
      </c>
      <c r="G233" s="6">
        <v>0.77700000000000002</v>
      </c>
      <c r="H233" s="6">
        <v>0.51400000000000001</v>
      </c>
      <c r="I233" s="6">
        <v>0.184</v>
      </c>
      <c r="J233" s="7">
        <v>0.08</v>
      </c>
    </row>
    <row r="234" spans="1:10" ht="15.6" x14ac:dyDescent="0.3">
      <c r="A234" s="5">
        <v>64</v>
      </c>
      <c r="B234" s="6" t="s">
        <v>74</v>
      </c>
      <c r="C234" s="6" t="s">
        <v>9</v>
      </c>
      <c r="D234" s="6">
        <v>5.718</v>
      </c>
      <c r="E234" s="6">
        <v>1.2629999999999999</v>
      </c>
      <c r="F234" s="6">
        <v>1.252</v>
      </c>
      <c r="G234" s="6">
        <v>1.042</v>
      </c>
      <c r="H234" s="6">
        <v>0.41699999999999998</v>
      </c>
      <c r="I234" s="6">
        <v>0.191</v>
      </c>
      <c r="J234" s="7">
        <v>0.16200000000000001</v>
      </c>
    </row>
    <row r="235" spans="1:10" ht="15.6" x14ac:dyDescent="0.3">
      <c r="A235" s="5">
        <v>65</v>
      </c>
      <c r="B235" s="6" t="s">
        <v>81</v>
      </c>
      <c r="C235" s="6" t="s">
        <v>23</v>
      </c>
      <c r="D235" s="6">
        <v>5.6970000000000001</v>
      </c>
      <c r="E235" s="6">
        <v>0.96</v>
      </c>
      <c r="F235" s="6">
        <v>1.274</v>
      </c>
      <c r="G235" s="6">
        <v>0.85399999999999998</v>
      </c>
      <c r="H235" s="6">
        <v>0.45500000000000002</v>
      </c>
      <c r="I235" s="6">
        <v>8.3000000000000004E-2</v>
      </c>
      <c r="J235" s="7">
        <v>2.7E-2</v>
      </c>
    </row>
    <row r="236" spans="1:10" ht="15.6" x14ac:dyDescent="0.3">
      <c r="A236" s="5">
        <v>66</v>
      </c>
      <c r="B236" s="6" t="s">
        <v>94</v>
      </c>
      <c r="C236" s="6" t="s">
        <v>9</v>
      </c>
      <c r="D236" s="6">
        <v>5.6929999999999996</v>
      </c>
      <c r="E236" s="6">
        <v>1.2210000000000001</v>
      </c>
      <c r="F236" s="6">
        <v>1.431</v>
      </c>
      <c r="G236" s="6">
        <v>0.999</v>
      </c>
      <c r="H236" s="6">
        <v>0.50800000000000001</v>
      </c>
      <c r="I236" s="6">
        <v>4.7E-2</v>
      </c>
      <c r="J236" s="7">
        <v>2.5000000000000001E-2</v>
      </c>
    </row>
    <row r="237" spans="1:10" ht="15.6" x14ac:dyDescent="0.3">
      <c r="A237" s="5">
        <v>67</v>
      </c>
      <c r="B237" s="6" t="s">
        <v>91</v>
      </c>
      <c r="C237" s="6" t="s">
        <v>92</v>
      </c>
      <c r="D237" s="6">
        <v>5.6529999999999996</v>
      </c>
      <c r="E237" s="6">
        <v>0.67700000000000005</v>
      </c>
      <c r="F237" s="6">
        <v>0.88600000000000001</v>
      </c>
      <c r="G237" s="6">
        <v>0.53500000000000003</v>
      </c>
      <c r="H237" s="6">
        <v>0.313</v>
      </c>
      <c r="I237" s="6">
        <v>0.22</v>
      </c>
      <c r="J237" s="7">
        <v>9.8000000000000004E-2</v>
      </c>
    </row>
    <row r="238" spans="1:10" ht="15.6" x14ac:dyDescent="0.3">
      <c r="A238" s="5">
        <v>68</v>
      </c>
      <c r="B238" s="6" t="s">
        <v>75</v>
      </c>
      <c r="C238" s="6" t="s">
        <v>58</v>
      </c>
      <c r="D238" s="6">
        <v>5.6479999999999997</v>
      </c>
      <c r="E238" s="6">
        <v>1.1830000000000001</v>
      </c>
      <c r="F238" s="6">
        <v>1.452</v>
      </c>
      <c r="G238" s="6">
        <v>0.72599999999999998</v>
      </c>
      <c r="H238" s="6">
        <v>0.33400000000000002</v>
      </c>
      <c r="I238" s="6">
        <v>8.2000000000000003E-2</v>
      </c>
      <c r="J238" s="7">
        <v>3.1E-2</v>
      </c>
    </row>
    <row r="239" spans="1:10" ht="15.6" x14ac:dyDescent="0.3">
      <c r="A239" s="5">
        <v>69</v>
      </c>
      <c r="B239" s="6" t="s">
        <v>87</v>
      </c>
      <c r="C239" s="6" t="s">
        <v>39</v>
      </c>
      <c r="D239" s="6">
        <v>5.6310000000000002</v>
      </c>
      <c r="E239" s="6">
        <v>0.80700000000000005</v>
      </c>
      <c r="F239" s="6">
        <v>1.2929999999999999</v>
      </c>
      <c r="G239" s="6">
        <v>0.65700000000000003</v>
      </c>
      <c r="H239" s="6">
        <v>0.55800000000000005</v>
      </c>
      <c r="I239" s="6">
        <v>0.11700000000000001</v>
      </c>
      <c r="J239" s="7">
        <v>0.107</v>
      </c>
    </row>
    <row r="240" spans="1:10" ht="15.6" x14ac:dyDescent="0.3">
      <c r="A240" s="5">
        <v>70</v>
      </c>
      <c r="B240" s="6" t="s">
        <v>95</v>
      </c>
      <c r="C240" s="6" t="s">
        <v>33</v>
      </c>
      <c r="D240" s="6">
        <v>5.6029999999999998</v>
      </c>
      <c r="E240" s="6">
        <v>1.004</v>
      </c>
      <c r="F240" s="6">
        <v>1.383</v>
      </c>
      <c r="G240" s="6">
        <v>0.85399999999999998</v>
      </c>
      <c r="H240" s="6">
        <v>0.28199999999999997</v>
      </c>
      <c r="I240" s="6">
        <v>0.13700000000000001</v>
      </c>
      <c r="J240" s="7">
        <v>3.9E-2</v>
      </c>
    </row>
    <row r="241" spans="1:10" ht="15.6" x14ac:dyDescent="0.3">
      <c r="A241" s="5">
        <v>71</v>
      </c>
      <c r="B241" s="6" t="s">
        <v>83</v>
      </c>
      <c r="C241" s="6" t="s">
        <v>58</v>
      </c>
      <c r="D241" s="6">
        <v>5.5289999999999999</v>
      </c>
      <c r="E241" s="6">
        <v>0.68500000000000005</v>
      </c>
      <c r="F241" s="6">
        <v>1.3280000000000001</v>
      </c>
      <c r="G241" s="6">
        <v>0.73899999999999999</v>
      </c>
      <c r="H241" s="6">
        <v>0.245</v>
      </c>
      <c r="I241" s="6">
        <v>0.18099999999999999</v>
      </c>
      <c r="J241" s="7">
        <v>0</v>
      </c>
    </row>
    <row r="242" spans="1:10" ht="15.6" x14ac:dyDescent="0.3">
      <c r="A242" s="5">
        <v>72</v>
      </c>
      <c r="B242" s="6" t="s">
        <v>86</v>
      </c>
      <c r="C242" s="6" t="s">
        <v>30</v>
      </c>
      <c r="D242" s="6">
        <v>5.5250000000000004</v>
      </c>
      <c r="E242" s="6">
        <v>1.044</v>
      </c>
      <c r="F242" s="6">
        <v>1.3029999999999999</v>
      </c>
      <c r="G242" s="6">
        <v>0.67300000000000004</v>
      </c>
      <c r="H242" s="6">
        <v>0.41599999999999998</v>
      </c>
      <c r="I242" s="6">
        <v>0.13300000000000001</v>
      </c>
      <c r="J242" s="7">
        <v>0.152</v>
      </c>
    </row>
    <row r="243" spans="1:10" ht="15.6" x14ac:dyDescent="0.3">
      <c r="A243" s="5">
        <v>73</v>
      </c>
      <c r="B243" s="6" t="s">
        <v>98</v>
      </c>
      <c r="C243" s="6" t="s">
        <v>33</v>
      </c>
      <c r="D243" s="6">
        <v>5.5229999999999997</v>
      </c>
      <c r="E243" s="6">
        <v>1.0509999999999999</v>
      </c>
      <c r="F243" s="6">
        <v>1.361</v>
      </c>
      <c r="G243" s="6">
        <v>0.871</v>
      </c>
      <c r="H243" s="6">
        <v>0.19700000000000001</v>
      </c>
      <c r="I243" s="6">
        <v>0.14199999999999999</v>
      </c>
      <c r="J243" s="7">
        <v>0.08</v>
      </c>
    </row>
    <row r="244" spans="1:10" ht="15.6" x14ac:dyDescent="0.3">
      <c r="A244" s="5">
        <v>74</v>
      </c>
      <c r="B244" s="6" t="s">
        <v>105</v>
      </c>
      <c r="C244" s="6" t="s">
        <v>58</v>
      </c>
      <c r="D244" s="6">
        <v>5.4669999999999996</v>
      </c>
      <c r="E244" s="6">
        <v>0.49299999999999999</v>
      </c>
      <c r="F244" s="6">
        <v>1.0980000000000001</v>
      </c>
      <c r="G244" s="6">
        <v>0.71799999999999997</v>
      </c>
      <c r="H244" s="6">
        <v>0.38900000000000001</v>
      </c>
      <c r="I244" s="6">
        <v>0.23</v>
      </c>
      <c r="J244" s="7">
        <v>0.14399999999999999</v>
      </c>
    </row>
    <row r="245" spans="1:10" ht="15.6" x14ac:dyDescent="0.3">
      <c r="A245" s="5">
        <v>75</v>
      </c>
      <c r="B245" s="6" t="s">
        <v>99</v>
      </c>
      <c r="C245" s="6" t="s">
        <v>33</v>
      </c>
      <c r="D245" s="6">
        <v>5.4320000000000004</v>
      </c>
      <c r="E245" s="6">
        <v>1.155</v>
      </c>
      <c r="F245" s="6">
        <v>1.266</v>
      </c>
      <c r="G245" s="6">
        <v>0.91400000000000003</v>
      </c>
      <c r="H245" s="6">
        <v>0.29599999999999999</v>
      </c>
      <c r="I245" s="6">
        <v>0.11899999999999999</v>
      </c>
      <c r="J245" s="7">
        <v>2.1999999999999999E-2</v>
      </c>
    </row>
    <row r="246" spans="1:10" ht="15.6" x14ac:dyDescent="0.3">
      <c r="A246" s="5">
        <v>76</v>
      </c>
      <c r="B246" s="6" t="s">
        <v>93</v>
      </c>
      <c r="C246" s="6" t="s">
        <v>69</v>
      </c>
      <c r="D246" s="6">
        <v>5.43</v>
      </c>
      <c r="E246" s="6">
        <v>1.4379999999999999</v>
      </c>
      <c r="F246" s="6">
        <v>1.2769999999999999</v>
      </c>
      <c r="G246" s="6">
        <v>1.1220000000000001</v>
      </c>
      <c r="H246" s="6">
        <v>0.44</v>
      </c>
      <c r="I246" s="6">
        <v>0.25800000000000001</v>
      </c>
      <c r="J246" s="7">
        <v>0.28699999999999998</v>
      </c>
    </row>
    <row r="247" spans="1:10" ht="15.6" x14ac:dyDescent="0.3">
      <c r="A247" s="5">
        <v>77</v>
      </c>
      <c r="B247" s="6" t="s">
        <v>100</v>
      </c>
      <c r="C247" s="6" t="s">
        <v>23</v>
      </c>
      <c r="D247" s="6">
        <v>5.4249999999999998</v>
      </c>
      <c r="E247" s="6">
        <v>1.0149999999999999</v>
      </c>
      <c r="F247" s="6">
        <v>1.401</v>
      </c>
      <c r="G247" s="6">
        <v>0.77900000000000003</v>
      </c>
      <c r="H247" s="6">
        <v>0.497</v>
      </c>
      <c r="I247" s="6">
        <v>0.113</v>
      </c>
      <c r="J247" s="7">
        <v>0.10100000000000001</v>
      </c>
    </row>
    <row r="248" spans="1:10" ht="15.6" x14ac:dyDescent="0.3">
      <c r="A248" s="5">
        <v>78</v>
      </c>
      <c r="B248" s="6" t="s">
        <v>110</v>
      </c>
      <c r="C248" s="6" t="s">
        <v>33</v>
      </c>
      <c r="D248" s="6">
        <v>5.3860000000000001</v>
      </c>
      <c r="E248" s="6">
        <v>0.94499999999999995</v>
      </c>
      <c r="F248" s="6">
        <v>1.212</v>
      </c>
      <c r="G248" s="6">
        <v>0.84499999999999997</v>
      </c>
      <c r="H248" s="6">
        <v>0.21199999999999999</v>
      </c>
      <c r="I248" s="6">
        <v>0.26300000000000001</v>
      </c>
      <c r="J248" s="7">
        <v>6.0000000000000001E-3</v>
      </c>
    </row>
    <row r="249" spans="1:10" ht="15.6" x14ac:dyDescent="0.3">
      <c r="A249" s="5">
        <v>79</v>
      </c>
      <c r="B249" s="6" t="s">
        <v>90</v>
      </c>
      <c r="C249" s="6" t="s">
        <v>30</v>
      </c>
      <c r="D249" s="6">
        <v>5.3730000000000002</v>
      </c>
      <c r="E249" s="6">
        <v>1.1830000000000001</v>
      </c>
      <c r="F249" s="6">
        <v>1.36</v>
      </c>
      <c r="G249" s="6">
        <v>0.80800000000000005</v>
      </c>
      <c r="H249" s="6">
        <v>0.19500000000000001</v>
      </c>
      <c r="I249" s="6">
        <v>8.3000000000000004E-2</v>
      </c>
      <c r="J249" s="7">
        <v>0.106</v>
      </c>
    </row>
    <row r="250" spans="1:10" ht="15.6" x14ac:dyDescent="0.3">
      <c r="A250" s="5">
        <v>80</v>
      </c>
      <c r="B250" s="6" t="s">
        <v>48</v>
      </c>
      <c r="C250" s="6" t="s">
        <v>39</v>
      </c>
      <c r="D250" s="6">
        <v>5.3390000000000004</v>
      </c>
      <c r="E250" s="6">
        <v>1.2210000000000001</v>
      </c>
      <c r="F250" s="6">
        <v>1.171</v>
      </c>
      <c r="G250" s="6">
        <v>0.82799999999999996</v>
      </c>
      <c r="H250" s="6">
        <v>0.50800000000000001</v>
      </c>
      <c r="I250" s="6">
        <v>0.26</v>
      </c>
      <c r="J250" s="7">
        <v>2.4E-2</v>
      </c>
    </row>
    <row r="251" spans="1:10" ht="15.6" x14ac:dyDescent="0.3">
      <c r="A251" s="5">
        <v>81</v>
      </c>
      <c r="B251" s="6" t="s">
        <v>89</v>
      </c>
      <c r="C251" s="6" t="s">
        <v>58</v>
      </c>
      <c r="D251" s="6">
        <v>5.3230000000000004</v>
      </c>
      <c r="E251" s="6">
        <v>1.0669999999999999</v>
      </c>
      <c r="F251" s="6">
        <v>1.4650000000000001</v>
      </c>
      <c r="G251" s="6">
        <v>0.78900000000000003</v>
      </c>
      <c r="H251" s="6">
        <v>0.23499999999999999</v>
      </c>
      <c r="I251" s="6">
        <v>9.4E-2</v>
      </c>
      <c r="J251" s="7">
        <v>0.14199999999999999</v>
      </c>
    </row>
    <row r="252" spans="1:10" ht="15.6" x14ac:dyDescent="0.3">
      <c r="A252" s="5">
        <v>82</v>
      </c>
      <c r="B252" s="6" t="s">
        <v>96</v>
      </c>
      <c r="C252" s="6" t="s">
        <v>9</v>
      </c>
      <c r="D252" s="6">
        <v>5.2869999999999999</v>
      </c>
      <c r="E252" s="6">
        <v>1.181</v>
      </c>
      <c r="F252" s="6">
        <v>1.1559999999999999</v>
      </c>
      <c r="G252" s="6">
        <v>0.999</v>
      </c>
      <c r="H252" s="6">
        <v>6.7000000000000004E-2</v>
      </c>
      <c r="I252" s="6">
        <v>0</v>
      </c>
      <c r="J252" s="7">
        <v>3.4000000000000002E-2</v>
      </c>
    </row>
    <row r="253" spans="1:10" ht="15.6" x14ac:dyDescent="0.3">
      <c r="A253" s="5">
        <v>83</v>
      </c>
      <c r="B253" s="6" t="s">
        <v>111</v>
      </c>
      <c r="C253" s="6" t="s">
        <v>69</v>
      </c>
      <c r="D253" s="6">
        <v>5.2850000000000001</v>
      </c>
      <c r="E253" s="6">
        <v>0.94799999999999995</v>
      </c>
      <c r="F253" s="6">
        <v>1.5309999999999999</v>
      </c>
      <c r="G253" s="6">
        <v>0.66700000000000004</v>
      </c>
      <c r="H253" s="6">
        <v>0.317</v>
      </c>
      <c r="I253" s="6">
        <v>0.23499999999999999</v>
      </c>
      <c r="J253" s="7">
        <v>3.7999999999999999E-2</v>
      </c>
    </row>
    <row r="254" spans="1:10" ht="15.6" x14ac:dyDescent="0.3">
      <c r="A254" s="5">
        <v>84</v>
      </c>
      <c r="B254" s="6" t="s">
        <v>184</v>
      </c>
      <c r="C254" s="6" t="s">
        <v>33</v>
      </c>
      <c r="D254" s="6">
        <v>5.274</v>
      </c>
      <c r="E254" s="6">
        <v>0.98299999999999998</v>
      </c>
      <c r="F254" s="6">
        <v>1.294</v>
      </c>
      <c r="G254" s="6">
        <v>0.83799999999999997</v>
      </c>
      <c r="H254" s="6">
        <v>0.34499999999999997</v>
      </c>
      <c r="I254" s="6">
        <v>0.185</v>
      </c>
      <c r="J254" s="7">
        <v>3.4000000000000002E-2</v>
      </c>
    </row>
    <row r="255" spans="1:10" ht="15.6" x14ac:dyDescent="0.3">
      <c r="A255" s="5">
        <v>85</v>
      </c>
      <c r="B255" s="6" t="s">
        <v>108</v>
      </c>
      <c r="C255" s="6" t="s">
        <v>71</v>
      </c>
      <c r="D255" s="6">
        <v>5.2649999999999997</v>
      </c>
      <c r="E255" s="6">
        <v>0.69599999999999995</v>
      </c>
      <c r="F255" s="6">
        <v>1.111</v>
      </c>
      <c r="G255" s="6">
        <v>0.245</v>
      </c>
      <c r="H255" s="6">
        <v>0.42599999999999999</v>
      </c>
      <c r="I255" s="6">
        <v>0.215</v>
      </c>
      <c r="J255" s="7">
        <v>4.1000000000000002E-2</v>
      </c>
    </row>
    <row r="256" spans="1:10" ht="15.6" x14ac:dyDescent="0.3">
      <c r="A256" s="5">
        <v>86</v>
      </c>
      <c r="B256" s="6" t="s">
        <v>109</v>
      </c>
      <c r="C256" s="6" t="s">
        <v>58</v>
      </c>
      <c r="D256" s="6">
        <v>5.2610000000000001</v>
      </c>
      <c r="E256" s="6">
        <v>0.55100000000000005</v>
      </c>
      <c r="F256" s="6">
        <v>1.4379999999999999</v>
      </c>
      <c r="G256" s="6">
        <v>0.72299999999999998</v>
      </c>
      <c r="H256" s="6">
        <v>0.50800000000000001</v>
      </c>
      <c r="I256" s="6">
        <v>0.3</v>
      </c>
      <c r="J256" s="7">
        <v>2.3E-2</v>
      </c>
    </row>
    <row r="257" spans="1:10" ht="15.6" x14ac:dyDescent="0.3">
      <c r="A257" s="5">
        <v>87</v>
      </c>
      <c r="B257" s="6" t="s">
        <v>84</v>
      </c>
      <c r="C257" s="6" t="s">
        <v>58</v>
      </c>
      <c r="D257" s="6">
        <v>5.2469999999999999</v>
      </c>
      <c r="E257" s="6">
        <v>1.052</v>
      </c>
      <c r="F257" s="6">
        <v>1.538</v>
      </c>
      <c r="G257" s="6">
        <v>0.65700000000000003</v>
      </c>
      <c r="H257" s="6">
        <v>0.39400000000000002</v>
      </c>
      <c r="I257" s="6">
        <v>0.24399999999999999</v>
      </c>
      <c r="J257" s="7">
        <v>2.8000000000000001E-2</v>
      </c>
    </row>
    <row r="258" spans="1:10" ht="15.6" x14ac:dyDescent="0.3">
      <c r="A258" s="5">
        <v>88</v>
      </c>
      <c r="B258" s="6" t="s">
        <v>101</v>
      </c>
      <c r="C258" s="6" t="s">
        <v>30</v>
      </c>
      <c r="D258" s="6">
        <v>5.2110000000000003</v>
      </c>
      <c r="E258" s="6">
        <v>1.002</v>
      </c>
      <c r="F258" s="6">
        <v>1.1599999999999999</v>
      </c>
      <c r="G258" s="6">
        <v>0.78500000000000003</v>
      </c>
      <c r="H258" s="6">
        <v>8.5999999999999993E-2</v>
      </c>
      <c r="I258" s="6">
        <v>7.2999999999999995E-2</v>
      </c>
      <c r="J258" s="7">
        <v>0.114</v>
      </c>
    </row>
    <row r="259" spans="1:10" ht="15.6" x14ac:dyDescent="0.3">
      <c r="A259" s="5">
        <v>89</v>
      </c>
      <c r="B259" s="6" t="s">
        <v>102</v>
      </c>
      <c r="C259" s="6" t="s">
        <v>30</v>
      </c>
      <c r="D259" s="6">
        <v>5.2080000000000002</v>
      </c>
      <c r="E259" s="6">
        <v>0.80100000000000005</v>
      </c>
      <c r="F259" s="6">
        <v>0.78200000000000003</v>
      </c>
      <c r="G259" s="6">
        <v>0.78200000000000003</v>
      </c>
      <c r="H259" s="6">
        <v>0.41799999999999998</v>
      </c>
      <c r="I259" s="6">
        <v>3.5999999999999997E-2</v>
      </c>
      <c r="J259" s="7">
        <v>7.5999999999999998E-2</v>
      </c>
    </row>
    <row r="260" spans="1:10" ht="15.6" x14ac:dyDescent="0.3">
      <c r="A260" s="5">
        <v>90</v>
      </c>
      <c r="B260" s="6" t="s">
        <v>104</v>
      </c>
      <c r="C260" s="6" t="s">
        <v>58</v>
      </c>
      <c r="D260" s="6">
        <v>5.2080000000000002</v>
      </c>
      <c r="E260" s="6">
        <v>1.0429999999999999</v>
      </c>
      <c r="F260" s="6">
        <v>1.147</v>
      </c>
      <c r="G260" s="6">
        <v>0.76900000000000002</v>
      </c>
      <c r="H260" s="6">
        <v>0.35099999999999998</v>
      </c>
      <c r="I260" s="6">
        <v>3.5000000000000003E-2</v>
      </c>
      <c r="J260" s="7">
        <v>0.182</v>
      </c>
    </row>
    <row r="261" spans="1:10" ht="15.6" x14ac:dyDescent="0.3">
      <c r="A261" s="5">
        <v>91</v>
      </c>
      <c r="B261" s="6" t="s">
        <v>97</v>
      </c>
      <c r="C261" s="6" t="s">
        <v>30</v>
      </c>
      <c r="D261" s="6">
        <v>5.1970000000000001</v>
      </c>
      <c r="E261" s="6">
        <v>0.98699999999999999</v>
      </c>
      <c r="F261" s="6">
        <v>1.224</v>
      </c>
      <c r="G261" s="6">
        <v>0.81499999999999995</v>
      </c>
      <c r="H261" s="6">
        <v>0.216</v>
      </c>
      <c r="I261" s="6">
        <v>0.16600000000000001</v>
      </c>
      <c r="J261" s="7">
        <v>2.7E-2</v>
      </c>
    </row>
    <row r="262" spans="1:10" ht="15.6" x14ac:dyDescent="0.3">
      <c r="A262" s="5">
        <v>92</v>
      </c>
      <c r="B262" s="6" t="s">
        <v>113</v>
      </c>
      <c r="C262" s="6" t="s">
        <v>39</v>
      </c>
      <c r="D262" s="6">
        <v>5.1920000000000002</v>
      </c>
      <c r="E262" s="6">
        <v>0.93100000000000005</v>
      </c>
      <c r="F262" s="6">
        <v>1.2030000000000001</v>
      </c>
      <c r="G262" s="6">
        <v>0.66</v>
      </c>
      <c r="H262" s="6">
        <v>0.49099999999999999</v>
      </c>
      <c r="I262" s="6">
        <v>0.498</v>
      </c>
      <c r="J262" s="7">
        <v>2.8000000000000001E-2</v>
      </c>
    </row>
    <row r="263" spans="1:10" ht="15.6" x14ac:dyDescent="0.3">
      <c r="A263" s="5">
        <v>93</v>
      </c>
      <c r="B263" s="6" t="s">
        <v>103</v>
      </c>
      <c r="C263" s="6" t="s">
        <v>69</v>
      </c>
      <c r="D263" s="6">
        <v>5.1909999999999998</v>
      </c>
      <c r="E263" s="6">
        <v>1.0289999999999999</v>
      </c>
      <c r="F263" s="6">
        <v>1.125</v>
      </c>
      <c r="G263" s="6">
        <v>0.89300000000000002</v>
      </c>
      <c r="H263" s="6">
        <v>0.52100000000000002</v>
      </c>
      <c r="I263" s="6">
        <v>5.8000000000000003E-2</v>
      </c>
      <c r="J263" s="7">
        <v>0.1</v>
      </c>
    </row>
    <row r="264" spans="1:10" ht="15.6" x14ac:dyDescent="0.3">
      <c r="A264" s="5">
        <v>94</v>
      </c>
      <c r="B264" s="6" t="s">
        <v>112</v>
      </c>
      <c r="C264" s="6" t="s">
        <v>39</v>
      </c>
      <c r="D264" s="6">
        <v>5.1749999999999998</v>
      </c>
      <c r="E264" s="6">
        <v>0.74099999999999999</v>
      </c>
      <c r="F264" s="6">
        <v>1.3460000000000001</v>
      </c>
      <c r="G264" s="6">
        <v>0.85099999999999998</v>
      </c>
      <c r="H264" s="6">
        <v>0.54300000000000004</v>
      </c>
      <c r="I264" s="6">
        <v>0.14699999999999999</v>
      </c>
      <c r="J264" s="7">
        <v>7.2999999999999995E-2</v>
      </c>
    </row>
    <row r="265" spans="1:10" ht="15.6" x14ac:dyDescent="0.3">
      <c r="A265" s="5">
        <v>95</v>
      </c>
      <c r="B265" s="6" t="s">
        <v>114</v>
      </c>
      <c r="C265" s="6" t="s">
        <v>92</v>
      </c>
      <c r="D265" s="6">
        <v>5.0819999999999999</v>
      </c>
      <c r="E265" s="6">
        <v>0.81299999999999994</v>
      </c>
      <c r="F265" s="6">
        <v>1.321</v>
      </c>
      <c r="G265" s="6">
        <v>0.60399999999999998</v>
      </c>
      <c r="H265" s="6">
        <v>0.45700000000000002</v>
      </c>
      <c r="I265" s="6">
        <v>0.37</v>
      </c>
      <c r="J265" s="7">
        <v>0.16700000000000001</v>
      </c>
    </row>
    <row r="266" spans="1:10" ht="15.6" x14ac:dyDescent="0.3">
      <c r="A266" s="5">
        <v>96</v>
      </c>
      <c r="B266" s="6" t="s">
        <v>116</v>
      </c>
      <c r="C266" s="6" t="s">
        <v>71</v>
      </c>
      <c r="D266" s="6">
        <v>5.0439999999999996</v>
      </c>
      <c r="E266" s="6">
        <v>0.54900000000000004</v>
      </c>
      <c r="F266" s="6">
        <v>0.91</v>
      </c>
      <c r="G266" s="6">
        <v>0.33100000000000002</v>
      </c>
      <c r="H266" s="6">
        <v>0.38100000000000001</v>
      </c>
      <c r="I266" s="6">
        <v>0.187</v>
      </c>
      <c r="J266" s="7">
        <v>3.6999999999999998E-2</v>
      </c>
    </row>
    <row r="267" spans="1:10" ht="15.6" x14ac:dyDescent="0.3">
      <c r="A267" s="5">
        <v>97</v>
      </c>
      <c r="B267" s="6" t="s">
        <v>117</v>
      </c>
      <c r="C267" s="6" t="s">
        <v>33</v>
      </c>
      <c r="D267" s="6">
        <v>5.0110000000000001</v>
      </c>
      <c r="E267" s="6">
        <v>1.0920000000000001</v>
      </c>
      <c r="F267" s="6">
        <v>1.5129999999999999</v>
      </c>
      <c r="G267" s="6">
        <v>0.81499999999999995</v>
      </c>
      <c r="H267" s="6">
        <v>0.311</v>
      </c>
      <c r="I267" s="6">
        <v>8.1000000000000003E-2</v>
      </c>
      <c r="J267" s="7">
        <v>4.0000000000000001E-3</v>
      </c>
    </row>
    <row r="268" spans="1:10" ht="15.6" x14ac:dyDescent="0.3">
      <c r="A268" s="5">
        <v>98</v>
      </c>
      <c r="B268" s="6" t="s">
        <v>125</v>
      </c>
      <c r="C268" s="6" t="s">
        <v>71</v>
      </c>
      <c r="D268" s="6">
        <v>4.9960000000000004</v>
      </c>
      <c r="E268" s="6">
        <v>0.61099999999999999</v>
      </c>
      <c r="F268" s="6">
        <v>0.86799999999999999</v>
      </c>
      <c r="G268" s="6">
        <v>0.48599999999999999</v>
      </c>
      <c r="H268" s="6">
        <v>0.38100000000000001</v>
      </c>
      <c r="I268" s="6">
        <v>0.245</v>
      </c>
      <c r="J268" s="7">
        <v>0.04</v>
      </c>
    </row>
    <row r="269" spans="1:10" ht="15.6" x14ac:dyDescent="0.3">
      <c r="A269" s="5">
        <v>99</v>
      </c>
      <c r="B269" s="6" t="s">
        <v>124</v>
      </c>
      <c r="C269" s="6" t="s">
        <v>71</v>
      </c>
      <c r="D269" s="6">
        <v>4.944</v>
      </c>
      <c r="E269" s="6">
        <v>0.56899999999999995</v>
      </c>
      <c r="F269" s="6">
        <v>0.80800000000000005</v>
      </c>
      <c r="G269" s="6">
        <v>0.23200000000000001</v>
      </c>
      <c r="H269" s="6">
        <v>0.35199999999999998</v>
      </c>
      <c r="I269" s="6">
        <v>0.154</v>
      </c>
      <c r="J269" s="7">
        <v>0.09</v>
      </c>
    </row>
    <row r="270" spans="1:10" ht="15.6" x14ac:dyDescent="0.3">
      <c r="A270" s="5">
        <v>100</v>
      </c>
      <c r="B270" s="6" t="s">
        <v>118</v>
      </c>
      <c r="C270" s="6" t="s">
        <v>92</v>
      </c>
      <c r="D270" s="6">
        <v>4.9130000000000003</v>
      </c>
      <c r="E270" s="6">
        <v>0.44600000000000001</v>
      </c>
      <c r="F270" s="6">
        <v>1.226</v>
      </c>
      <c r="G270" s="6">
        <v>0.67700000000000005</v>
      </c>
      <c r="H270" s="6">
        <v>0.439</v>
      </c>
      <c r="I270" s="6">
        <v>0.28499999999999998</v>
      </c>
      <c r="J270" s="7">
        <v>8.8999999999999996E-2</v>
      </c>
    </row>
    <row r="271" spans="1:10" ht="15.6" x14ac:dyDescent="0.3">
      <c r="A271" s="5">
        <v>101</v>
      </c>
      <c r="B271" s="6" t="s">
        <v>107</v>
      </c>
      <c r="C271" s="6" t="s">
        <v>30</v>
      </c>
      <c r="D271" s="6">
        <v>4.9059999999999997</v>
      </c>
      <c r="E271" s="6">
        <v>0.83699999999999997</v>
      </c>
      <c r="F271" s="6">
        <v>1.2250000000000001</v>
      </c>
      <c r="G271" s="6">
        <v>0.81499999999999995</v>
      </c>
      <c r="H271" s="6">
        <v>0.38300000000000001</v>
      </c>
      <c r="I271" s="6">
        <v>0.11</v>
      </c>
      <c r="J271" s="7">
        <v>0.13</v>
      </c>
    </row>
    <row r="272" spans="1:10" ht="15.6" x14ac:dyDescent="0.3">
      <c r="A272" s="5">
        <v>102</v>
      </c>
      <c r="B272" s="6" t="s">
        <v>153</v>
      </c>
      <c r="C272" s="6" t="s">
        <v>71</v>
      </c>
      <c r="D272" s="6">
        <v>4.883</v>
      </c>
      <c r="E272" s="6">
        <v>0.39300000000000002</v>
      </c>
      <c r="F272" s="6">
        <v>0.437</v>
      </c>
      <c r="G272" s="6">
        <v>0.39700000000000002</v>
      </c>
      <c r="H272" s="6">
        <v>0.34899999999999998</v>
      </c>
      <c r="I272" s="6">
        <v>0.17499999999999999</v>
      </c>
      <c r="J272" s="7">
        <v>8.2000000000000003E-2</v>
      </c>
    </row>
    <row r="273" spans="1:10" ht="15.6" x14ac:dyDescent="0.3">
      <c r="A273" s="5">
        <v>103</v>
      </c>
      <c r="B273" s="6" t="s">
        <v>131</v>
      </c>
      <c r="C273" s="6" t="s">
        <v>71</v>
      </c>
      <c r="D273" s="6">
        <v>4.8120000000000003</v>
      </c>
      <c r="E273" s="6">
        <v>0.67300000000000004</v>
      </c>
      <c r="F273" s="6">
        <v>0.79900000000000004</v>
      </c>
      <c r="G273" s="6">
        <v>0.50800000000000001</v>
      </c>
      <c r="H273" s="6">
        <v>0.372</v>
      </c>
      <c r="I273" s="6">
        <v>0.105</v>
      </c>
      <c r="J273" s="7">
        <v>9.2999999999999999E-2</v>
      </c>
    </row>
    <row r="274" spans="1:10" ht="15.6" x14ac:dyDescent="0.3">
      <c r="A274" s="5">
        <v>104</v>
      </c>
      <c r="B274" s="6" t="s">
        <v>120</v>
      </c>
      <c r="C274" s="6" t="s">
        <v>71</v>
      </c>
      <c r="D274" s="6">
        <v>4.7990000000000004</v>
      </c>
      <c r="E274" s="6">
        <v>1.0569999999999999</v>
      </c>
      <c r="F274" s="6">
        <v>1.1830000000000001</v>
      </c>
      <c r="G274" s="6">
        <v>0.57099999999999995</v>
      </c>
      <c r="H274" s="6">
        <v>0.29499999999999998</v>
      </c>
      <c r="I274" s="6">
        <v>4.2999999999999997E-2</v>
      </c>
      <c r="J274" s="7">
        <v>5.5E-2</v>
      </c>
    </row>
    <row r="275" spans="1:10" ht="15.6" x14ac:dyDescent="0.3">
      <c r="A275" s="5">
        <v>105</v>
      </c>
      <c r="B275" s="6" t="s">
        <v>127</v>
      </c>
      <c r="C275" s="6" t="s">
        <v>39</v>
      </c>
      <c r="D275" s="6">
        <v>4.7960000000000003</v>
      </c>
      <c r="E275" s="6">
        <v>0.76400000000000001</v>
      </c>
      <c r="F275" s="6">
        <v>1.03</v>
      </c>
      <c r="G275" s="6">
        <v>0.55100000000000005</v>
      </c>
      <c r="H275" s="6">
        <v>0.54700000000000004</v>
      </c>
      <c r="I275" s="6">
        <v>0.26600000000000001</v>
      </c>
      <c r="J275" s="7">
        <v>0.16400000000000001</v>
      </c>
    </row>
    <row r="276" spans="1:10" ht="15.6" x14ac:dyDescent="0.3">
      <c r="A276" s="5">
        <v>106</v>
      </c>
      <c r="B276" s="6" t="s">
        <v>122</v>
      </c>
      <c r="C276" s="6" t="s">
        <v>71</v>
      </c>
      <c r="D276" s="6">
        <v>4.7220000000000004</v>
      </c>
      <c r="E276" s="6">
        <v>0.96</v>
      </c>
      <c r="F276" s="6">
        <v>1.351</v>
      </c>
      <c r="G276" s="6">
        <v>0.46899999999999997</v>
      </c>
      <c r="H276" s="6">
        <v>0.38900000000000001</v>
      </c>
      <c r="I276" s="6">
        <v>0.13</v>
      </c>
      <c r="J276" s="7">
        <v>5.5E-2</v>
      </c>
    </row>
    <row r="277" spans="1:10" ht="15.6" x14ac:dyDescent="0.3">
      <c r="A277" s="5">
        <v>107</v>
      </c>
      <c r="B277" s="6" t="s">
        <v>129</v>
      </c>
      <c r="C277" s="6" t="s">
        <v>33</v>
      </c>
      <c r="D277" s="6">
        <v>4.7190000000000003</v>
      </c>
      <c r="E277" s="6">
        <v>0.94699999999999995</v>
      </c>
      <c r="F277" s="6">
        <v>0.84799999999999998</v>
      </c>
      <c r="G277" s="6">
        <v>0.874</v>
      </c>
      <c r="H277" s="6">
        <v>0.38300000000000001</v>
      </c>
      <c r="I277" s="6">
        <v>0.17799999999999999</v>
      </c>
      <c r="J277" s="7">
        <v>2.7E-2</v>
      </c>
    </row>
    <row r="278" spans="1:10" ht="15.6" x14ac:dyDescent="0.3">
      <c r="A278" s="5">
        <v>108</v>
      </c>
      <c r="B278" s="6" t="s">
        <v>119</v>
      </c>
      <c r="C278" s="6" t="s">
        <v>23</v>
      </c>
      <c r="D278" s="6">
        <v>4.7069999999999999</v>
      </c>
      <c r="E278" s="6">
        <v>0.96</v>
      </c>
      <c r="F278" s="6">
        <v>1.427</v>
      </c>
      <c r="G278" s="6">
        <v>0.80500000000000005</v>
      </c>
      <c r="H278" s="6">
        <v>0.154</v>
      </c>
      <c r="I278" s="6">
        <v>6.4000000000000001E-2</v>
      </c>
      <c r="J278" s="7">
        <v>4.7E-2</v>
      </c>
    </row>
    <row r="279" spans="1:10" ht="15.6" x14ac:dyDescent="0.3">
      <c r="A279" s="5">
        <v>109</v>
      </c>
      <c r="B279" s="6" t="s">
        <v>137</v>
      </c>
      <c r="C279" s="6" t="s">
        <v>39</v>
      </c>
      <c r="D279" s="6">
        <v>4.7</v>
      </c>
      <c r="E279" s="6">
        <v>0.57399999999999995</v>
      </c>
      <c r="F279" s="6">
        <v>1.1220000000000001</v>
      </c>
      <c r="G279" s="6">
        <v>0.63700000000000001</v>
      </c>
      <c r="H279" s="6">
        <v>0.60899999999999999</v>
      </c>
      <c r="I279" s="6">
        <v>0.23200000000000001</v>
      </c>
      <c r="J279" s="7">
        <v>6.2E-2</v>
      </c>
    </row>
    <row r="280" spans="1:10" ht="15.6" x14ac:dyDescent="0.3">
      <c r="A280" s="5">
        <v>110</v>
      </c>
      <c r="B280" s="6" t="s">
        <v>121</v>
      </c>
      <c r="C280" s="6" t="s">
        <v>30</v>
      </c>
      <c r="D280" s="6">
        <v>4.6959999999999997</v>
      </c>
      <c r="E280" s="6">
        <v>0.65700000000000003</v>
      </c>
      <c r="F280" s="6">
        <v>1.2470000000000001</v>
      </c>
      <c r="G280" s="6">
        <v>0.67200000000000004</v>
      </c>
      <c r="H280" s="6">
        <v>0.22500000000000001</v>
      </c>
      <c r="I280" s="6">
        <v>0.10299999999999999</v>
      </c>
      <c r="J280" s="7">
        <v>6.6000000000000003E-2</v>
      </c>
    </row>
    <row r="281" spans="1:10" ht="15.6" x14ac:dyDescent="0.3">
      <c r="A281" s="5">
        <v>111</v>
      </c>
      <c r="B281" s="6" t="s">
        <v>126</v>
      </c>
      <c r="C281" s="6" t="s">
        <v>71</v>
      </c>
      <c r="D281" s="6">
        <v>4.681</v>
      </c>
      <c r="E281" s="6">
        <v>0.45</v>
      </c>
      <c r="F281" s="6">
        <v>1.1339999999999999</v>
      </c>
      <c r="G281" s="6">
        <v>0.57099999999999995</v>
      </c>
      <c r="H281" s="6">
        <v>0.29199999999999998</v>
      </c>
      <c r="I281" s="6">
        <v>0.153</v>
      </c>
      <c r="J281" s="7">
        <v>7.1999999999999995E-2</v>
      </c>
    </row>
    <row r="282" spans="1:10" ht="15.6" x14ac:dyDescent="0.3">
      <c r="A282" s="5">
        <v>112</v>
      </c>
      <c r="B282" s="6" t="s">
        <v>115</v>
      </c>
      <c r="C282" s="6" t="s">
        <v>71</v>
      </c>
      <c r="D282" s="6">
        <v>4.6680000000000001</v>
      </c>
      <c r="E282" s="6">
        <v>0</v>
      </c>
      <c r="F282" s="6">
        <v>0.69799999999999995</v>
      </c>
      <c r="G282" s="6">
        <v>0.26800000000000002</v>
      </c>
      <c r="H282" s="6">
        <v>0.55900000000000005</v>
      </c>
      <c r="I282" s="6">
        <v>0.24299999999999999</v>
      </c>
      <c r="J282" s="7">
        <v>0.27</v>
      </c>
    </row>
    <row r="283" spans="1:10" ht="15.6" x14ac:dyDescent="0.3">
      <c r="A283" s="5">
        <v>113</v>
      </c>
      <c r="B283" s="6" t="s">
        <v>136</v>
      </c>
      <c r="C283" s="6" t="s">
        <v>71</v>
      </c>
      <c r="D283" s="6">
        <v>4.6390000000000002</v>
      </c>
      <c r="E283" s="6">
        <v>0.879</v>
      </c>
      <c r="F283" s="6">
        <v>1.3129999999999999</v>
      </c>
      <c r="G283" s="6">
        <v>0.47699999999999998</v>
      </c>
      <c r="H283" s="6">
        <v>0.40100000000000002</v>
      </c>
      <c r="I283" s="6">
        <v>7.0000000000000007E-2</v>
      </c>
      <c r="J283" s="7">
        <v>5.6000000000000001E-2</v>
      </c>
    </row>
    <row r="284" spans="1:10" ht="15.6" x14ac:dyDescent="0.3">
      <c r="A284" s="5">
        <v>114</v>
      </c>
      <c r="B284" s="6" t="s">
        <v>151</v>
      </c>
      <c r="C284" s="6" t="s">
        <v>71</v>
      </c>
      <c r="D284" s="6">
        <v>4.6280000000000001</v>
      </c>
      <c r="E284" s="6">
        <v>0.13800000000000001</v>
      </c>
      <c r="F284" s="6">
        <v>0.77400000000000002</v>
      </c>
      <c r="G284" s="6">
        <v>0.36599999999999999</v>
      </c>
      <c r="H284" s="6">
        <v>0.318</v>
      </c>
      <c r="I284" s="6">
        <v>0.188</v>
      </c>
      <c r="J284" s="7">
        <v>0.10199999999999999</v>
      </c>
    </row>
    <row r="285" spans="1:10" ht="15.6" x14ac:dyDescent="0.3">
      <c r="A285" s="5">
        <v>115</v>
      </c>
      <c r="B285" s="6" t="s">
        <v>138</v>
      </c>
      <c r="C285" s="6" t="s">
        <v>71</v>
      </c>
      <c r="D285" s="6">
        <v>4.5869999999999997</v>
      </c>
      <c r="E285" s="6">
        <v>0.33100000000000002</v>
      </c>
      <c r="F285" s="6">
        <v>1.056</v>
      </c>
      <c r="G285" s="6">
        <v>0.38</v>
      </c>
      <c r="H285" s="6">
        <v>0.255</v>
      </c>
      <c r="I285" s="6">
        <v>0.17699999999999999</v>
      </c>
      <c r="J285" s="7">
        <v>0.113</v>
      </c>
    </row>
    <row r="286" spans="1:10" ht="15.6" x14ac:dyDescent="0.3">
      <c r="A286" s="5">
        <v>116</v>
      </c>
      <c r="B286" s="6" t="s">
        <v>146</v>
      </c>
      <c r="C286" s="6" t="s">
        <v>58</v>
      </c>
      <c r="D286" s="6">
        <v>4.5590000000000002</v>
      </c>
      <c r="E286" s="6">
        <v>0.85</v>
      </c>
      <c r="F286" s="6">
        <v>1.0549999999999999</v>
      </c>
      <c r="G286" s="6">
        <v>0.81499999999999995</v>
      </c>
      <c r="H286" s="6">
        <v>0.28299999999999997</v>
      </c>
      <c r="I286" s="6">
        <v>9.5000000000000001E-2</v>
      </c>
      <c r="J286" s="7">
        <v>6.4000000000000001E-2</v>
      </c>
    </row>
    <row r="287" spans="1:10" ht="15.6" x14ac:dyDescent="0.3">
      <c r="A287" s="5">
        <v>117</v>
      </c>
      <c r="B287" s="6" t="s">
        <v>123</v>
      </c>
      <c r="C287" s="6" t="s">
        <v>30</v>
      </c>
      <c r="D287" s="6">
        <v>4.548</v>
      </c>
      <c r="E287" s="6">
        <v>1.1000000000000001</v>
      </c>
      <c r="F287" s="6">
        <v>0.84199999999999997</v>
      </c>
      <c r="G287" s="6">
        <v>0.78500000000000003</v>
      </c>
      <c r="H287" s="6">
        <v>0.30499999999999999</v>
      </c>
      <c r="I287" s="6">
        <v>0.27</v>
      </c>
      <c r="J287" s="7">
        <v>0.125</v>
      </c>
    </row>
    <row r="288" spans="1:10" ht="15.6" x14ac:dyDescent="0.3">
      <c r="A288" s="5">
        <v>118</v>
      </c>
      <c r="B288" s="6" t="s">
        <v>157</v>
      </c>
      <c r="C288" s="6" t="s">
        <v>71</v>
      </c>
      <c r="D288" s="6">
        <v>4.5339999999999998</v>
      </c>
      <c r="E288" s="6">
        <v>0.38</v>
      </c>
      <c r="F288" s="6">
        <v>0.82899999999999996</v>
      </c>
      <c r="G288" s="6">
        <v>0.375</v>
      </c>
      <c r="H288" s="6">
        <v>0.33200000000000002</v>
      </c>
      <c r="I288" s="6">
        <v>0.20699999999999999</v>
      </c>
      <c r="J288" s="7">
        <v>8.5999999999999993E-2</v>
      </c>
    </row>
    <row r="289" spans="1:10" ht="15.6" x14ac:dyDescent="0.3">
      <c r="A289" s="5">
        <v>119</v>
      </c>
      <c r="B289" s="6" t="s">
        <v>145</v>
      </c>
      <c r="C289" s="6" t="s">
        <v>58</v>
      </c>
      <c r="D289" s="6">
        <v>4.5190000000000001</v>
      </c>
      <c r="E289" s="6">
        <v>0.88600000000000001</v>
      </c>
      <c r="F289" s="6">
        <v>0.66600000000000004</v>
      </c>
      <c r="G289" s="6">
        <v>0.752</v>
      </c>
      <c r="H289" s="6">
        <v>0.34599999999999997</v>
      </c>
      <c r="I289" s="6">
        <v>4.2999999999999997E-2</v>
      </c>
      <c r="J289" s="7">
        <v>0.16400000000000001</v>
      </c>
    </row>
    <row r="290" spans="1:10" ht="15.6" x14ac:dyDescent="0.3">
      <c r="A290" s="5">
        <v>120</v>
      </c>
      <c r="B290" s="6" t="s">
        <v>185</v>
      </c>
      <c r="C290" s="6" t="s">
        <v>71</v>
      </c>
      <c r="D290" s="6">
        <v>4.516</v>
      </c>
      <c r="E290" s="6">
        <v>0.308</v>
      </c>
      <c r="F290" s="6">
        <v>0.93899999999999995</v>
      </c>
      <c r="G290" s="6">
        <v>0.42799999999999999</v>
      </c>
      <c r="H290" s="6">
        <v>0.38200000000000001</v>
      </c>
      <c r="I290" s="6">
        <v>0.26900000000000002</v>
      </c>
      <c r="J290" s="7">
        <v>0.16700000000000001</v>
      </c>
    </row>
    <row r="291" spans="1:10" ht="15.6" x14ac:dyDescent="0.3">
      <c r="A291" s="5">
        <v>121</v>
      </c>
      <c r="B291" s="6" t="s">
        <v>141</v>
      </c>
      <c r="C291" s="6" t="s">
        <v>71</v>
      </c>
      <c r="D291" s="6">
        <v>4.5090000000000003</v>
      </c>
      <c r="E291" s="6">
        <v>0.51200000000000001</v>
      </c>
      <c r="F291" s="6">
        <v>0.98299999999999998</v>
      </c>
      <c r="G291" s="6">
        <v>0.58099999999999996</v>
      </c>
      <c r="H291" s="6">
        <v>0.43099999999999999</v>
      </c>
      <c r="I291" s="6">
        <v>0.372</v>
      </c>
      <c r="J291" s="7">
        <v>5.2999999999999999E-2</v>
      </c>
    </row>
    <row r="292" spans="1:10" ht="15.6" x14ac:dyDescent="0.3">
      <c r="A292" s="5">
        <v>122</v>
      </c>
      <c r="B292" s="6" t="s">
        <v>143</v>
      </c>
      <c r="C292" s="6" t="s">
        <v>71</v>
      </c>
      <c r="D292" s="6">
        <v>4.49</v>
      </c>
      <c r="E292" s="6">
        <v>0.56999999999999995</v>
      </c>
      <c r="F292" s="6">
        <v>1.167</v>
      </c>
      <c r="G292" s="6">
        <v>0.48899999999999999</v>
      </c>
      <c r="H292" s="6">
        <v>6.6000000000000003E-2</v>
      </c>
      <c r="I292" s="6">
        <v>0.106</v>
      </c>
      <c r="J292" s="7">
        <v>8.7999999999999995E-2</v>
      </c>
    </row>
    <row r="293" spans="1:10" ht="15.6" x14ac:dyDescent="0.3">
      <c r="A293" s="5">
        <v>123</v>
      </c>
      <c r="B293" s="6" t="s">
        <v>140</v>
      </c>
      <c r="C293" s="6" t="s">
        <v>71</v>
      </c>
      <c r="D293" s="6">
        <v>4.4660000000000002</v>
      </c>
      <c r="E293" s="6">
        <v>0.20399999999999999</v>
      </c>
      <c r="F293" s="6">
        <v>0.98599999999999999</v>
      </c>
      <c r="G293" s="6">
        <v>0.39</v>
      </c>
      <c r="H293" s="6">
        <v>0.49399999999999999</v>
      </c>
      <c r="I293" s="6">
        <v>0.19700000000000001</v>
      </c>
      <c r="J293" s="7">
        <v>0.13800000000000001</v>
      </c>
    </row>
    <row r="294" spans="1:10" ht="15.6" x14ac:dyDescent="0.3">
      <c r="A294" s="5">
        <v>124</v>
      </c>
      <c r="B294" s="6" t="s">
        <v>128</v>
      </c>
      <c r="C294" s="6" t="s">
        <v>30</v>
      </c>
      <c r="D294" s="6">
        <v>4.4610000000000003</v>
      </c>
      <c r="E294" s="6">
        <v>0.92100000000000004</v>
      </c>
      <c r="F294" s="6">
        <v>1</v>
      </c>
      <c r="G294" s="6">
        <v>0.81499999999999995</v>
      </c>
      <c r="H294" s="6">
        <v>0.16700000000000001</v>
      </c>
      <c r="I294" s="6">
        <v>5.8999999999999997E-2</v>
      </c>
      <c r="J294" s="7">
        <v>5.5E-2</v>
      </c>
    </row>
    <row r="295" spans="1:10" ht="15.6" x14ac:dyDescent="0.3">
      <c r="A295" s="5">
        <v>125</v>
      </c>
      <c r="B295" s="6" t="s">
        <v>132</v>
      </c>
      <c r="C295" s="6" t="s">
        <v>92</v>
      </c>
      <c r="D295" s="6">
        <v>4.4560000000000004</v>
      </c>
      <c r="E295" s="6">
        <v>0.56200000000000006</v>
      </c>
      <c r="F295" s="6">
        <v>0.92800000000000005</v>
      </c>
      <c r="G295" s="6">
        <v>0.72299999999999998</v>
      </c>
      <c r="H295" s="6">
        <v>0.52700000000000002</v>
      </c>
      <c r="I295" s="6">
        <v>0.16600000000000001</v>
      </c>
      <c r="J295" s="7">
        <v>0.14299999999999999</v>
      </c>
    </row>
    <row r="296" spans="1:10" ht="15.6" x14ac:dyDescent="0.3">
      <c r="A296" s="5">
        <v>126</v>
      </c>
      <c r="B296" s="6" t="s">
        <v>134</v>
      </c>
      <c r="C296" s="6" t="s">
        <v>30</v>
      </c>
      <c r="D296" s="6">
        <v>4.4370000000000003</v>
      </c>
      <c r="E296" s="6">
        <v>1.0429999999999999</v>
      </c>
      <c r="F296" s="6">
        <v>0.98</v>
      </c>
      <c r="G296" s="6">
        <v>0.57399999999999995</v>
      </c>
      <c r="H296" s="6">
        <v>0.24099999999999999</v>
      </c>
      <c r="I296" s="6">
        <v>0.14799999999999999</v>
      </c>
      <c r="J296" s="7">
        <v>8.8999999999999996E-2</v>
      </c>
    </row>
    <row r="297" spans="1:10" ht="15.6" x14ac:dyDescent="0.3">
      <c r="A297" s="5">
        <v>127</v>
      </c>
      <c r="B297" s="6" t="s">
        <v>149</v>
      </c>
      <c r="C297" s="6" t="s">
        <v>71</v>
      </c>
      <c r="D297" s="6">
        <v>4.4180000000000001</v>
      </c>
      <c r="E297" s="6">
        <v>9.4E-2</v>
      </c>
      <c r="F297" s="6">
        <v>1.125</v>
      </c>
      <c r="G297" s="6">
        <v>0.35699999999999998</v>
      </c>
      <c r="H297" s="6">
        <v>0.26900000000000002</v>
      </c>
      <c r="I297" s="6">
        <v>0.21199999999999999</v>
      </c>
      <c r="J297" s="7">
        <v>5.2999999999999999E-2</v>
      </c>
    </row>
    <row r="298" spans="1:10" ht="15.6" x14ac:dyDescent="0.3">
      <c r="A298" s="5">
        <v>128</v>
      </c>
      <c r="B298" s="6" t="s">
        <v>135</v>
      </c>
      <c r="C298" s="6" t="s">
        <v>71</v>
      </c>
      <c r="D298" s="6">
        <v>4.3899999999999997</v>
      </c>
      <c r="E298" s="6">
        <v>0.38500000000000001</v>
      </c>
      <c r="F298" s="6">
        <v>1.105</v>
      </c>
      <c r="G298" s="6">
        <v>0.308</v>
      </c>
      <c r="H298" s="6">
        <v>0.32700000000000001</v>
      </c>
      <c r="I298" s="6">
        <v>0.153</v>
      </c>
      <c r="J298" s="7">
        <v>5.1999999999999998E-2</v>
      </c>
    </row>
    <row r="299" spans="1:10" ht="15.6" x14ac:dyDescent="0.3">
      <c r="A299" s="5">
        <v>129</v>
      </c>
      <c r="B299" s="6" t="s">
        <v>130</v>
      </c>
      <c r="C299" s="6" t="s">
        <v>71</v>
      </c>
      <c r="D299" s="6">
        <v>4.3739999999999997</v>
      </c>
      <c r="E299" s="6">
        <v>0.26800000000000002</v>
      </c>
      <c r="F299" s="6">
        <v>0.84099999999999997</v>
      </c>
      <c r="G299" s="6">
        <v>0.24199999999999999</v>
      </c>
      <c r="H299" s="6">
        <v>0.309</v>
      </c>
      <c r="I299" s="6">
        <v>0.252</v>
      </c>
      <c r="J299" s="7">
        <v>4.4999999999999998E-2</v>
      </c>
    </row>
    <row r="300" spans="1:10" ht="15.6" x14ac:dyDescent="0.3">
      <c r="A300" s="5">
        <v>130</v>
      </c>
      <c r="B300" s="6" t="s">
        <v>133</v>
      </c>
      <c r="C300" s="6" t="s">
        <v>92</v>
      </c>
      <c r="D300" s="6">
        <v>4.3659999999999997</v>
      </c>
      <c r="E300" s="6">
        <v>0.94899999999999995</v>
      </c>
      <c r="F300" s="6">
        <v>1.2649999999999999</v>
      </c>
      <c r="G300" s="6">
        <v>0.83099999999999996</v>
      </c>
      <c r="H300" s="6">
        <v>0.47</v>
      </c>
      <c r="I300" s="6">
        <v>0.24399999999999999</v>
      </c>
      <c r="J300" s="7">
        <v>4.7E-2</v>
      </c>
    </row>
    <row r="301" spans="1:10" ht="15.6" x14ac:dyDescent="0.3">
      <c r="A301" s="5">
        <v>131</v>
      </c>
      <c r="B301" s="6" t="s">
        <v>147</v>
      </c>
      <c r="C301" s="6" t="s">
        <v>39</v>
      </c>
      <c r="D301" s="6">
        <v>4.3600000000000003</v>
      </c>
      <c r="E301" s="6">
        <v>0.71</v>
      </c>
      <c r="F301" s="6">
        <v>1.181</v>
      </c>
      <c r="G301" s="6">
        <v>0.55500000000000005</v>
      </c>
      <c r="H301" s="6">
        <v>0.52500000000000002</v>
      </c>
      <c r="I301" s="6">
        <v>0.56599999999999995</v>
      </c>
      <c r="J301" s="7">
        <v>0.17199999999999999</v>
      </c>
    </row>
    <row r="302" spans="1:10" ht="15.6" x14ac:dyDescent="0.3">
      <c r="A302" s="5">
        <v>132</v>
      </c>
      <c r="B302" s="6" t="s">
        <v>148</v>
      </c>
      <c r="C302" s="6" t="s">
        <v>71</v>
      </c>
      <c r="D302" s="6">
        <v>4.3499999999999996</v>
      </c>
      <c r="E302" s="6">
        <v>0.35</v>
      </c>
      <c r="F302" s="6">
        <v>0.76600000000000001</v>
      </c>
      <c r="G302" s="6">
        <v>0.192</v>
      </c>
      <c r="H302" s="6">
        <v>0.17399999999999999</v>
      </c>
      <c r="I302" s="6">
        <v>0.19800000000000001</v>
      </c>
      <c r="J302" s="7">
        <v>7.8E-2</v>
      </c>
    </row>
    <row r="303" spans="1:10" ht="15.6" x14ac:dyDescent="0.3">
      <c r="A303" s="5">
        <v>133</v>
      </c>
      <c r="B303" s="6" t="s">
        <v>155</v>
      </c>
      <c r="C303" s="6" t="s">
        <v>58</v>
      </c>
      <c r="D303" s="6">
        <v>4.3319999999999999</v>
      </c>
      <c r="E303" s="6">
        <v>0.82</v>
      </c>
      <c r="F303" s="6">
        <v>1.39</v>
      </c>
      <c r="G303" s="6">
        <v>0.73899999999999999</v>
      </c>
      <c r="H303" s="6">
        <v>0.17799999999999999</v>
      </c>
      <c r="I303" s="6">
        <v>0.187</v>
      </c>
      <c r="J303" s="7">
        <v>0.01</v>
      </c>
    </row>
    <row r="304" spans="1:10" ht="15.6" x14ac:dyDescent="0.3">
      <c r="A304" s="5">
        <v>134</v>
      </c>
      <c r="B304" s="6" t="s">
        <v>144</v>
      </c>
      <c r="C304" s="6" t="s">
        <v>71</v>
      </c>
      <c r="D304" s="6">
        <v>4.2859999999999996</v>
      </c>
      <c r="E304" s="6">
        <v>0.33600000000000002</v>
      </c>
      <c r="F304" s="6">
        <v>1.0329999999999999</v>
      </c>
      <c r="G304" s="6">
        <v>0.53200000000000003</v>
      </c>
      <c r="H304" s="6">
        <v>0.34399999999999997</v>
      </c>
      <c r="I304" s="6">
        <v>0.20899999999999999</v>
      </c>
      <c r="J304" s="7">
        <v>0.1</v>
      </c>
    </row>
    <row r="305" spans="1:10" ht="15.6" x14ac:dyDescent="0.3">
      <c r="A305" s="5">
        <v>135</v>
      </c>
      <c r="B305" s="6" t="s">
        <v>186</v>
      </c>
      <c r="C305" s="6" t="s">
        <v>71</v>
      </c>
      <c r="D305" s="6">
        <v>4.2119999999999997</v>
      </c>
      <c r="E305" s="6">
        <v>0.81100000000000005</v>
      </c>
      <c r="F305" s="6">
        <v>1.149</v>
      </c>
      <c r="G305" s="6">
        <v>0</v>
      </c>
      <c r="H305" s="6">
        <v>0.313</v>
      </c>
      <c r="I305" s="6">
        <v>7.3999999999999996E-2</v>
      </c>
      <c r="J305" s="7">
        <v>0.13500000000000001</v>
      </c>
    </row>
    <row r="306" spans="1:10" ht="15.6" x14ac:dyDescent="0.3">
      <c r="A306" s="5">
        <v>136</v>
      </c>
      <c r="B306" s="6" t="s">
        <v>152</v>
      </c>
      <c r="C306" s="6" t="s">
        <v>71</v>
      </c>
      <c r="D306" s="6">
        <v>4.1890000000000001</v>
      </c>
      <c r="E306" s="6">
        <v>0.33200000000000002</v>
      </c>
      <c r="F306" s="6">
        <v>1.069</v>
      </c>
      <c r="G306" s="6">
        <v>0.443</v>
      </c>
      <c r="H306" s="6">
        <v>0.35599999999999998</v>
      </c>
      <c r="I306" s="6">
        <v>0.252</v>
      </c>
      <c r="J306" s="7">
        <v>0.06</v>
      </c>
    </row>
    <row r="307" spans="1:10" ht="15.6" x14ac:dyDescent="0.3">
      <c r="A307" s="5">
        <v>137</v>
      </c>
      <c r="B307" s="6" t="s">
        <v>139</v>
      </c>
      <c r="C307" s="6" t="s">
        <v>30</v>
      </c>
      <c r="D307" s="6">
        <v>4.1660000000000004</v>
      </c>
      <c r="E307" s="6">
        <v>0.91300000000000003</v>
      </c>
      <c r="F307" s="6">
        <v>1.0389999999999999</v>
      </c>
      <c r="G307" s="6">
        <v>0.64400000000000002</v>
      </c>
      <c r="H307" s="6">
        <v>0.24099999999999999</v>
      </c>
      <c r="I307" s="6">
        <v>7.5999999999999998E-2</v>
      </c>
      <c r="J307" s="7">
        <v>6.7000000000000004E-2</v>
      </c>
    </row>
    <row r="308" spans="1:10" ht="15.6" x14ac:dyDescent="0.3">
      <c r="A308" s="5">
        <v>138</v>
      </c>
      <c r="B308" s="6" t="s">
        <v>142</v>
      </c>
      <c r="C308" s="6" t="s">
        <v>71</v>
      </c>
      <c r="D308" s="6">
        <v>4.1070000000000002</v>
      </c>
      <c r="E308" s="6">
        <v>0.57799999999999996</v>
      </c>
      <c r="F308" s="6">
        <v>1.0580000000000001</v>
      </c>
      <c r="G308" s="6">
        <v>0.42599999999999999</v>
      </c>
      <c r="H308" s="6">
        <v>0.43099999999999999</v>
      </c>
      <c r="I308" s="6">
        <v>0.247</v>
      </c>
      <c r="J308" s="7">
        <v>8.6999999999999994E-2</v>
      </c>
    </row>
    <row r="309" spans="1:10" ht="15.6" x14ac:dyDescent="0.3">
      <c r="A309" s="5">
        <v>139</v>
      </c>
      <c r="B309" s="6" t="s">
        <v>156</v>
      </c>
      <c r="C309" s="6" t="s">
        <v>71</v>
      </c>
      <c r="D309" s="6">
        <v>4.085</v>
      </c>
      <c r="E309" s="6">
        <v>0.27500000000000002</v>
      </c>
      <c r="F309" s="6">
        <v>0.57199999999999995</v>
      </c>
      <c r="G309" s="6">
        <v>0.41</v>
      </c>
      <c r="H309" s="6">
        <v>0.29299999999999998</v>
      </c>
      <c r="I309" s="6">
        <v>0.17699999999999999</v>
      </c>
      <c r="J309" s="7">
        <v>8.5000000000000006E-2</v>
      </c>
    </row>
    <row r="310" spans="1:10" ht="15.6" x14ac:dyDescent="0.3">
      <c r="A310" s="5">
        <v>140</v>
      </c>
      <c r="B310" s="6" t="s">
        <v>150</v>
      </c>
      <c r="C310" s="6" t="s">
        <v>92</v>
      </c>
      <c r="D310" s="6">
        <v>4.0149999999999997</v>
      </c>
      <c r="E310" s="6">
        <v>0.755</v>
      </c>
      <c r="F310" s="6">
        <v>0.76500000000000001</v>
      </c>
      <c r="G310" s="6">
        <v>0.58799999999999997</v>
      </c>
      <c r="H310" s="6">
        <v>0.498</v>
      </c>
      <c r="I310" s="6">
        <v>0.2</v>
      </c>
      <c r="J310" s="7">
        <v>8.5000000000000006E-2</v>
      </c>
    </row>
    <row r="311" spans="1:10" ht="15.6" x14ac:dyDescent="0.3">
      <c r="A311" s="5">
        <v>141</v>
      </c>
      <c r="B311" s="6" t="s">
        <v>166</v>
      </c>
      <c r="C311" s="6" t="s">
        <v>71</v>
      </c>
      <c r="D311" s="6">
        <v>3.9750000000000001</v>
      </c>
      <c r="E311" s="6">
        <v>7.2999999999999995E-2</v>
      </c>
      <c r="F311" s="6">
        <v>0.92200000000000004</v>
      </c>
      <c r="G311" s="6">
        <v>0.443</v>
      </c>
      <c r="H311" s="6">
        <v>0.37</v>
      </c>
      <c r="I311" s="6">
        <v>0.23300000000000001</v>
      </c>
      <c r="J311" s="7">
        <v>3.3000000000000002E-2</v>
      </c>
    </row>
    <row r="312" spans="1:10" ht="15.6" x14ac:dyDescent="0.3">
      <c r="A312" s="5">
        <v>142</v>
      </c>
      <c r="B312" s="6" t="s">
        <v>187</v>
      </c>
      <c r="C312" s="6" t="s">
        <v>71</v>
      </c>
      <c r="D312" s="6">
        <v>3.9729999999999999</v>
      </c>
      <c r="E312" s="6">
        <v>0.27400000000000002</v>
      </c>
      <c r="F312" s="6">
        <v>0.75700000000000001</v>
      </c>
      <c r="G312" s="6">
        <v>0.505</v>
      </c>
      <c r="H312" s="6">
        <v>0.14199999999999999</v>
      </c>
      <c r="I312" s="6">
        <v>0.27500000000000002</v>
      </c>
      <c r="J312" s="7">
        <v>7.8E-2</v>
      </c>
    </row>
    <row r="313" spans="1:10" ht="15.6" x14ac:dyDescent="0.3">
      <c r="A313" s="5">
        <v>143</v>
      </c>
      <c r="B313" s="6" t="s">
        <v>160</v>
      </c>
      <c r="C313" s="6" t="s">
        <v>71</v>
      </c>
      <c r="D313" s="6">
        <v>3.9329999999999998</v>
      </c>
      <c r="E313" s="6">
        <v>0.27400000000000002</v>
      </c>
      <c r="F313" s="6">
        <v>0.91600000000000004</v>
      </c>
      <c r="G313" s="6">
        <v>0.55500000000000005</v>
      </c>
      <c r="H313" s="6">
        <v>0.14799999999999999</v>
      </c>
      <c r="I313" s="6">
        <v>0.16900000000000001</v>
      </c>
      <c r="J313" s="7">
        <v>4.1000000000000002E-2</v>
      </c>
    </row>
    <row r="314" spans="1:10" ht="15.6" x14ac:dyDescent="0.3">
      <c r="A314" s="5">
        <v>144</v>
      </c>
      <c r="B314" s="6" t="s">
        <v>158</v>
      </c>
      <c r="C314" s="6" t="s">
        <v>71</v>
      </c>
      <c r="D314" s="6">
        <v>3.802</v>
      </c>
      <c r="E314" s="6">
        <v>0.48899999999999999</v>
      </c>
      <c r="F314" s="6">
        <v>1.169</v>
      </c>
      <c r="G314" s="6">
        <v>0.16800000000000001</v>
      </c>
      <c r="H314" s="6">
        <v>0.35899999999999999</v>
      </c>
      <c r="I314" s="6">
        <v>0.107</v>
      </c>
      <c r="J314" s="7">
        <v>9.2999999999999999E-2</v>
      </c>
    </row>
    <row r="315" spans="1:10" ht="15.6" x14ac:dyDescent="0.3">
      <c r="A315" s="5">
        <v>145</v>
      </c>
      <c r="B315" s="6" t="s">
        <v>173</v>
      </c>
      <c r="C315" s="6" t="s">
        <v>71</v>
      </c>
      <c r="D315" s="6">
        <v>3.7749999999999999</v>
      </c>
      <c r="E315" s="6">
        <v>4.5999999999999999E-2</v>
      </c>
      <c r="F315" s="6">
        <v>0.44700000000000001</v>
      </c>
      <c r="G315" s="6">
        <v>0.38</v>
      </c>
      <c r="H315" s="6">
        <v>0.22</v>
      </c>
      <c r="I315" s="6">
        <v>0.17599999999999999</v>
      </c>
      <c r="J315" s="7">
        <v>0.18</v>
      </c>
    </row>
    <row r="316" spans="1:10" ht="15.6" x14ac:dyDescent="0.3">
      <c r="A316" s="5">
        <v>146</v>
      </c>
      <c r="B316" s="6" t="s">
        <v>161</v>
      </c>
      <c r="C316" s="6" t="s">
        <v>71</v>
      </c>
      <c r="D316" s="6">
        <v>3.6629999999999998</v>
      </c>
      <c r="E316" s="6">
        <v>0.36599999999999999</v>
      </c>
      <c r="F316" s="6">
        <v>1.1140000000000001</v>
      </c>
      <c r="G316" s="6">
        <v>0.433</v>
      </c>
      <c r="H316" s="6">
        <v>0.36099999999999999</v>
      </c>
      <c r="I316" s="6">
        <v>0.151</v>
      </c>
      <c r="J316" s="7">
        <v>8.8999999999999996E-2</v>
      </c>
    </row>
    <row r="317" spans="1:10" ht="15.6" x14ac:dyDescent="0.3">
      <c r="A317" s="5">
        <v>147</v>
      </c>
      <c r="B317" s="6" t="s">
        <v>165</v>
      </c>
      <c r="C317" s="6" t="s">
        <v>23</v>
      </c>
      <c r="D317" s="6">
        <v>3.597</v>
      </c>
      <c r="E317" s="6">
        <v>0.32300000000000001</v>
      </c>
      <c r="F317" s="6">
        <v>0.68799999999999994</v>
      </c>
      <c r="G317" s="6">
        <v>0.44900000000000001</v>
      </c>
      <c r="H317" s="6">
        <v>2.5999999999999999E-2</v>
      </c>
      <c r="I317" s="6">
        <v>0.41899999999999998</v>
      </c>
      <c r="J317" s="7">
        <v>0.11</v>
      </c>
    </row>
    <row r="318" spans="1:10" ht="15.6" x14ac:dyDescent="0.3">
      <c r="A318" s="5">
        <v>148</v>
      </c>
      <c r="B318" s="6" t="s">
        <v>163</v>
      </c>
      <c r="C318" s="6" t="s">
        <v>71</v>
      </c>
      <c r="D318" s="6">
        <v>3.488</v>
      </c>
      <c r="E318" s="6">
        <v>1.0409999999999999</v>
      </c>
      <c r="F318" s="6">
        <v>1.145</v>
      </c>
      <c r="G318" s="6">
        <v>0.53800000000000003</v>
      </c>
      <c r="H318" s="6">
        <v>0.45500000000000002</v>
      </c>
      <c r="I318" s="6">
        <v>2.5000000000000001E-2</v>
      </c>
      <c r="J318" s="7">
        <v>0.1</v>
      </c>
    </row>
    <row r="319" spans="1:10" ht="15.6" x14ac:dyDescent="0.3">
      <c r="A319" s="5">
        <v>149</v>
      </c>
      <c r="B319" s="6" t="s">
        <v>167</v>
      </c>
      <c r="C319" s="6" t="s">
        <v>30</v>
      </c>
      <c r="D319" s="6">
        <v>3.4620000000000002</v>
      </c>
      <c r="E319" s="6">
        <v>0.61899999999999999</v>
      </c>
      <c r="F319" s="6">
        <v>0.378</v>
      </c>
      <c r="G319" s="6">
        <v>0.44</v>
      </c>
      <c r="H319" s="6">
        <v>1.2999999999999999E-2</v>
      </c>
      <c r="I319" s="6">
        <v>0.33100000000000002</v>
      </c>
      <c r="J319" s="7">
        <v>0.14099999999999999</v>
      </c>
    </row>
    <row r="320" spans="1:10" ht="15.6" x14ac:dyDescent="0.3">
      <c r="A320" s="5">
        <v>150</v>
      </c>
      <c r="B320" s="6" t="s">
        <v>164</v>
      </c>
      <c r="C320" s="6" t="s">
        <v>71</v>
      </c>
      <c r="D320" s="6">
        <v>3.41</v>
      </c>
      <c r="E320" s="6">
        <v>0.191</v>
      </c>
      <c r="F320" s="6">
        <v>0.56000000000000005</v>
      </c>
      <c r="G320" s="6">
        <v>0.495</v>
      </c>
      <c r="H320" s="6">
        <v>0.443</v>
      </c>
      <c r="I320" s="6">
        <v>0.218</v>
      </c>
      <c r="J320" s="7">
        <v>8.8999999999999996E-2</v>
      </c>
    </row>
    <row r="321" spans="1:10" ht="15.6" x14ac:dyDescent="0.3">
      <c r="A321" s="5">
        <v>151</v>
      </c>
      <c r="B321" s="6" t="s">
        <v>169</v>
      </c>
      <c r="C321" s="6" t="s">
        <v>30</v>
      </c>
      <c r="D321" s="6">
        <v>3.38</v>
      </c>
      <c r="E321" s="6">
        <v>0.28699999999999998</v>
      </c>
      <c r="F321" s="6">
        <v>1.163</v>
      </c>
      <c r="G321" s="6">
        <v>0.46300000000000002</v>
      </c>
      <c r="H321" s="6">
        <v>0.14299999999999999</v>
      </c>
      <c r="I321" s="6">
        <v>0.108</v>
      </c>
      <c r="J321" s="7">
        <v>7.6999999999999999E-2</v>
      </c>
    </row>
    <row r="322" spans="1:10" ht="15.6" x14ac:dyDescent="0.3">
      <c r="A322" s="5">
        <v>152</v>
      </c>
      <c r="B322" s="6" t="s">
        <v>168</v>
      </c>
      <c r="C322" s="6" t="s">
        <v>71</v>
      </c>
      <c r="D322" s="6">
        <v>3.3340000000000001</v>
      </c>
      <c r="E322" s="6">
        <v>0.35899999999999999</v>
      </c>
      <c r="F322" s="6">
        <v>0.71099999999999997</v>
      </c>
      <c r="G322" s="6">
        <v>0.61399999999999999</v>
      </c>
      <c r="H322" s="6">
        <v>0.55500000000000005</v>
      </c>
      <c r="I322" s="6">
        <v>0.217</v>
      </c>
      <c r="J322" s="7">
        <v>0.41099999999999998</v>
      </c>
    </row>
    <row r="323" spans="1:10" ht="15.6" x14ac:dyDescent="0.3">
      <c r="A323" s="5">
        <v>153</v>
      </c>
      <c r="B323" s="6" t="s">
        <v>170</v>
      </c>
      <c r="C323" s="6" t="s">
        <v>71</v>
      </c>
      <c r="D323" s="6">
        <v>3.2309999999999999</v>
      </c>
      <c r="E323" s="6">
        <v>0.47599999999999998</v>
      </c>
      <c r="F323" s="6">
        <v>0.88500000000000001</v>
      </c>
      <c r="G323" s="6">
        <v>0.499</v>
      </c>
      <c r="H323" s="6">
        <v>0.41699999999999998</v>
      </c>
      <c r="I323" s="6">
        <v>0.27600000000000002</v>
      </c>
      <c r="J323" s="7">
        <v>0.14699999999999999</v>
      </c>
    </row>
    <row r="324" spans="1:10" ht="15.6" x14ac:dyDescent="0.3">
      <c r="A324" s="5">
        <v>154</v>
      </c>
      <c r="B324" s="6" t="s">
        <v>162</v>
      </c>
      <c r="C324" s="6" t="s">
        <v>92</v>
      </c>
      <c r="D324" s="6">
        <v>3.2029999999999998</v>
      </c>
      <c r="E324" s="6">
        <v>0.35</v>
      </c>
      <c r="F324" s="6">
        <v>0.51700000000000002</v>
      </c>
      <c r="G324" s="6">
        <v>0.36099999999999999</v>
      </c>
      <c r="H324" s="6">
        <v>0</v>
      </c>
      <c r="I324" s="6">
        <v>0.158</v>
      </c>
      <c r="J324" s="7">
        <v>2.5000000000000001E-2</v>
      </c>
    </row>
    <row r="325" spans="1:10" ht="15.6" x14ac:dyDescent="0.3">
      <c r="A325" s="5">
        <v>155</v>
      </c>
      <c r="B325" s="6" t="s">
        <v>172</v>
      </c>
      <c r="C325" s="6" t="s">
        <v>71</v>
      </c>
      <c r="D325" s="6">
        <v>3.0830000000000002</v>
      </c>
      <c r="E325" s="6">
        <v>2.5999999999999999E-2</v>
      </c>
      <c r="F325" s="6">
        <v>0</v>
      </c>
      <c r="G325" s="6">
        <v>0.105</v>
      </c>
      <c r="H325" s="6">
        <v>0.22500000000000001</v>
      </c>
      <c r="I325" s="6">
        <v>0.23499999999999999</v>
      </c>
      <c r="J325" s="7">
        <v>3.5000000000000003E-2</v>
      </c>
    </row>
    <row r="326" spans="1:10" ht="16.2" thickBot="1" x14ac:dyDescent="0.35">
      <c r="A326" s="8">
        <v>156</v>
      </c>
      <c r="B326" s="9" t="s">
        <v>171</v>
      </c>
      <c r="C326" s="9" t="s">
        <v>71</v>
      </c>
      <c r="D326" s="9">
        <v>2.8530000000000002</v>
      </c>
      <c r="E326" s="9">
        <v>0.30599999999999999</v>
      </c>
      <c r="F326" s="9">
        <v>0.57499999999999996</v>
      </c>
      <c r="G326" s="9">
        <v>0.29499999999999998</v>
      </c>
      <c r="H326" s="9">
        <v>0.01</v>
      </c>
      <c r="I326" s="9">
        <v>0.20200000000000001</v>
      </c>
      <c r="J326" s="10">
        <v>9.0999999999999998E-2</v>
      </c>
    </row>
    <row r="327" spans="1:10" ht="15.6" x14ac:dyDescent="0.3">
      <c r="A327" s="101" t="s">
        <v>174</v>
      </c>
      <c r="B327" s="104"/>
      <c r="C327" s="1"/>
      <c r="D327" s="1"/>
      <c r="E327" s="1"/>
      <c r="F327" s="1"/>
      <c r="G327" s="1"/>
      <c r="H327" s="1"/>
      <c r="I327" s="1"/>
      <c r="J327" s="1"/>
    </row>
    <row r="329" spans="1:10" ht="15" thickBot="1" x14ac:dyDescent="0.35"/>
    <row r="330" spans="1:10" ht="22.2" customHeight="1" thickBot="1" x14ac:dyDescent="0.35">
      <c r="A330" s="98" t="s">
        <v>188</v>
      </c>
      <c r="B330" s="99"/>
      <c r="C330" s="99"/>
      <c r="D330" s="99"/>
      <c r="E330" s="99"/>
      <c r="F330" s="99"/>
      <c r="G330" s="99"/>
      <c r="H330" s="99"/>
      <c r="I330" s="99"/>
      <c r="J330" s="100"/>
    </row>
    <row r="331" spans="1:10" ht="15.6" x14ac:dyDescent="0.3">
      <c r="A331" s="14" t="s">
        <v>201</v>
      </c>
      <c r="B331" s="15" t="s">
        <v>189</v>
      </c>
      <c r="C331" s="15" t="s">
        <v>1</v>
      </c>
      <c r="D331" s="15" t="s">
        <v>196</v>
      </c>
      <c r="E331" s="15" t="s">
        <v>2</v>
      </c>
      <c r="F331" s="15" t="s">
        <v>3</v>
      </c>
      <c r="G331" s="15" t="s">
        <v>4</v>
      </c>
      <c r="H331" s="15" t="s">
        <v>5</v>
      </c>
      <c r="I331" s="15" t="s">
        <v>190</v>
      </c>
      <c r="J331" s="16" t="s">
        <v>7</v>
      </c>
    </row>
    <row r="332" spans="1:10" ht="15.6" x14ac:dyDescent="0.3">
      <c r="A332" s="5">
        <v>1</v>
      </c>
      <c r="B332" s="6" t="s">
        <v>8</v>
      </c>
      <c r="C332" s="6" t="s">
        <v>9</v>
      </c>
      <c r="D332" s="6">
        <v>7.8090000000000002</v>
      </c>
      <c r="E332" s="6">
        <v>1.2849999999999999</v>
      </c>
      <c r="F332" s="6">
        <v>1.5</v>
      </c>
      <c r="G332" s="6">
        <v>0.96099999999999997</v>
      </c>
      <c r="H332" s="6">
        <v>0.66200000000000003</v>
      </c>
      <c r="I332" s="6">
        <v>0.16</v>
      </c>
      <c r="J332" s="7">
        <v>0.47799999999999998</v>
      </c>
    </row>
    <row r="333" spans="1:10" ht="15.6" x14ac:dyDescent="0.3">
      <c r="A333" s="5">
        <v>2</v>
      </c>
      <c r="B333" s="6" t="s">
        <v>11</v>
      </c>
      <c r="C333" s="6" t="s">
        <v>9</v>
      </c>
      <c r="D333" s="6">
        <v>7.6459999999999999</v>
      </c>
      <c r="E333" s="6">
        <v>1.327</v>
      </c>
      <c r="F333" s="6">
        <v>1.5029999999999999</v>
      </c>
      <c r="G333" s="6">
        <v>0.97899999999999998</v>
      </c>
      <c r="H333" s="6">
        <v>0.66500000000000004</v>
      </c>
      <c r="I333" s="6">
        <v>0.24299999999999999</v>
      </c>
      <c r="J333" s="7">
        <v>0.495</v>
      </c>
    </row>
    <row r="334" spans="1:10" ht="15.6" x14ac:dyDescent="0.3">
      <c r="A334" s="5">
        <v>3</v>
      </c>
      <c r="B334" s="6" t="s">
        <v>13</v>
      </c>
      <c r="C334" s="6" t="s">
        <v>9</v>
      </c>
      <c r="D334" s="6">
        <v>7.56</v>
      </c>
      <c r="E334" s="6">
        <v>1.391</v>
      </c>
      <c r="F334" s="6">
        <v>1.472</v>
      </c>
      <c r="G334" s="6">
        <v>1.0409999999999999</v>
      </c>
      <c r="H334" s="6">
        <v>0.629</v>
      </c>
      <c r="I334" s="6">
        <v>0.26900000000000002</v>
      </c>
      <c r="J334" s="7">
        <v>0.40799999999999997</v>
      </c>
    </row>
    <row r="335" spans="1:10" ht="15.6" x14ac:dyDescent="0.3">
      <c r="A335" s="5">
        <v>4</v>
      </c>
      <c r="B335" s="6" t="s">
        <v>12</v>
      </c>
      <c r="C335" s="6" t="s">
        <v>9</v>
      </c>
      <c r="D335" s="6">
        <v>7.5039999999999996</v>
      </c>
      <c r="E335" s="6">
        <v>1.327</v>
      </c>
      <c r="F335" s="6">
        <v>1.548</v>
      </c>
      <c r="G335" s="6">
        <v>1.0009999999999999</v>
      </c>
      <c r="H335" s="6">
        <v>0.66200000000000003</v>
      </c>
      <c r="I335" s="6">
        <v>0.36199999999999999</v>
      </c>
      <c r="J335" s="7">
        <v>0.14499999999999999</v>
      </c>
    </row>
    <row r="336" spans="1:10" ht="15.6" x14ac:dyDescent="0.3">
      <c r="A336" s="5">
        <v>5</v>
      </c>
      <c r="B336" s="6" t="s">
        <v>10</v>
      </c>
      <c r="C336" s="6" t="s">
        <v>9</v>
      </c>
      <c r="D336" s="6">
        <v>7.4880000000000004</v>
      </c>
      <c r="E336" s="6">
        <v>1.4239999999999999</v>
      </c>
      <c r="F336" s="6">
        <v>1.4950000000000001</v>
      </c>
      <c r="G336" s="6">
        <v>1.008</v>
      </c>
      <c r="H336" s="6">
        <v>0.67</v>
      </c>
      <c r="I336" s="6">
        <v>0.28799999999999998</v>
      </c>
      <c r="J336" s="7">
        <v>0.434</v>
      </c>
    </row>
    <row r="337" spans="1:10" ht="15.6" x14ac:dyDescent="0.3">
      <c r="A337" s="5">
        <v>6</v>
      </c>
      <c r="B337" s="6" t="s">
        <v>14</v>
      </c>
      <c r="C337" s="6" t="s">
        <v>9</v>
      </c>
      <c r="D337" s="6">
        <v>7.4489999999999998</v>
      </c>
      <c r="E337" s="6">
        <v>1.339</v>
      </c>
      <c r="F337" s="6">
        <v>1.464</v>
      </c>
      <c r="G337" s="6">
        <v>0.97599999999999998</v>
      </c>
      <c r="H337" s="6">
        <v>0.61399999999999999</v>
      </c>
      <c r="I337" s="6">
        <v>0.33600000000000002</v>
      </c>
      <c r="J337" s="7">
        <v>0.36899999999999999</v>
      </c>
    </row>
    <row r="338" spans="1:10" ht="15.6" x14ac:dyDescent="0.3">
      <c r="A338" s="5">
        <v>7</v>
      </c>
      <c r="B338" s="6" t="s">
        <v>18</v>
      </c>
      <c r="C338" s="6" t="s">
        <v>9</v>
      </c>
      <c r="D338" s="6">
        <v>7.3529999999999998</v>
      </c>
      <c r="E338" s="6">
        <v>1.3220000000000001</v>
      </c>
      <c r="F338" s="6">
        <v>1.4330000000000001</v>
      </c>
      <c r="G338" s="6">
        <v>0.98599999999999999</v>
      </c>
      <c r="H338" s="6">
        <v>0.65</v>
      </c>
      <c r="I338" s="6">
        <v>0.27300000000000002</v>
      </c>
      <c r="J338" s="7">
        <v>0.442</v>
      </c>
    </row>
    <row r="339" spans="1:10" ht="15.6" x14ac:dyDescent="0.3">
      <c r="A339" s="5">
        <v>8</v>
      </c>
      <c r="B339" s="6" t="s">
        <v>17</v>
      </c>
      <c r="C339" s="6" t="s">
        <v>16</v>
      </c>
      <c r="D339" s="6">
        <v>7.3</v>
      </c>
      <c r="E339" s="6">
        <v>1.242</v>
      </c>
      <c r="F339" s="6">
        <v>1.4870000000000001</v>
      </c>
      <c r="G339" s="6">
        <v>1.008</v>
      </c>
      <c r="H339" s="6">
        <v>0.64700000000000002</v>
      </c>
      <c r="I339" s="6">
        <v>0.32600000000000001</v>
      </c>
      <c r="J339" s="7">
        <v>0.46100000000000002</v>
      </c>
    </row>
    <row r="340" spans="1:10" ht="15.6" x14ac:dyDescent="0.3">
      <c r="A340" s="5">
        <v>9</v>
      </c>
      <c r="B340" s="6" t="s">
        <v>21</v>
      </c>
      <c r="C340" s="6" t="s">
        <v>9</v>
      </c>
      <c r="D340" s="6">
        <v>7.2939999999999996</v>
      </c>
      <c r="E340" s="6">
        <v>1.3169999999999999</v>
      </c>
      <c r="F340" s="6">
        <v>1.4370000000000001</v>
      </c>
      <c r="G340" s="6">
        <v>1.0009999999999999</v>
      </c>
      <c r="H340" s="6">
        <v>0.60299999999999998</v>
      </c>
      <c r="I340" s="6">
        <v>0.25600000000000001</v>
      </c>
      <c r="J340" s="7">
        <v>0.28100000000000003</v>
      </c>
    </row>
    <row r="341" spans="1:10" ht="15.6" x14ac:dyDescent="0.3">
      <c r="A341" s="5">
        <v>10</v>
      </c>
      <c r="B341" s="6" t="s">
        <v>27</v>
      </c>
      <c r="C341" s="6" t="s">
        <v>9</v>
      </c>
      <c r="D341" s="6">
        <v>7.2380000000000004</v>
      </c>
      <c r="E341" s="6">
        <v>1.5369999999999999</v>
      </c>
      <c r="F341" s="6">
        <v>1.3879999999999999</v>
      </c>
      <c r="G341" s="6">
        <v>0.98599999999999999</v>
      </c>
      <c r="H341" s="6">
        <v>0.61</v>
      </c>
      <c r="I341" s="6">
        <v>0.19600000000000001</v>
      </c>
      <c r="J341" s="7">
        <v>0.36699999999999999</v>
      </c>
    </row>
    <row r="342" spans="1:10" ht="15.6" x14ac:dyDescent="0.3">
      <c r="A342" s="5">
        <v>11</v>
      </c>
      <c r="B342" s="6" t="s">
        <v>15</v>
      </c>
      <c r="C342" s="6" t="s">
        <v>16</v>
      </c>
      <c r="D342" s="6">
        <v>7.2320000000000002</v>
      </c>
      <c r="E342" s="6">
        <v>1.302</v>
      </c>
      <c r="F342" s="6">
        <v>1.4350000000000001</v>
      </c>
      <c r="G342" s="6">
        <v>1.0229999999999999</v>
      </c>
      <c r="H342" s="6">
        <v>0.64400000000000002</v>
      </c>
      <c r="I342" s="6">
        <v>0.28199999999999997</v>
      </c>
      <c r="J342" s="7">
        <v>0.35199999999999998</v>
      </c>
    </row>
    <row r="343" spans="1:10" ht="15.6" x14ac:dyDescent="0.3">
      <c r="A343" s="5">
        <v>12</v>
      </c>
      <c r="B343" s="6" t="s">
        <v>19</v>
      </c>
      <c r="C343" s="6" t="s">
        <v>16</v>
      </c>
      <c r="D343" s="6">
        <v>7.2229999999999999</v>
      </c>
      <c r="E343" s="6">
        <v>1.31</v>
      </c>
      <c r="F343" s="6">
        <v>1.4770000000000001</v>
      </c>
      <c r="G343" s="6">
        <v>1.0229999999999999</v>
      </c>
      <c r="H343" s="6">
        <v>0.622</v>
      </c>
      <c r="I343" s="6">
        <v>0.32500000000000001</v>
      </c>
      <c r="J343" s="7">
        <v>0.33600000000000002</v>
      </c>
    </row>
    <row r="344" spans="1:10" ht="15.6" x14ac:dyDescent="0.3">
      <c r="A344" s="5">
        <v>13</v>
      </c>
      <c r="B344" s="6" t="s">
        <v>20</v>
      </c>
      <c r="C344" s="6" t="s">
        <v>9</v>
      </c>
      <c r="D344" s="6">
        <v>7.165</v>
      </c>
      <c r="E344" s="6">
        <v>1.2729999999999999</v>
      </c>
      <c r="F344" s="6">
        <v>1.458</v>
      </c>
      <c r="G344" s="6">
        <v>0.97599999999999998</v>
      </c>
      <c r="H344" s="6">
        <v>0.52500000000000002</v>
      </c>
      <c r="I344" s="6">
        <v>0.373</v>
      </c>
      <c r="J344" s="7">
        <v>0.32300000000000001</v>
      </c>
    </row>
    <row r="345" spans="1:10" ht="15.6" x14ac:dyDescent="0.3">
      <c r="A345" s="5">
        <v>14</v>
      </c>
      <c r="B345" s="6" t="s">
        <v>29</v>
      </c>
      <c r="C345" s="6" t="s">
        <v>30</v>
      </c>
      <c r="D345" s="6">
        <v>7.1289999999999996</v>
      </c>
      <c r="E345" s="6">
        <v>1.216</v>
      </c>
      <c r="F345" s="6">
        <v>1.403</v>
      </c>
      <c r="G345" s="6">
        <v>1.008</v>
      </c>
      <c r="H345" s="6">
        <v>0.42099999999999999</v>
      </c>
      <c r="I345" s="6">
        <v>0.26700000000000002</v>
      </c>
      <c r="J345" s="7">
        <v>0.1</v>
      </c>
    </row>
    <row r="346" spans="1:10" ht="15.6" x14ac:dyDescent="0.3">
      <c r="A346" s="5">
        <v>15</v>
      </c>
      <c r="B346" s="6" t="s">
        <v>22</v>
      </c>
      <c r="C346" s="6" t="s">
        <v>23</v>
      </c>
      <c r="D346" s="6">
        <v>7.1210000000000004</v>
      </c>
      <c r="E346" s="6">
        <v>0.98099999999999998</v>
      </c>
      <c r="F346" s="6">
        <v>1.375</v>
      </c>
      <c r="G346" s="6">
        <v>0.94</v>
      </c>
      <c r="H346" s="6">
        <v>0.64500000000000002</v>
      </c>
      <c r="I346" s="6">
        <v>0.13100000000000001</v>
      </c>
      <c r="J346" s="7">
        <v>9.6000000000000002E-2</v>
      </c>
    </row>
    <row r="347" spans="1:10" ht="15.6" x14ac:dyDescent="0.3">
      <c r="A347" s="5">
        <v>16</v>
      </c>
      <c r="B347" s="6" t="s">
        <v>24</v>
      </c>
      <c r="C347" s="6" t="s">
        <v>9</v>
      </c>
      <c r="D347" s="6">
        <v>7.0940000000000003</v>
      </c>
      <c r="E347" s="6">
        <v>1.4470000000000001</v>
      </c>
      <c r="F347" s="6">
        <v>1.4710000000000001</v>
      </c>
      <c r="G347" s="6">
        <v>0.97599999999999998</v>
      </c>
      <c r="H347" s="6">
        <v>0.58799999999999997</v>
      </c>
      <c r="I347" s="6">
        <v>0.29499999999999998</v>
      </c>
      <c r="J347" s="7">
        <v>0.373</v>
      </c>
    </row>
    <row r="348" spans="1:10" ht="15.6" x14ac:dyDescent="0.3">
      <c r="A348" s="5">
        <v>17</v>
      </c>
      <c r="B348" s="6" t="s">
        <v>25</v>
      </c>
      <c r="C348" s="6" t="s">
        <v>9</v>
      </c>
      <c r="D348" s="6">
        <v>7.0759999999999996</v>
      </c>
      <c r="E348" s="6">
        <v>1.3140000000000001</v>
      </c>
      <c r="F348" s="6">
        <v>1.369</v>
      </c>
      <c r="G348" s="6">
        <v>0.97199999999999998</v>
      </c>
      <c r="H348" s="6">
        <v>0.56399999999999995</v>
      </c>
      <c r="I348" s="6">
        <v>0.252</v>
      </c>
      <c r="J348" s="7">
        <v>0.309</v>
      </c>
    </row>
    <row r="349" spans="1:10" ht="15.6" x14ac:dyDescent="0.3">
      <c r="A349" s="5">
        <v>18</v>
      </c>
      <c r="B349" s="6" t="s">
        <v>28</v>
      </c>
      <c r="C349" s="6" t="s">
        <v>16</v>
      </c>
      <c r="D349" s="6">
        <v>6.94</v>
      </c>
      <c r="E349" s="6">
        <v>1.3740000000000001</v>
      </c>
      <c r="F349" s="6">
        <v>1.405</v>
      </c>
      <c r="G349" s="6">
        <v>0.83199999999999996</v>
      </c>
      <c r="H349" s="6">
        <v>0.53500000000000003</v>
      </c>
      <c r="I349" s="6">
        <v>0.29799999999999999</v>
      </c>
      <c r="J349" s="7">
        <v>0.152</v>
      </c>
    </row>
    <row r="350" spans="1:10" ht="15.6" x14ac:dyDescent="0.3">
      <c r="A350" s="5">
        <v>19</v>
      </c>
      <c r="B350" s="6" t="s">
        <v>32</v>
      </c>
      <c r="C350" s="6" t="s">
        <v>33</v>
      </c>
      <c r="D350" s="6">
        <v>6.9109999999999996</v>
      </c>
      <c r="E350" s="6">
        <v>1.212</v>
      </c>
      <c r="F350" s="6">
        <v>1.405</v>
      </c>
      <c r="G350" s="6">
        <v>0.89500000000000002</v>
      </c>
      <c r="H350" s="6">
        <v>0.50600000000000001</v>
      </c>
      <c r="I350" s="6">
        <v>4.5999999999999999E-2</v>
      </c>
      <c r="J350" s="7">
        <v>0.05</v>
      </c>
    </row>
    <row r="351" spans="1:10" ht="15.6" x14ac:dyDescent="0.3">
      <c r="A351" s="5">
        <v>20</v>
      </c>
      <c r="B351" s="6" t="s">
        <v>26</v>
      </c>
      <c r="C351" s="6" t="s">
        <v>9</v>
      </c>
      <c r="D351" s="6">
        <v>6.8639999999999999</v>
      </c>
      <c r="E351" s="6">
        <v>1.296</v>
      </c>
      <c r="F351" s="6">
        <v>1.399</v>
      </c>
      <c r="G351" s="6">
        <v>0.96499999999999997</v>
      </c>
      <c r="H351" s="6">
        <v>0.5</v>
      </c>
      <c r="I351" s="6">
        <v>0.14699999999999999</v>
      </c>
      <c r="J351" s="7">
        <v>0.20899999999999999</v>
      </c>
    </row>
    <row r="352" spans="1:10" ht="15.6" x14ac:dyDescent="0.3">
      <c r="A352" s="5">
        <v>21</v>
      </c>
      <c r="B352" s="6" t="s">
        <v>31</v>
      </c>
      <c r="C352" s="6" t="s">
        <v>30</v>
      </c>
      <c r="D352" s="6">
        <v>6.7910000000000004</v>
      </c>
      <c r="E352" s="6">
        <v>1.431</v>
      </c>
      <c r="F352" s="6">
        <v>1.2509999999999999</v>
      </c>
      <c r="G352" s="6">
        <v>0.78800000000000003</v>
      </c>
      <c r="H352" s="6">
        <v>0.65300000000000002</v>
      </c>
      <c r="I352" s="6">
        <v>0.28100000000000003</v>
      </c>
      <c r="J352" s="7">
        <v>0.22</v>
      </c>
    </row>
    <row r="353" spans="1:10" ht="15.6" x14ac:dyDescent="0.3">
      <c r="A353" s="5">
        <v>22</v>
      </c>
      <c r="B353" s="6" t="s">
        <v>34</v>
      </c>
      <c r="C353" s="6" t="s">
        <v>9</v>
      </c>
      <c r="D353" s="6">
        <v>6.7729999999999997</v>
      </c>
      <c r="E353" s="6">
        <v>1.2529999999999999</v>
      </c>
      <c r="F353" s="6">
        <v>1.4430000000000001</v>
      </c>
      <c r="G353" s="6">
        <v>0.97199999999999998</v>
      </c>
      <c r="H353" s="6">
        <v>0.63300000000000001</v>
      </c>
      <c r="I353" s="6">
        <v>0.34100000000000003</v>
      </c>
      <c r="J353" s="7">
        <v>0.17899999999999999</v>
      </c>
    </row>
    <row r="354" spans="1:10" ht="15.6" x14ac:dyDescent="0.3">
      <c r="A354" s="5">
        <v>23</v>
      </c>
      <c r="B354" s="6" t="s">
        <v>35</v>
      </c>
      <c r="C354" s="6" t="s">
        <v>9</v>
      </c>
      <c r="D354" s="6">
        <v>6.6639999999999997</v>
      </c>
      <c r="E354" s="6">
        <v>1.268</v>
      </c>
      <c r="F354" s="6">
        <v>1.4590000000000001</v>
      </c>
      <c r="G354" s="6">
        <v>1.03</v>
      </c>
      <c r="H354" s="6">
        <v>0.51400000000000001</v>
      </c>
      <c r="I354" s="6">
        <v>0.113</v>
      </c>
      <c r="J354" s="7">
        <v>0.22700000000000001</v>
      </c>
    </row>
    <row r="355" spans="1:10" ht="15.6" x14ac:dyDescent="0.3">
      <c r="A355" s="5">
        <v>24</v>
      </c>
      <c r="B355" s="6" t="s">
        <v>36</v>
      </c>
      <c r="C355" s="6" t="s">
        <v>23</v>
      </c>
      <c r="D355" s="6">
        <v>6.4649999999999999</v>
      </c>
      <c r="E355" s="6">
        <v>1.024</v>
      </c>
      <c r="F355" s="6">
        <v>1.226</v>
      </c>
      <c r="G355" s="6">
        <v>0.83199999999999996</v>
      </c>
      <c r="H355" s="6">
        <v>0.55400000000000005</v>
      </c>
      <c r="I355" s="6">
        <v>8.3000000000000004E-2</v>
      </c>
      <c r="J355" s="7">
        <v>8.3000000000000004E-2</v>
      </c>
    </row>
    <row r="356" spans="1:10" ht="15.6" x14ac:dyDescent="0.3">
      <c r="A356" s="5">
        <v>25</v>
      </c>
      <c r="B356" s="6" t="s">
        <v>191</v>
      </c>
      <c r="C356" s="6" t="s">
        <v>69</v>
      </c>
      <c r="D356" s="6">
        <v>6.4550000000000001</v>
      </c>
      <c r="E356" s="6">
        <v>1.327</v>
      </c>
      <c r="F356" s="6">
        <v>1.3580000000000001</v>
      </c>
      <c r="G356" s="6">
        <v>0.878</v>
      </c>
      <c r="H356" s="6">
        <v>0.44900000000000001</v>
      </c>
      <c r="I356" s="6">
        <v>0.151</v>
      </c>
      <c r="J356" s="7">
        <v>0.13200000000000001</v>
      </c>
    </row>
    <row r="357" spans="1:10" ht="15.6" x14ac:dyDescent="0.3">
      <c r="A357" s="5">
        <v>26</v>
      </c>
      <c r="B357" s="6" t="s">
        <v>44</v>
      </c>
      <c r="C357" s="6" t="s">
        <v>23</v>
      </c>
      <c r="D357" s="6">
        <v>6.44</v>
      </c>
      <c r="E357" s="6">
        <v>1.071</v>
      </c>
      <c r="F357" s="6">
        <v>1.425</v>
      </c>
      <c r="G357" s="6">
        <v>0.85699999999999998</v>
      </c>
      <c r="H357" s="6">
        <v>0.59399999999999997</v>
      </c>
      <c r="I357" s="6">
        <v>0.13200000000000001</v>
      </c>
      <c r="J357" s="7">
        <v>0.193</v>
      </c>
    </row>
    <row r="358" spans="1:10" ht="15.6" x14ac:dyDescent="0.3">
      <c r="A358" s="5">
        <v>27</v>
      </c>
      <c r="B358" s="6" t="s">
        <v>46</v>
      </c>
      <c r="C358" s="6" t="s">
        <v>30</v>
      </c>
      <c r="D358" s="6">
        <v>6.4059999999999997</v>
      </c>
      <c r="E358" s="6">
        <v>1.3340000000000001</v>
      </c>
      <c r="F358" s="6">
        <v>1.31</v>
      </c>
      <c r="G358" s="6">
        <v>0.76</v>
      </c>
      <c r="H358" s="6">
        <v>0.54800000000000004</v>
      </c>
      <c r="I358" s="6">
        <v>8.6999999999999994E-2</v>
      </c>
      <c r="J358" s="7">
        <v>0.16300000000000001</v>
      </c>
    </row>
    <row r="359" spans="1:10" ht="15.6" x14ac:dyDescent="0.3">
      <c r="A359" s="5">
        <v>28</v>
      </c>
      <c r="B359" s="6" t="s">
        <v>49</v>
      </c>
      <c r="C359" s="6" t="s">
        <v>9</v>
      </c>
      <c r="D359" s="6">
        <v>6.4009999999999998</v>
      </c>
      <c r="E359" s="6">
        <v>1.2310000000000001</v>
      </c>
      <c r="F359" s="6">
        <v>1.421</v>
      </c>
      <c r="G359" s="6">
        <v>1.0509999999999999</v>
      </c>
      <c r="H359" s="6">
        <v>0.42599999999999999</v>
      </c>
      <c r="I359" s="6">
        <v>0.16500000000000001</v>
      </c>
      <c r="J359" s="7">
        <v>0.11</v>
      </c>
    </row>
    <row r="360" spans="1:10" ht="15.6" x14ac:dyDescent="0.3">
      <c r="A360" s="5">
        <v>29</v>
      </c>
      <c r="B360" s="6" t="s">
        <v>43</v>
      </c>
      <c r="C360" s="6" t="s">
        <v>23</v>
      </c>
      <c r="D360" s="6">
        <v>6.399</v>
      </c>
      <c r="E360" s="6">
        <v>0.754</v>
      </c>
      <c r="F360" s="6">
        <v>1.1739999999999999</v>
      </c>
      <c r="G360" s="6">
        <v>0.70599999999999996</v>
      </c>
      <c r="H360" s="6">
        <v>0.61299999999999999</v>
      </c>
      <c r="I360" s="6">
        <v>0.17100000000000001</v>
      </c>
      <c r="J360" s="7">
        <v>9.8000000000000004E-2</v>
      </c>
    </row>
    <row r="361" spans="1:10" ht="15.6" x14ac:dyDescent="0.3">
      <c r="A361" s="5">
        <v>30</v>
      </c>
      <c r="B361" s="6" t="s">
        <v>61</v>
      </c>
      <c r="C361" s="6" t="s">
        <v>9</v>
      </c>
      <c r="D361" s="6">
        <v>6.3869999999999996</v>
      </c>
      <c r="E361" s="6">
        <v>1.236</v>
      </c>
      <c r="F361" s="6">
        <v>1.347</v>
      </c>
      <c r="G361" s="6">
        <v>1.0229999999999999</v>
      </c>
      <c r="H361" s="6">
        <v>0.32100000000000001</v>
      </c>
      <c r="I361" s="6">
        <v>0.17</v>
      </c>
      <c r="J361" s="7">
        <v>0.04</v>
      </c>
    </row>
    <row r="362" spans="1:10" ht="15.6" x14ac:dyDescent="0.3">
      <c r="A362" s="5">
        <v>31</v>
      </c>
      <c r="B362" s="6" t="s">
        <v>47</v>
      </c>
      <c r="C362" s="6" t="s">
        <v>39</v>
      </c>
      <c r="D362" s="6">
        <v>6.3769999999999998</v>
      </c>
      <c r="E362" s="6">
        <v>1.52</v>
      </c>
      <c r="F362" s="6">
        <v>1.395</v>
      </c>
      <c r="G362" s="6">
        <v>1.1379999999999999</v>
      </c>
      <c r="H362" s="6">
        <v>0.63500000000000001</v>
      </c>
      <c r="I362" s="6">
        <v>0.219</v>
      </c>
      <c r="J362" s="7">
        <v>0.53300000000000003</v>
      </c>
    </row>
    <row r="363" spans="1:10" ht="15.6" x14ac:dyDescent="0.3">
      <c r="A363" s="5">
        <v>32</v>
      </c>
      <c r="B363" s="6" t="s">
        <v>41</v>
      </c>
      <c r="C363" s="6" t="s">
        <v>23</v>
      </c>
      <c r="D363" s="6">
        <v>6.3760000000000003</v>
      </c>
      <c r="E363" s="6">
        <v>0.95299999999999996</v>
      </c>
      <c r="F363" s="6">
        <v>1.363</v>
      </c>
      <c r="G363" s="6">
        <v>0.76600000000000001</v>
      </c>
      <c r="H363" s="6">
        <v>0.48299999999999998</v>
      </c>
      <c r="I363" s="6">
        <v>0.13200000000000001</v>
      </c>
      <c r="J363" s="7">
        <v>0.107</v>
      </c>
    </row>
    <row r="364" spans="1:10" ht="15.6" x14ac:dyDescent="0.3">
      <c r="A364" s="5">
        <v>33</v>
      </c>
      <c r="B364" s="6" t="s">
        <v>65</v>
      </c>
      <c r="C364" s="6" t="s">
        <v>33</v>
      </c>
      <c r="D364" s="6">
        <v>6.3630000000000004</v>
      </c>
      <c r="E364" s="6">
        <v>1.2090000000000001</v>
      </c>
      <c r="F364" s="6">
        <v>1.4650000000000001</v>
      </c>
      <c r="G364" s="6">
        <v>0.93300000000000005</v>
      </c>
      <c r="H364" s="6">
        <v>0.64700000000000002</v>
      </c>
      <c r="I364" s="6">
        <v>0.14599999999999999</v>
      </c>
      <c r="J364" s="7">
        <v>7.6999999999999999E-2</v>
      </c>
    </row>
    <row r="365" spans="1:10" ht="15.6" x14ac:dyDescent="0.3">
      <c r="A365" s="5">
        <v>34</v>
      </c>
      <c r="B365" s="6" t="s">
        <v>53</v>
      </c>
      <c r="C365" s="6" t="s">
        <v>23</v>
      </c>
      <c r="D365" s="6">
        <v>6.3479999999999999</v>
      </c>
      <c r="E365" s="6">
        <v>0.749</v>
      </c>
      <c r="F365" s="6">
        <v>1.149</v>
      </c>
      <c r="G365" s="6">
        <v>0.753</v>
      </c>
      <c r="H365" s="6">
        <v>0.52400000000000002</v>
      </c>
      <c r="I365" s="6">
        <v>0.11899999999999999</v>
      </c>
      <c r="J365" s="7">
        <v>0.11700000000000001</v>
      </c>
    </row>
    <row r="366" spans="1:10" ht="15.6" x14ac:dyDescent="0.3">
      <c r="A366" s="5">
        <v>35</v>
      </c>
      <c r="B366" s="6" t="s">
        <v>82</v>
      </c>
      <c r="C366" s="6" t="s">
        <v>33</v>
      </c>
      <c r="D366" s="6">
        <v>6.3250000000000002</v>
      </c>
      <c r="E366" s="6">
        <v>0.84</v>
      </c>
      <c r="F366" s="6">
        <v>1.1839999999999999</v>
      </c>
      <c r="G366" s="6">
        <v>0.67300000000000004</v>
      </c>
      <c r="H366" s="6">
        <v>0.55700000000000005</v>
      </c>
      <c r="I366" s="6">
        <v>0.32500000000000001</v>
      </c>
      <c r="J366" s="7">
        <v>8.9999999999999993E-3</v>
      </c>
    </row>
    <row r="367" spans="1:10" ht="15.6" x14ac:dyDescent="0.3">
      <c r="A367" s="5">
        <v>36</v>
      </c>
      <c r="B367" s="6" t="s">
        <v>40</v>
      </c>
      <c r="C367" s="6" t="s">
        <v>23</v>
      </c>
      <c r="D367" s="6">
        <v>6.3049999999999997</v>
      </c>
      <c r="E367" s="6">
        <v>1.0980000000000001</v>
      </c>
      <c r="F367" s="6">
        <v>1.3759999999999999</v>
      </c>
      <c r="G367" s="6">
        <v>0.879</v>
      </c>
      <c r="H367" s="6">
        <v>0.57999999999999996</v>
      </c>
      <c r="I367" s="6">
        <v>9.7000000000000003E-2</v>
      </c>
      <c r="J367" s="7">
        <v>5.3999999999999999E-2</v>
      </c>
    </row>
    <row r="368" spans="1:10" ht="15.6" x14ac:dyDescent="0.3">
      <c r="A368" s="5">
        <v>37</v>
      </c>
      <c r="B368" s="6" t="s">
        <v>52</v>
      </c>
      <c r="C368" s="6" t="s">
        <v>33</v>
      </c>
      <c r="D368" s="6">
        <v>6.2809999999999997</v>
      </c>
      <c r="E368" s="6">
        <v>1.1950000000000001</v>
      </c>
      <c r="F368" s="6">
        <v>1.4239999999999999</v>
      </c>
      <c r="G368" s="6">
        <v>0.85299999999999998</v>
      </c>
      <c r="H368" s="6">
        <v>0.42399999999999999</v>
      </c>
      <c r="I368" s="6">
        <v>0.11700000000000001</v>
      </c>
      <c r="J368" s="7">
        <v>1.0999999999999999E-2</v>
      </c>
    </row>
    <row r="369" spans="1:10" ht="15.6" x14ac:dyDescent="0.3">
      <c r="A369" s="5">
        <v>38</v>
      </c>
      <c r="B369" s="6" t="s">
        <v>57</v>
      </c>
      <c r="C369" s="6" t="s">
        <v>58</v>
      </c>
      <c r="D369" s="6">
        <v>6.258</v>
      </c>
      <c r="E369" s="6">
        <v>0.69699999999999995</v>
      </c>
      <c r="F369" s="6">
        <v>1.4339999999999999</v>
      </c>
      <c r="G369" s="6">
        <v>0.71699999999999997</v>
      </c>
      <c r="H369" s="6">
        <v>0.69299999999999995</v>
      </c>
      <c r="I369" s="6">
        <v>0.36299999999999999</v>
      </c>
      <c r="J369" s="7">
        <v>0.28000000000000003</v>
      </c>
    </row>
    <row r="370" spans="1:10" ht="15.6" x14ac:dyDescent="0.3">
      <c r="A370" s="5">
        <v>39</v>
      </c>
      <c r="B370" s="6" t="s">
        <v>37</v>
      </c>
      <c r="C370" s="6" t="s">
        <v>23</v>
      </c>
      <c r="D370" s="6">
        <v>6.2279999999999998</v>
      </c>
      <c r="E370" s="6">
        <v>1.097</v>
      </c>
      <c r="F370" s="6">
        <v>1.323</v>
      </c>
      <c r="G370" s="6">
        <v>0.88900000000000001</v>
      </c>
      <c r="H370" s="6">
        <v>0.41699999999999998</v>
      </c>
      <c r="I370" s="6">
        <v>0.156</v>
      </c>
      <c r="J370" s="7">
        <v>6.3E-2</v>
      </c>
    </row>
    <row r="371" spans="1:10" ht="15.6" x14ac:dyDescent="0.3">
      <c r="A371" s="5">
        <v>40</v>
      </c>
      <c r="B371" s="6" t="s">
        <v>56</v>
      </c>
      <c r="C371" s="6" t="s">
        <v>30</v>
      </c>
      <c r="D371" s="6">
        <v>6.2270000000000003</v>
      </c>
      <c r="E371" s="6">
        <v>1.2969999999999999</v>
      </c>
      <c r="F371" s="6">
        <v>1.3149999999999999</v>
      </c>
      <c r="G371" s="6">
        <v>0.83899999999999997</v>
      </c>
      <c r="H371" s="6">
        <v>0.61</v>
      </c>
      <c r="I371" s="6">
        <v>0.28699999999999998</v>
      </c>
      <c r="J371" s="7">
        <v>0.127</v>
      </c>
    </row>
    <row r="372" spans="1:10" ht="15.6" x14ac:dyDescent="0.3">
      <c r="A372" s="5">
        <v>41</v>
      </c>
      <c r="B372" s="6" t="s">
        <v>64</v>
      </c>
      <c r="C372" s="6" t="s">
        <v>33</v>
      </c>
      <c r="D372" s="6">
        <v>6.2149999999999999</v>
      </c>
      <c r="E372" s="6">
        <v>1.194</v>
      </c>
      <c r="F372" s="6">
        <v>1.4330000000000001</v>
      </c>
      <c r="G372" s="6">
        <v>0.79500000000000004</v>
      </c>
      <c r="H372" s="6">
        <v>0.42</v>
      </c>
      <c r="I372" s="6">
        <v>5.3999999999999999E-2</v>
      </c>
      <c r="J372" s="7">
        <v>8.1000000000000003E-2</v>
      </c>
    </row>
    <row r="373" spans="1:10" ht="15.6" x14ac:dyDescent="0.3">
      <c r="A373" s="5">
        <v>42</v>
      </c>
      <c r="B373" s="6" t="s">
        <v>192</v>
      </c>
      <c r="C373" s="6" t="s">
        <v>23</v>
      </c>
      <c r="D373" s="6">
        <v>6.1920000000000002</v>
      </c>
      <c r="E373" s="6">
        <v>1.1679999999999999</v>
      </c>
      <c r="F373" s="6">
        <v>1.407</v>
      </c>
      <c r="G373" s="6">
        <v>0.65900000000000003</v>
      </c>
      <c r="H373" s="6">
        <v>0.55300000000000005</v>
      </c>
      <c r="I373" s="6">
        <v>0.19900000000000001</v>
      </c>
      <c r="J373" s="7">
        <v>1.4999999999999999E-2</v>
      </c>
    </row>
    <row r="374" spans="1:10" ht="15.6" x14ac:dyDescent="0.3">
      <c r="A374" s="5">
        <v>43</v>
      </c>
      <c r="B374" s="6" t="s">
        <v>55</v>
      </c>
      <c r="C374" s="6" t="s">
        <v>33</v>
      </c>
      <c r="D374" s="6">
        <v>6.1859999999999999</v>
      </c>
      <c r="E374" s="6">
        <v>1.169</v>
      </c>
      <c r="F374" s="6">
        <v>1.31</v>
      </c>
      <c r="G374" s="6">
        <v>0.86799999999999999</v>
      </c>
      <c r="H374" s="6">
        <v>0.55800000000000005</v>
      </c>
      <c r="I374" s="6">
        <v>6.3E-2</v>
      </c>
      <c r="J374" s="7">
        <v>0.161</v>
      </c>
    </row>
    <row r="375" spans="1:10" ht="15.6" x14ac:dyDescent="0.3">
      <c r="A375" s="5">
        <v>44</v>
      </c>
      <c r="B375" s="6" t="s">
        <v>50</v>
      </c>
      <c r="C375" s="6" t="s">
        <v>23</v>
      </c>
      <c r="D375" s="6">
        <v>6.1630000000000003</v>
      </c>
      <c r="E375" s="6">
        <v>0.93200000000000005</v>
      </c>
      <c r="F375" s="6">
        <v>1.3340000000000001</v>
      </c>
      <c r="G375" s="6">
        <v>0.81</v>
      </c>
      <c r="H375" s="6">
        <v>0.52700000000000002</v>
      </c>
      <c r="I375" s="6">
        <v>9.1999999999999998E-2</v>
      </c>
      <c r="J375" s="7">
        <v>4.5999999999999999E-2</v>
      </c>
    </row>
    <row r="376" spans="1:10" ht="15.6" x14ac:dyDescent="0.3">
      <c r="A376" s="5">
        <v>45</v>
      </c>
      <c r="B376" s="6" t="s">
        <v>77</v>
      </c>
      <c r="C376" s="6" t="s">
        <v>9</v>
      </c>
      <c r="D376" s="6">
        <v>6.1589999999999998</v>
      </c>
      <c r="E376" s="6">
        <v>1.2130000000000001</v>
      </c>
      <c r="F376" s="6">
        <v>1.149</v>
      </c>
      <c r="G376" s="6">
        <v>1.026</v>
      </c>
      <c r="H376" s="6">
        <v>0.45900000000000002</v>
      </c>
      <c r="I376" s="6">
        <v>0.22800000000000001</v>
      </c>
      <c r="J376" s="7">
        <v>5.0999999999999997E-2</v>
      </c>
    </row>
    <row r="377" spans="1:10" ht="15.6" x14ac:dyDescent="0.3">
      <c r="A377" s="5">
        <v>46</v>
      </c>
      <c r="B377" s="6" t="s">
        <v>54</v>
      </c>
      <c r="C377" s="6" t="s">
        <v>23</v>
      </c>
      <c r="D377" s="6">
        <v>6.1369999999999996</v>
      </c>
      <c r="E377" s="6">
        <v>0.62</v>
      </c>
      <c r="F377" s="6">
        <v>1.2709999999999999</v>
      </c>
      <c r="G377" s="6">
        <v>0.80300000000000005</v>
      </c>
      <c r="H377" s="6">
        <v>0.56000000000000005</v>
      </c>
      <c r="I377" s="6">
        <v>0.21299999999999999</v>
      </c>
      <c r="J377" s="7">
        <v>0.17399999999999999</v>
      </c>
    </row>
    <row r="378" spans="1:10" ht="15.6" x14ac:dyDescent="0.3">
      <c r="A378" s="5">
        <v>47</v>
      </c>
      <c r="B378" s="6" t="s">
        <v>66</v>
      </c>
      <c r="C378" s="6" t="s">
        <v>33</v>
      </c>
      <c r="D378" s="6">
        <v>6.1239999999999997</v>
      </c>
      <c r="E378" s="6">
        <v>1.1200000000000001</v>
      </c>
      <c r="F378" s="6">
        <v>1.194</v>
      </c>
      <c r="G378" s="6">
        <v>0.79200000000000004</v>
      </c>
      <c r="H378" s="6">
        <v>0.53500000000000003</v>
      </c>
      <c r="I378" s="6">
        <v>6.8000000000000005E-2</v>
      </c>
      <c r="J378" s="7">
        <v>1E-3</v>
      </c>
    </row>
    <row r="379" spans="1:10" ht="15.6" x14ac:dyDescent="0.3">
      <c r="A379" s="5">
        <v>48</v>
      </c>
      <c r="B379" s="6" t="s">
        <v>59</v>
      </c>
      <c r="C379" s="6" t="s">
        <v>30</v>
      </c>
      <c r="D379" s="6">
        <v>6.1020000000000003</v>
      </c>
      <c r="E379" s="6">
        <v>1.425</v>
      </c>
      <c r="F379" s="6">
        <v>1.2450000000000001</v>
      </c>
      <c r="G379" s="6">
        <v>0.77600000000000002</v>
      </c>
      <c r="H379" s="6">
        <v>0.56999999999999995</v>
      </c>
      <c r="I379" s="6">
        <v>0.13300000000000001</v>
      </c>
      <c r="J379" s="7">
        <v>0.113</v>
      </c>
    </row>
    <row r="380" spans="1:10" ht="15.6" x14ac:dyDescent="0.3">
      <c r="A380" s="5">
        <v>49</v>
      </c>
      <c r="B380" s="6" t="s">
        <v>70</v>
      </c>
      <c r="C380" s="6" t="s">
        <v>71</v>
      </c>
      <c r="D380" s="6">
        <v>6.101</v>
      </c>
      <c r="E380" s="6">
        <v>1.0740000000000001</v>
      </c>
      <c r="F380" s="6">
        <v>1.3959999999999999</v>
      </c>
      <c r="G380" s="6">
        <v>0.76300000000000001</v>
      </c>
      <c r="H380" s="6">
        <v>0.59099999999999997</v>
      </c>
      <c r="I380" s="6">
        <v>0.187</v>
      </c>
      <c r="J380" s="7">
        <v>8.4000000000000005E-2</v>
      </c>
    </row>
    <row r="381" spans="1:10" ht="15.6" x14ac:dyDescent="0.3">
      <c r="A381" s="5">
        <v>50</v>
      </c>
      <c r="B381" s="6" t="s">
        <v>76</v>
      </c>
      <c r="C381" s="6" t="s">
        <v>58</v>
      </c>
      <c r="D381" s="6">
        <v>6.0579999999999998</v>
      </c>
      <c r="E381" s="6">
        <v>1.123</v>
      </c>
      <c r="F381" s="6">
        <v>1.4530000000000001</v>
      </c>
      <c r="G381" s="6">
        <v>0.69899999999999995</v>
      </c>
      <c r="H381" s="6">
        <v>0.497</v>
      </c>
      <c r="I381" s="6">
        <v>0.154</v>
      </c>
      <c r="J381" s="7">
        <v>0.11</v>
      </c>
    </row>
    <row r="382" spans="1:10" ht="15.6" x14ac:dyDescent="0.3">
      <c r="A382" s="5">
        <v>51</v>
      </c>
      <c r="B382" s="6" t="s">
        <v>79</v>
      </c>
      <c r="C382" s="6" t="s">
        <v>33</v>
      </c>
      <c r="D382" s="6">
        <v>6.0220000000000002</v>
      </c>
      <c r="E382" s="6">
        <v>1.1919999999999999</v>
      </c>
      <c r="F382" s="6">
        <v>1.4530000000000001</v>
      </c>
      <c r="G382" s="6">
        <v>0.84299999999999997</v>
      </c>
      <c r="H382" s="6">
        <v>0.57699999999999996</v>
      </c>
      <c r="I382" s="6">
        <v>0.125</v>
      </c>
      <c r="J382" s="7">
        <v>0.20200000000000001</v>
      </c>
    </row>
    <row r="383" spans="1:10" ht="15.6" x14ac:dyDescent="0.3">
      <c r="A383" s="5">
        <v>52</v>
      </c>
      <c r="B383" s="6" t="s">
        <v>87</v>
      </c>
      <c r="C383" s="6" t="s">
        <v>39</v>
      </c>
      <c r="D383" s="6">
        <v>6.0060000000000002</v>
      </c>
      <c r="E383" s="6">
        <v>0.77500000000000002</v>
      </c>
      <c r="F383" s="6">
        <v>1.2450000000000001</v>
      </c>
      <c r="G383" s="6">
        <v>0.60199999999999998</v>
      </c>
      <c r="H383" s="6">
        <v>0.622</v>
      </c>
      <c r="I383" s="6">
        <v>0.129</v>
      </c>
      <c r="J383" s="7">
        <v>0.13</v>
      </c>
    </row>
    <row r="384" spans="1:10" ht="15.6" x14ac:dyDescent="0.3">
      <c r="A384" s="5">
        <v>53</v>
      </c>
      <c r="B384" s="6" t="s">
        <v>85</v>
      </c>
      <c r="C384" s="6" t="s">
        <v>33</v>
      </c>
      <c r="D384" s="6">
        <v>6</v>
      </c>
      <c r="E384" s="6">
        <v>1.1639999999999999</v>
      </c>
      <c r="F384" s="6">
        <v>1.423</v>
      </c>
      <c r="G384" s="6">
        <v>0.80700000000000005</v>
      </c>
      <c r="H384" s="6">
        <v>0.38600000000000001</v>
      </c>
      <c r="I384" s="6">
        <v>7.0000000000000007E-2</v>
      </c>
      <c r="J384" s="7">
        <v>2.8000000000000001E-2</v>
      </c>
    </row>
    <row r="385" spans="1:10" ht="15.6" x14ac:dyDescent="0.3">
      <c r="A385" s="5">
        <v>54</v>
      </c>
      <c r="B385" s="6" t="s">
        <v>60</v>
      </c>
      <c r="C385" s="6" t="s">
        <v>39</v>
      </c>
      <c r="D385" s="6">
        <v>5.9989999999999997</v>
      </c>
      <c r="E385" s="6">
        <v>1.0069999999999999</v>
      </c>
      <c r="F385" s="6">
        <v>1.3480000000000001</v>
      </c>
      <c r="G385" s="6">
        <v>0.79400000000000004</v>
      </c>
      <c r="H385" s="6">
        <v>0.60899999999999999</v>
      </c>
      <c r="I385" s="6">
        <v>0.377</v>
      </c>
      <c r="J385" s="7">
        <v>3.2000000000000001E-2</v>
      </c>
    </row>
    <row r="386" spans="1:10" ht="15.6" x14ac:dyDescent="0.3">
      <c r="A386" s="5">
        <v>55</v>
      </c>
      <c r="B386" s="6" t="s">
        <v>42</v>
      </c>
      <c r="C386" s="6" t="s">
        <v>23</v>
      </c>
      <c r="D386" s="6">
        <v>5.9749999999999996</v>
      </c>
      <c r="E386" s="6">
        <v>1.028</v>
      </c>
      <c r="F386" s="6">
        <v>1.373</v>
      </c>
      <c r="G386" s="6">
        <v>0.85</v>
      </c>
      <c r="H386" s="6">
        <v>0.52100000000000002</v>
      </c>
      <c r="I386" s="6">
        <v>7.0000000000000007E-2</v>
      </c>
      <c r="J386" s="7">
        <v>0.06</v>
      </c>
    </row>
    <row r="387" spans="1:10" ht="15.6" x14ac:dyDescent="0.3">
      <c r="A387" s="5">
        <v>56</v>
      </c>
      <c r="B387" s="6" t="s">
        <v>88</v>
      </c>
      <c r="C387" s="6" t="s">
        <v>23</v>
      </c>
      <c r="D387" s="6">
        <v>5.9530000000000003</v>
      </c>
      <c r="E387" s="6">
        <v>0.59899999999999998</v>
      </c>
      <c r="F387" s="6">
        <v>1.1870000000000001</v>
      </c>
      <c r="G387" s="6">
        <v>0.79200000000000004</v>
      </c>
      <c r="H387" s="6">
        <v>0.56799999999999995</v>
      </c>
      <c r="I387" s="6">
        <v>0.25700000000000001</v>
      </c>
      <c r="J387" s="7">
        <v>8.6999999999999994E-2</v>
      </c>
    </row>
    <row r="388" spans="1:10" ht="15.6" x14ac:dyDescent="0.3">
      <c r="A388" s="5">
        <v>57</v>
      </c>
      <c r="B388" s="6" t="s">
        <v>67</v>
      </c>
      <c r="C388" s="6" t="s">
        <v>33</v>
      </c>
      <c r="D388" s="6">
        <v>5.95</v>
      </c>
      <c r="E388" s="6">
        <v>1.141</v>
      </c>
      <c r="F388" s="6">
        <v>1.4139999999999999</v>
      </c>
      <c r="G388" s="6">
        <v>0.77800000000000002</v>
      </c>
      <c r="H388" s="6">
        <v>0.32900000000000001</v>
      </c>
      <c r="I388" s="6">
        <v>7.4999999999999997E-2</v>
      </c>
      <c r="J388" s="7">
        <v>0.09</v>
      </c>
    </row>
    <row r="389" spans="1:10" ht="15.6" x14ac:dyDescent="0.3">
      <c r="A389" s="5">
        <v>58</v>
      </c>
      <c r="B389" s="6" t="s">
        <v>62</v>
      </c>
      <c r="C389" s="6" t="s">
        <v>23</v>
      </c>
      <c r="D389" s="6">
        <v>5.9249999999999998</v>
      </c>
      <c r="E389" s="6">
        <v>0.85299999999999998</v>
      </c>
      <c r="F389" s="6">
        <v>1.2210000000000001</v>
      </c>
      <c r="G389" s="6">
        <v>0.83899999999999997</v>
      </c>
      <c r="H389" s="6">
        <v>0.55500000000000005</v>
      </c>
      <c r="I389" s="6">
        <v>0.115</v>
      </c>
      <c r="J389" s="7">
        <v>8.6999999999999994E-2</v>
      </c>
    </row>
    <row r="390" spans="1:10" ht="15.6" x14ac:dyDescent="0.3">
      <c r="A390" s="5">
        <v>59</v>
      </c>
      <c r="B390" s="6" t="s">
        <v>94</v>
      </c>
      <c r="C390" s="6" t="s">
        <v>9</v>
      </c>
      <c r="D390" s="6">
        <v>5.9109999999999996</v>
      </c>
      <c r="E390" s="6">
        <v>1.169</v>
      </c>
      <c r="F390" s="6">
        <v>1.34</v>
      </c>
      <c r="G390" s="6">
        <v>0.97899999999999998</v>
      </c>
      <c r="H390" s="6">
        <v>0.59</v>
      </c>
      <c r="I390" s="6">
        <v>5.2999999999999999E-2</v>
      </c>
      <c r="J390" s="7">
        <v>2.8000000000000001E-2</v>
      </c>
    </row>
    <row r="391" spans="1:10" ht="15.6" x14ac:dyDescent="0.3">
      <c r="A391" s="5">
        <v>60</v>
      </c>
      <c r="B391" s="6" t="s">
        <v>72</v>
      </c>
      <c r="C391" s="6" t="s">
        <v>23</v>
      </c>
      <c r="D391" s="6">
        <v>5.89</v>
      </c>
      <c r="E391" s="6">
        <v>0.77900000000000003</v>
      </c>
      <c r="F391" s="6">
        <v>1.4079999999999999</v>
      </c>
      <c r="G391" s="6">
        <v>0.78800000000000003</v>
      </c>
      <c r="H391" s="6">
        <v>0.55300000000000005</v>
      </c>
      <c r="I391" s="6">
        <v>0.11600000000000001</v>
      </c>
      <c r="J391" s="7">
        <v>0.03</v>
      </c>
    </row>
    <row r="392" spans="1:10" ht="15.6" x14ac:dyDescent="0.3">
      <c r="A392" s="5">
        <v>61</v>
      </c>
      <c r="B392" s="6" t="s">
        <v>73</v>
      </c>
      <c r="C392" s="6" t="s">
        <v>69</v>
      </c>
      <c r="D392" s="6">
        <v>5.8719999999999999</v>
      </c>
      <c r="E392" s="6">
        <v>1.2450000000000001</v>
      </c>
      <c r="F392" s="6">
        <v>1.1339999999999999</v>
      </c>
      <c r="G392" s="6">
        <v>1.0229999999999999</v>
      </c>
      <c r="H392" s="6">
        <v>0.25900000000000001</v>
      </c>
      <c r="I392" s="6">
        <v>0.17</v>
      </c>
      <c r="J392" s="7">
        <v>9.5000000000000001E-2</v>
      </c>
    </row>
    <row r="393" spans="1:10" ht="15.6" x14ac:dyDescent="0.3">
      <c r="A393" s="5">
        <v>62</v>
      </c>
      <c r="B393" s="6" t="s">
        <v>68</v>
      </c>
      <c r="C393" s="6" t="s">
        <v>69</v>
      </c>
      <c r="D393" s="6">
        <v>5.8710000000000004</v>
      </c>
      <c r="E393" s="6">
        <v>1.2669999999999999</v>
      </c>
      <c r="F393" s="6">
        <v>1.3320000000000001</v>
      </c>
      <c r="G393" s="6">
        <v>1.073</v>
      </c>
      <c r="H393" s="6">
        <v>0.495</v>
      </c>
      <c r="I393" s="6">
        <v>3.5999999999999997E-2</v>
      </c>
      <c r="J393" s="7">
        <v>0.18099999999999999</v>
      </c>
    </row>
    <row r="394" spans="1:10" ht="15.6" x14ac:dyDescent="0.3">
      <c r="A394" s="5">
        <v>63</v>
      </c>
      <c r="B394" s="6" t="s">
        <v>81</v>
      </c>
      <c r="C394" s="6" t="s">
        <v>23</v>
      </c>
      <c r="D394" s="6">
        <v>5.7969999999999997</v>
      </c>
      <c r="E394" s="6">
        <v>0.91900000000000004</v>
      </c>
      <c r="F394" s="6">
        <v>1.208</v>
      </c>
      <c r="G394" s="6">
        <v>0.82399999999999995</v>
      </c>
      <c r="H394" s="6">
        <v>0.51300000000000001</v>
      </c>
      <c r="I394" s="6">
        <v>9.1999999999999998E-2</v>
      </c>
      <c r="J394" s="7">
        <v>2.7E-2</v>
      </c>
    </row>
    <row r="395" spans="1:10" ht="15.6" x14ac:dyDescent="0.3">
      <c r="A395" s="5">
        <v>64</v>
      </c>
      <c r="B395" s="6" t="s">
        <v>95</v>
      </c>
      <c r="C395" s="6" t="s">
        <v>33</v>
      </c>
      <c r="D395" s="6">
        <v>5.7779999999999996</v>
      </c>
      <c r="E395" s="6">
        <v>0.98799999999999999</v>
      </c>
      <c r="F395" s="6">
        <v>1.327</v>
      </c>
      <c r="G395" s="6">
        <v>0.82799999999999996</v>
      </c>
      <c r="H395" s="6">
        <v>0.39500000000000002</v>
      </c>
      <c r="I395" s="6">
        <v>0.15</v>
      </c>
      <c r="J395" s="7">
        <v>5.8999999999999997E-2</v>
      </c>
    </row>
    <row r="396" spans="1:10" ht="15.6" x14ac:dyDescent="0.3">
      <c r="A396" s="5">
        <v>65</v>
      </c>
      <c r="B396" s="6" t="s">
        <v>78</v>
      </c>
      <c r="C396" s="6" t="s">
        <v>23</v>
      </c>
      <c r="D396" s="6">
        <v>5.7469999999999999</v>
      </c>
      <c r="E396" s="6">
        <v>0.73099999999999998</v>
      </c>
      <c r="F396" s="6">
        <v>1.1419999999999999</v>
      </c>
      <c r="G396" s="6">
        <v>0.66200000000000003</v>
      </c>
      <c r="H396" s="6">
        <v>0.57399999999999995</v>
      </c>
      <c r="I396" s="6">
        <v>0.13800000000000001</v>
      </c>
      <c r="J396" s="7">
        <v>7.2999999999999995E-2</v>
      </c>
    </row>
    <row r="397" spans="1:10" ht="15.6" x14ac:dyDescent="0.3">
      <c r="A397" s="5">
        <v>66</v>
      </c>
      <c r="B397" s="6" t="s">
        <v>91</v>
      </c>
      <c r="C397" s="6" t="s">
        <v>92</v>
      </c>
      <c r="D397" s="6">
        <v>5.6929999999999996</v>
      </c>
      <c r="E397" s="6">
        <v>0.61699999999999999</v>
      </c>
      <c r="F397" s="6">
        <v>0.873</v>
      </c>
      <c r="G397" s="6">
        <v>0.47</v>
      </c>
      <c r="H397" s="6">
        <v>0.40500000000000003</v>
      </c>
      <c r="I397" s="6">
        <v>0.22900000000000001</v>
      </c>
      <c r="J397" s="7">
        <v>0.123</v>
      </c>
    </row>
    <row r="398" spans="1:10" ht="15.6" x14ac:dyDescent="0.3">
      <c r="A398" s="5">
        <v>67</v>
      </c>
      <c r="B398" s="6" t="s">
        <v>80</v>
      </c>
      <c r="C398" s="6" t="s">
        <v>23</v>
      </c>
      <c r="D398" s="6">
        <v>5.6920000000000002</v>
      </c>
      <c r="E398" s="6">
        <v>0.89800000000000002</v>
      </c>
      <c r="F398" s="6">
        <v>1.3680000000000001</v>
      </c>
      <c r="G398" s="6">
        <v>0.73599999999999999</v>
      </c>
      <c r="H398" s="6">
        <v>0.58699999999999997</v>
      </c>
      <c r="I398" s="6">
        <v>0.20399999999999999</v>
      </c>
      <c r="J398" s="7">
        <v>6.5000000000000002E-2</v>
      </c>
    </row>
    <row r="399" spans="1:10" ht="15.6" x14ac:dyDescent="0.3">
      <c r="A399" s="5">
        <v>68</v>
      </c>
      <c r="B399" s="6" t="s">
        <v>100</v>
      </c>
      <c r="C399" s="6" t="s">
        <v>23</v>
      </c>
      <c r="D399" s="6">
        <v>5.6890000000000001</v>
      </c>
      <c r="E399" s="6">
        <v>0.98299999999999998</v>
      </c>
      <c r="F399" s="6">
        <v>1.329</v>
      </c>
      <c r="G399" s="6">
        <v>0.74199999999999999</v>
      </c>
      <c r="H399" s="6">
        <v>0.56299999999999994</v>
      </c>
      <c r="I399" s="6">
        <v>0.112</v>
      </c>
      <c r="J399" s="7">
        <v>0.11600000000000001</v>
      </c>
    </row>
    <row r="400" spans="1:10" ht="15.6" x14ac:dyDescent="0.3">
      <c r="A400" s="5">
        <v>69</v>
      </c>
      <c r="B400" s="6" t="s">
        <v>110</v>
      </c>
      <c r="C400" s="6" t="s">
        <v>33</v>
      </c>
      <c r="D400" s="6">
        <v>5.6740000000000004</v>
      </c>
      <c r="E400" s="6">
        <v>0.91800000000000004</v>
      </c>
      <c r="F400" s="6">
        <v>1.204</v>
      </c>
      <c r="G400" s="6">
        <v>0.81399999999999995</v>
      </c>
      <c r="H400" s="6">
        <v>0.30499999999999999</v>
      </c>
      <c r="I400" s="6">
        <v>0.26400000000000001</v>
      </c>
      <c r="J400" s="7">
        <v>1E-3</v>
      </c>
    </row>
    <row r="401" spans="1:10" ht="15.6" x14ac:dyDescent="0.3">
      <c r="A401" s="5">
        <v>70</v>
      </c>
      <c r="B401" s="6" t="s">
        <v>83</v>
      </c>
      <c r="C401" s="6" t="s">
        <v>58</v>
      </c>
      <c r="D401" s="6">
        <v>5.6079999999999997</v>
      </c>
      <c r="E401" s="6">
        <v>0.70799999999999996</v>
      </c>
      <c r="F401" s="6">
        <v>1.2370000000000001</v>
      </c>
      <c r="G401" s="6">
        <v>0.71299999999999997</v>
      </c>
      <c r="H401" s="6">
        <v>0.39</v>
      </c>
      <c r="I401" s="6">
        <v>0.17399999999999999</v>
      </c>
      <c r="J401" s="7">
        <v>1.4E-2</v>
      </c>
    </row>
    <row r="402" spans="1:10" ht="15.6" x14ac:dyDescent="0.3">
      <c r="A402" s="5">
        <v>71</v>
      </c>
      <c r="B402" s="6" t="s">
        <v>105</v>
      </c>
      <c r="C402" s="6" t="s">
        <v>58</v>
      </c>
      <c r="D402" s="6">
        <v>5.556</v>
      </c>
      <c r="E402" s="6">
        <v>0.47499999999999998</v>
      </c>
      <c r="F402" s="6">
        <v>1.218</v>
      </c>
      <c r="G402" s="6">
        <v>0.68100000000000005</v>
      </c>
      <c r="H402" s="6">
        <v>0.52100000000000002</v>
      </c>
      <c r="I402" s="6">
        <v>0.182</v>
      </c>
      <c r="J402" s="7">
        <v>0.222</v>
      </c>
    </row>
    <row r="403" spans="1:10" ht="15.6" x14ac:dyDescent="0.3">
      <c r="A403" s="5">
        <v>72</v>
      </c>
      <c r="B403" s="6" t="s">
        <v>98</v>
      </c>
      <c r="C403" s="6" t="s">
        <v>33</v>
      </c>
      <c r="D403" s="6">
        <v>5.5460000000000003</v>
      </c>
      <c r="E403" s="6">
        <v>1.01</v>
      </c>
      <c r="F403" s="6">
        <v>1.266</v>
      </c>
      <c r="G403" s="6">
        <v>0.83899999999999997</v>
      </c>
      <c r="H403" s="6">
        <v>0.30299999999999999</v>
      </c>
      <c r="I403" s="6">
        <v>0.14899999999999999</v>
      </c>
      <c r="J403" s="7">
        <v>9.8000000000000004E-2</v>
      </c>
    </row>
    <row r="404" spans="1:10" ht="15.6" x14ac:dyDescent="0.3">
      <c r="A404" s="5">
        <v>73</v>
      </c>
      <c r="B404" s="6" t="s">
        <v>75</v>
      </c>
      <c r="C404" s="6" t="s">
        <v>58</v>
      </c>
      <c r="D404" s="6">
        <v>5.5460000000000003</v>
      </c>
      <c r="E404" s="6">
        <v>1.127</v>
      </c>
      <c r="F404" s="6">
        <v>1.379</v>
      </c>
      <c r="G404" s="6">
        <v>0.68</v>
      </c>
      <c r="H404" s="6">
        <v>0.39900000000000002</v>
      </c>
      <c r="I404" s="6">
        <v>9.9000000000000005E-2</v>
      </c>
      <c r="J404" s="7">
        <v>4.5999999999999999E-2</v>
      </c>
    </row>
    <row r="405" spans="1:10" ht="15.6" x14ac:dyDescent="0.3">
      <c r="A405" s="5">
        <v>74</v>
      </c>
      <c r="B405" s="6" t="s">
        <v>109</v>
      </c>
      <c r="C405" s="6" t="s">
        <v>58</v>
      </c>
      <c r="D405" s="6">
        <v>5.5419999999999998</v>
      </c>
      <c r="E405" s="6">
        <v>0.51300000000000001</v>
      </c>
      <c r="F405" s="6">
        <v>1.341</v>
      </c>
      <c r="G405" s="6">
        <v>0.68100000000000005</v>
      </c>
      <c r="H405" s="6">
        <v>0.61499999999999999</v>
      </c>
      <c r="I405" s="6">
        <v>0.30099999999999999</v>
      </c>
      <c r="J405" s="7">
        <v>0.03</v>
      </c>
    </row>
    <row r="406" spans="1:10" ht="15.6" x14ac:dyDescent="0.3">
      <c r="A406" s="5">
        <v>75</v>
      </c>
      <c r="B406" s="6" t="s">
        <v>89</v>
      </c>
      <c r="C406" s="6" t="s">
        <v>58</v>
      </c>
      <c r="D406" s="6">
        <v>5.54</v>
      </c>
      <c r="E406" s="6">
        <v>1.0189999999999999</v>
      </c>
      <c r="F406" s="6">
        <v>1.387</v>
      </c>
      <c r="G406" s="6">
        <v>0.753</v>
      </c>
      <c r="H406" s="6">
        <v>0.29099999999999998</v>
      </c>
      <c r="I406" s="6">
        <v>0.09</v>
      </c>
      <c r="J406" s="7">
        <v>0.19400000000000001</v>
      </c>
    </row>
    <row r="407" spans="1:10" ht="15.6" x14ac:dyDescent="0.3">
      <c r="A407" s="5">
        <v>76</v>
      </c>
      <c r="B407" s="6" t="s">
        <v>193</v>
      </c>
      <c r="C407" s="6" t="s">
        <v>9</v>
      </c>
      <c r="D407" s="6">
        <v>5.5359999999999996</v>
      </c>
      <c r="E407" s="6">
        <v>1.2130000000000001</v>
      </c>
      <c r="F407" s="6">
        <v>1.1830000000000001</v>
      </c>
      <c r="G407" s="6">
        <v>1.026</v>
      </c>
      <c r="H407" s="6">
        <v>0.47799999999999998</v>
      </c>
      <c r="I407" s="6">
        <v>0.19900000000000001</v>
      </c>
      <c r="J407" s="7">
        <v>0.2</v>
      </c>
    </row>
    <row r="408" spans="1:10" ht="15.6" x14ac:dyDescent="0.3">
      <c r="A408" s="5">
        <v>77</v>
      </c>
      <c r="B408" s="6" t="s">
        <v>96</v>
      </c>
      <c r="C408" s="6" t="s">
        <v>9</v>
      </c>
      <c r="D408" s="6">
        <v>5.5149999999999997</v>
      </c>
      <c r="E408" s="6">
        <v>1.1279999999999999</v>
      </c>
      <c r="F408" s="6">
        <v>1.169</v>
      </c>
      <c r="G408" s="6">
        <v>0.97899999999999998</v>
      </c>
      <c r="H408" s="6">
        <v>0.17399999999999999</v>
      </c>
      <c r="I408" s="6">
        <v>0</v>
      </c>
      <c r="J408" s="7">
        <v>4.9000000000000002E-2</v>
      </c>
    </row>
    <row r="409" spans="1:10" ht="15.6" x14ac:dyDescent="0.3">
      <c r="A409" s="5">
        <v>78</v>
      </c>
      <c r="B409" s="6" t="s">
        <v>194</v>
      </c>
      <c r="C409" s="6" t="s">
        <v>69</v>
      </c>
      <c r="D409" s="6">
        <v>5.51</v>
      </c>
      <c r="E409" s="6">
        <v>1.377</v>
      </c>
      <c r="F409" s="6">
        <v>1.244</v>
      </c>
      <c r="G409" s="6">
        <v>1.137</v>
      </c>
      <c r="H409" s="6">
        <v>0.45900000000000002</v>
      </c>
      <c r="I409" s="6">
        <v>0.28799999999999998</v>
      </c>
      <c r="J409" s="7">
        <v>0.33200000000000002</v>
      </c>
    </row>
    <row r="410" spans="1:10" ht="15.6" x14ac:dyDescent="0.3">
      <c r="A410" s="5">
        <v>79</v>
      </c>
      <c r="B410" s="6" t="s">
        <v>99</v>
      </c>
      <c r="C410" s="6" t="s">
        <v>33</v>
      </c>
      <c r="D410" s="6">
        <v>5.5049999999999999</v>
      </c>
      <c r="E410" s="6">
        <v>1.109</v>
      </c>
      <c r="F410" s="6">
        <v>1.3109999999999999</v>
      </c>
      <c r="G410" s="6">
        <v>0.90100000000000002</v>
      </c>
      <c r="H410" s="6">
        <v>0.38100000000000001</v>
      </c>
      <c r="I410" s="6">
        <v>0.114</v>
      </c>
      <c r="J410" s="7">
        <v>1.2E-2</v>
      </c>
    </row>
    <row r="411" spans="1:10" ht="15.6" x14ac:dyDescent="0.3">
      <c r="A411" s="5">
        <v>80</v>
      </c>
      <c r="B411" s="6" t="s">
        <v>86</v>
      </c>
      <c r="C411" s="6" t="s">
        <v>30</v>
      </c>
      <c r="D411" s="6">
        <v>5.4889999999999999</v>
      </c>
      <c r="E411" s="6">
        <v>1.022</v>
      </c>
      <c r="F411" s="6">
        <v>1.196</v>
      </c>
      <c r="G411" s="6">
        <v>0.61599999999999999</v>
      </c>
      <c r="H411" s="6">
        <v>0.45100000000000001</v>
      </c>
      <c r="I411" s="6">
        <v>0.14299999999999999</v>
      </c>
      <c r="J411" s="7">
        <v>0.17199999999999999</v>
      </c>
    </row>
    <row r="412" spans="1:10" ht="15.6" x14ac:dyDescent="0.3">
      <c r="A412" s="5">
        <v>81</v>
      </c>
      <c r="B412" s="6" t="s">
        <v>111</v>
      </c>
      <c r="C412" s="6" t="s">
        <v>69</v>
      </c>
      <c r="D412" s="6">
        <v>5.4560000000000004</v>
      </c>
      <c r="E412" s="6">
        <v>0.90500000000000003</v>
      </c>
      <c r="F412" s="6">
        <v>1.4590000000000001</v>
      </c>
      <c r="G412" s="6">
        <v>0.61599999999999999</v>
      </c>
      <c r="H412" s="6">
        <v>0.35599999999999998</v>
      </c>
      <c r="I412" s="6">
        <v>0.26400000000000001</v>
      </c>
      <c r="J412" s="7">
        <v>4.7E-2</v>
      </c>
    </row>
    <row r="413" spans="1:10" ht="15.6" x14ac:dyDescent="0.3">
      <c r="A413" s="5">
        <v>82</v>
      </c>
      <c r="B413" s="6" t="s">
        <v>48</v>
      </c>
      <c r="C413" s="6" t="s">
        <v>39</v>
      </c>
      <c r="D413" s="6">
        <v>5.3840000000000003</v>
      </c>
      <c r="E413" s="6">
        <v>1.1679999999999999</v>
      </c>
      <c r="F413" s="6">
        <v>1.1739999999999999</v>
      </c>
      <c r="G413" s="6">
        <v>0.78900000000000003</v>
      </c>
      <c r="H413" s="6">
        <v>0.59699999999999998</v>
      </c>
      <c r="I413" s="6">
        <v>0.27500000000000002</v>
      </c>
      <c r="J413" s="7">
        <v>6.2E-2</v>
      </c>
    </row>
    <row r="414" spans="1:10" ht="15.6" x14ac:dyDescent="0.3">
      <c r="A414" s="5">
        <v>83</v>
      </c>
      <c r="B414" s="6" t="s">
        <v>112</v>
      </c>
      <c r="C414" s="6" t="s">
        <v>39</v>
      </c>
      <c r="D414" s="6">
        <v>5.3529999999999998</v>
      </c>
      <c r="E414" s="6">
        <v>0.71799999999999997</v>
      </c>
      <c r="F414" s="6">
        <v>1.2529999999999999</v>
      </c>
      <c r="G414" s="6">
        <v>0.81899999999999995</v>
      </c>
      <c r="H414" s="6">
        <v>0.65100000000000002</v>
      </c>
      <c r="I414" s="6">
        <v>0.13600000000000001</v>
      </c>
      <c r="J414" s="7">
        <v>0.09</v>
      </c>
    </row>
    <row r="415" spans="1:10" ht="15.6" x14ac:dyDescent="0.3">
      <c r="A415" s="5">
        <v>84</v>
      </c>
      <c r="B415" s="6" t="s">
        <v>113</v>
      </c>
      <c r="C415" s="6" t="s">
        <v>39</v>
      </c>
      <c r="D415" s="6">
        <v>5.2859999999999996</v>
      </c>
      <c r="E415" s="6">
        <v>0.89200000000000002</v>
      </c>
      <c r="F415" s="6">
        <v>1.155</v>
      </c>
      <c r="G415" s="6">
        <v>0.61</v>
      </c>
      <c r="H415" s="6">
        <v>0.56799999999999995</v>
      </c>
      <c r="I415" s="6">
        <v>0.54300000000000004</v>
      </c>
      <c r="J415" s="7">
        <v>3.7999999999999999E-2</v>
      </c>
    </row>
    <row r="416" spans="1:10" ht="15.6" x14ac:dyDescent="0.3">
      <c r="A416" s="5">
        <v>85</v>
      </c>
      <c r="B416" s="6" t="s">
        <v>124</v>
      </c>
      <c r="C416" s="6" t="s">
        <v>71</v>
      </c>
      <c r="D416" s="6">
        <v>5.2329999999999997</v>
      </c>
      <c r="E416" s="6">
        <v>0.53700000000000003</v>
      </c>
      <c r="F416" s="6">
        <v>0.8</v>
      </c>
      <c r="G416" s="6">
        <v>0.155</v>
      </c>
      <c r="H416" s="6">
        <v>0.39700000000000002</v>
      </c>
      <c r="I416" s="6">
        <v>0.17</v>
      </c>
      <c r="J416" s="7">
        <v>9.2999999999999999E-2</v>
      </c>
    </row>
    <row r="417" spans="1:10" ht="15.6" x14ac:dyDescent="0.3">
      <c r="A417" s="5">
        <v>86</v>
      </c>
      <c r="B417" s="6" t="s">
        <v>153</v>
      </c>
      <c r="C417" s="6" t="s">
        <v>71</v>
      </c>
      <c r="D417" s="6">
        <v>5.2160000000000002</v>
      </c>
      <c r="E417" s="6">
        <v>0.36599999999999999</v>
      </c>
      <c r="F417" s="6">
        <v>0.35199999999999998</v>
      </c>
      <c r="G417" s="6">
        <v>0.32800000000000001</v>
      </c>
      <c r="H417" s="6">
        <v>0.40600000000000003</v>
      </c>
      <c r="I417" s="6">
        <v>0.19700000000000001</v>
      </c>
      <c r="J417" s="7">
        <v>0.126</v>
      </c>
    </row>
    <row r="418" spans="1:10" ht="15.6" x14ac:dyDescent="0.3">
      <c r="A418" s="5">
        <v>87</v>
      </c>
      <c r="B418" s="6" t="s">
        <v>195</v>
      </c>
      <c r="C418" s="6" t="s">
        <v>92</v>
      </c>
      <c r="D418" s="6">
        <v>5.1980000000000004</v>
      </c>
      <c r="E418" s="6">
        <v>0.93799999999999994</v>
      </c>
      <c r="F418" s="6">
        <v>1.4019999999999999</v>
      </c>
      <c r="G418" s="6">
        <v>0.91400000000000003</v>
      </c>
      <c r="H418" s="6">
        <v>0.54800000000000004</v>
      </c>
      <c r="I418" s="6">
        <v>0.224</v>
      </c>
      <c r="J418" s="7">
        <v>7.1999999999999995E-2</v>
      </c>
    </row>
    <row r="419" spans="1:10" ht="15.6" x14ac:dyDescent="0.3">
      <c r="A419" s="5">
        <v>88</v>
      </c>
      <c r="B419" s="6" t="s">
        <v>131</v>
      </c>
      <c r="C419" s="6" t="s">
        <v>71</v>
      </c>
      <c r="D419" s="6">
        <v>5.194</v>
      </c>
      <c r="E419" s="6">
        <v>0.63400000000000001</v>
      </c>
      <c r="F419" s="6">
        <v>0.75800000000000001</v>
      </c>
      <c r="G419" s="6">
        <v>0.45800000000000002</v>
      </c>
      <c r="H419" s="6">
        <v>0.38700000000000001</v>
      </c>
      <c r="I419" s="6">
        <v>0.11700000000000001</v>
      </c>
      <c r="J419" s="7">
        <v>0.11899999999999999</v>
      </c>
    </row>
    <row r="420" spans="1:10" ht="15.6" x14ac:dyDescent="0.3">
      <c r="A420" s="5">
        <v>89</v>
      </c>
      <c r="B420" s="6" t="s">
        <v>104</v>
      </c>
      <c r="C420" s="6" t="s">
        <v>58</v>
      </c>
      <c r="D420" s="6">
        <v>5.165</v>
      </c>
      <c r="E420" s="6">
        <v>0.99</v>
      </c>
      <c r="F420" s="6">
        <v>1.181</v>
      </c>
      <c r="G420" s="6">
        <v>0.73099999999999998</v>
      </c>
      <c r="H420" s="6">
        <v>0.46800000000000003</v>
      </c>
      <c r="I420" s="6">
        <v>0.04</v>
      </c>
      <c r="J420" s="7">
        <v>0.247</v>
      </c>
    </row>
    <row r="421" spans="1:10" ht="15.6" x14ac:dyDescent="0.3">
      <c r="A421" s="5">
        <v>90</v>
      </c>
      <c r="B421" s="6" t="s">
        <v>106</v>
      </c>
      <c r="C421" s="6" t="s">
        <v>33</v>
      </c>
      <c r="D421" s="6">
        <v>5.16</v>
      </c>
      <c r="E421" s="6">
        <v>0.93500000000000005</v>
      </c>
      <c r="F421" s="6">
        <v>1.1830000000000001</v>
      </c>
      <c r="G421" s="6">
        <v>0.80300000000000005</v>
      </c>
      <c r="H421" s="6">
        <v>0.41</v>
      </c>
      <c r="I421" s="6">
        <v>0.186</v>
      </c>
      <c r="J421" s="7">
        <v>2.5000000000000001E-2</v>
      </c>
    </row>
    <row r="422" spans="1:10" ht="15.6" x14ac:dyDescent="0.3">
      <c r="A422" s="5">
        <v>91</v>
      </c>
      <c r="B422" s="6" t="s">
        <v>125</v>
      </c>
      <c r="C422" s="6" t="s">
        <v>71</v>
      </c>
      <c r="D422" s="6">
        <v>5.1479999999999997</v>
      </c>
      <c r="E422" s="6">
        <v>0.57599999999999996</v>
      </c>
      <c r="F422" s="6">
        <v>0.96599999999999997</v>
      </c>
      <c r="G422" s="6">
        <v>0.432</v>
      </c>
      <c r="H422" s="6">
        <v>0.47699999999999998</v>
      </c>
      <c r="I422" s="6">
        <v>0.26100000000000001</v>
      </c>
      <c r="J422" s="7">
        <v>5.7000000000000002E-2</v>
      </c>
    </row>
    <row r="423" spans="1:10" ht="15.6" x14ac:dyDescent="0.3">
      <c r="A423" s="5">
        <v>92</v>
      </c>
      <c r="B423" s="6" t="s">
        <v>118</v>
      </c>
      <c r="C423" s="6" t="s">
        <v>92</v>
      </c>
      <c r="D423" s="6">
        <v>5.1369999999999996</v>
      </c>
      <c r="E423" s="6">
        <v>0.44400000000000001</v>
      </c>
      <c r="F423" s="6">
        <v>1.101</v>
      </c>
      <c r="G423" s="6">
        <v>0.66900000000000004</v>
      </c>
      <c r="H423" s="6">
        <v>0.48099999999999998</v>
      </c>
      <c r="I423" s="6">
        <v>0.30099999999999999</v>
      </c>
      <c r="J423" s="7">
        <v>0.128</v>
      </c>
    </row>
    <row r="424" spans="1:10" ht="15.6" x14ac:dyDescent="0.3">
      <c r="A424" s="5">
        <v>93</v>
      </c>
      <c r="B424" s="6" t="s">
        <v>90</v>
      </c>
      <c r="C424" s="6" t="s">
        <v>30</v>
      </c>
      <c r="D424" s="6">
        <v>5.1319999999999997</v>
      </c>
      <c r="E424" s="6">
        <v>1.127</v>
      </c>
      <c r="F424" s="6">
        <v>1.1970000000000001</v>
      </c>
      <c r="G424" s="6">
        <v>0.78100000000000003</v>
      </c>
      <c r="H424" s="6">
        <v>0.254</v>
      </c>
      <c r="I424" s="6">
        <v>8.5999999999999993E-2</v>
      </c>
      <c r="J424" s="7">
        <v>0.121</v>
      </c>
    </row>
    <row r="425" spans="1:10" ht="15.6" x14ac:dyDescent="0.3">
      <c r="A425" s="5">
        <v>94</v>
      </c>
      <c r="B425" s="6" t="s">
        <v>103</v>
      </c>
      <c r="C425" s="6" t="s">
        <v>69</v>
      </c>
      <c r="D425" s="6">
        <v>5.1239999999999997</v>
      </c>
      <c r="E425" s="6">
        <v>0.99099999999999999</v>
      </c>
      <c r="F425" s="6">
        <v>1.1319999999999999</v>
      </c>
      <c r="G425" s="6">
        <v>0.86699999999999999</v>
      </c>
      <c r="H425" s="6">
        <v>0.60199999999999998</v>
      </c>
      <c r="I425" s="6">
        <v>7.9000000000000001E-2</v>
      </c>
      <c r="J425" s="7">
        <v>0.11700000000000001</v>
      </c>
    </row>
    <row r="426" spans="1:10" ht="15.6" x14ac:dyDescent="0.3">
      <c r="A426" s="5">
        <v>95</v>
      </c>
      <c r="B426" s="6" t="s">
        <v>84</v>
      </c>
      <c r="C426" s="6" t="s">
        <v>58</v>
      </c>
      <c r="D426" s="6">
        <v>5.1189999999999998</v>
      </c>
      <c r="E426" s="6">
        <v>1.0089999999999999</v>
      </c>
      <c r="F426" s="6">
        <v>1.51</v>
      </c>
      <c r="G426" s="6">
        <v>0.61199999999999999</v>
      </c>
      <c r="H426" s="6">
        <v>0.51500000000000001</v>
      </c>
      <c r="I426" s="6">
        <v>0.32300000000000001</v>
      </c>
      <c r="J426" s="7">
        <v>3.4000000000000002E-2</v>
      </c>
    </row>
    <row r="427" spans="1:10" ht="15.6" x14ac:dyDescent="0.3">
      <c r="A427" s="5">
        <v>96</v>
      </c>
      <c r="B427" s="6" t="s">
        <v>117</v>
      </c>
      <c r="C427" s="6" t="s">
        <v>33</v>
      </c>
      <c r="D427" s="6">
        <v>5.1020000000000003</v>
      </c>
      <c r="E427" s="6">
        <v>1.0469999999999999</v>
      </c>
      <c r="F427" s="6">
        <v>1.4610000000000001</v>
      </c>
      <c r="G427" s="6">
        <v>0.77800000000000002</v>
      </c>
      <c r="H427" s="6">
        <v>0.41799999999999998</v>
      </c>
      <c r="I427" s="6">
        <v>0.104</v>
      </c>
      <c r="J427" s="7">
        <v>0</v>
      </c>
    </row>
    <row r="428" spans="1:10" ht="15.6" x14ac:dyDescent="0.3">
      <c r="A428" s="5">
        <v>97</v>
      </c>
      <c r="B428" s="6" t="s">
        <v>102</v>
      </c>
      <c r="C428" s="6" t="s">
        <v>30</v>
      </c>
      <c r="D428" s="6">
        <v>5.0949999999999998</v>
      </c>
      <c r="E428" s="6">
        <v>0.75900000000000001</v>
      </c>
      <c r="F428" s="6">
        <v>0.64500000000000002</v>
      </c>
      <c r="G428" s="6">
        <v>0.745</v>
      </c>
      <c r="H428" s="6">
        <v>0.45</v>
      </c>
      <c r="I428" s="6">
        <v>0.04</v>
      </c>
      <c r="J428" s="7">
        <v>7.6999999999999999E-2</v>
      </c>
    </row>
    <row r="429" spans="1:10" ht="15.6" x14ac:dyDescent="0.3">
      <c r="A429" s="5">
        <v>98</v>
      </c>
      <c r="B429" s="6" t="s">
        <v>116</v>
      </c>
      <c r="C429" s="6" t="s">
        <v>71</v>
      </c>
      <c r="D429" s="6">
        <v>5.085</v>
      </c>
      <c r="E429" s="6">
        <v>0.504</v>
      </c>
      <c r="F429" s="6">
        <v>0.9</v>
      </c>
      <c r="G429" s="6">
        <v>0.27</v>
      </c>
      <c r="H429" s="6">
        <v>0.439</v>
      </c>
      <c r="I429" s="6">
        <v>0.19800000000000001</v>
      </c>
      <c r="J429" s="7">
        <v>5.3999999999999999E-2</v>
      </c>
    </row>
    <row r="430" spans="1:10" ht="15.6" x14ac:dyDescent="0.3">
      <c r="A430" s="5">
        <v>99</v>
      </c>
      <c r="B430" s="6" t="s">
        <v>119</v>
      </c>
      <c r="C430" s="6" t="s">
        <v>23</v>
      </c>
      <c r="D430" s="6">
        <v>5.0529999999999999</v>
      </c>
      <c r="E430" s="6">
        <v>0.77</v>
      </c>
      <c r="F430" s="6">
        <v>1.349</v>
      </c>
      <c r="G430" s="6">
        <v>0.76700000000000002</v>
      </c>
      <c r="H430" s="6">
        <v>0.27200000000000002</v>
      </c>
      <c r="I430" s="6">
        <v>8.6999999999999994E-2</v>
      </c>
      <c r="J430" s="7">
        <v>6.4000000000000001E-2</v>
      </c>
    </row>
    <row r="431" spans="1:10" ht="15.6" x14ac:dyDescent="0.3">
      <c r="A431" s="5">
        <v>100</v>
      </c>
      <c r="B431" s="6" t="s">
        <v>101</v>
      </c>
      <c r="C431" s="6" t="s">
        <v>30</v>
      </c>
      <c r="D431" s="6">
        <v>5.0049999999999999</v>
      </c>
      <c r="E431" s="6">
        <v>0.94399999999999995</v>
      </c>
      <c r="F431" s="6">
        <v>1.143</v>
      </c>
      <c r="G431" s="6">
        <v>0.745</v>
      </c>
      <c r="H431" s="6">
        <v>8.4000000000000005E-2</v>
      </c>
      <c r="I431" s="6">
        <v>0.11899999999999999</v>
      </c>
      <c r="J431" s="7">
        <v>0.129</v>
      </c>
    </row>
    <row r="432" spans="1:10" ht="15.6" x14ac:dyDescent="0.3">
      <c r="A432" s="5">
        <v>101</v>
      </c>
      <c r="B432" s="6" t="s">
        <v>126</v>
      </c>
      <c r="C432" s="6" t="s">
        <v>71</v>
      </c>
      <c r="D432" s="6">
        <v>4.9809999999999999</v>
      </c>
      <c r="E432" s="6">
        <v>0.504</v>
      </c>
      <c r="F432" s="6">
        <v>0.95499999999999996</v>
      </c>
      <c r="G432" s="6">
        <v>0.51800000000000002</v>
      </c>
      <c r="H432" s="6">
        <v>0.35199999999999998</v>
      </c>
      <c r="I432" s="6">
        <v>0.16400000000000001</v>
      </c>
      <c r="J432" s="7">
        <v>8.2000000000000003E-2</v>
      </c>
    </row>
    <row r="433" spans="1:10" ht="15.6" x14ac:dyDescent="0.3">
      <c r="A433" s="5">
        <v>102</v>
      </c>
      <c r="B433" s="6" t="s">
        <v>157</v>
      </c>
      <c r="C433" s="6" t="s">
        <v>71</v>
      </c>
      <c r="D433" s="6">
        <v>4.9489999999999998</v>
      </c>
      <c r="E433" s="6">
        <v>0.39</v>
      </c>
      <c r="F433" s="6">
        <v>0.751</v>
      </c>
      <c r="G433" s="6">
        <v>0.33400000000000002</v>
      </c>
      <c r="H433" s="6">
        <v>0.372</v>
      </c>
      <c r="I433" s="6">
        <v>0.249</v>
      </c>
      <c r="J433" s="7">
        <v>0.112</v>
      </c>
    </row>
    <row r="434" spans="1:10" ht="15.6" x14ac:dyDescent="0.3">
      <c r="A434" s="5">
        <v>103</v>
      </c>
      <c r="B434" s="6" t="s">
        <v>151</v>
      </c>
      <c r="C434" s="6" t="s">
        <v>71</v>
      </c>
      <c r="D434" s="6">
        <v>4.91</v>
      </c>
      <c r="E434" s="6">
        <v>0.108</v>
      </c>
      <c r="F434" s="6">
        <v>0.70399999999999996</v>
      </c>
      <c r="G434" s="6">
        <v>0.29899999999999999</v>
      </c>
      <c r="H434" s="6">
        <v>0.435</v>
      </c>
      <c r="I434" s="6">
        <v>0.20799999999999999</v>
      </c>
      <c r="J434" s="7">
        <v>0.13800000000000001</v>
      </c>
    </row>
    <row r="435" spans="1:10" ht="15.6" x14ac:dyDescent="0.3">
      <c r="A435" s="5">
        <v>104</v>
      </c>
      <c r="B435" s="6" t="s">
        <v>127</v>
      </c>
      <c r="C435" s="6" t="s">
        <v>39</v>
      </c>
      <c r="D435" s="6">
        <v>4.8890000000000002</v>
      </c>
      <c r="E435" s="6">
        <v>0.71499999999999997</v>
      </c>
      <c r="F435" s="6">
        <v>0.98699999999999999</v>
      </c>
      <c r="G435" s="6">
        <v>0.48599999999999999</v>
      </c>
      <c r="H435" s="6">
        <v>0.61199999999999999</v>
      </c>
      <c r="I435" s="6">
        <v>0.27300000000000002</v>
      </c>
      <c r="J435" s="7">
        <v>0.19400000000000001</v>
      </c>
    </row>
    <row r="436" spans="1:10" ht="15.6" x14ac:dyDescent="0.3">
      <c r="A436" s="5">
        <v>105</v>
      </c>
      <c r="B436" s="6" t="s">
        <v>129</v>
      </c>
      <c r="C436" s="6" t="s">
        <v>33</v>
      </c>
      <c r="D436" s="6">
        <v>4.883</v>
      </c>
      <c r="E436" s="6">
        <v>0.90700000000000003</v>
      </c>
      <c r="F436" s="6">
        <v>0.83</v>
      </c>
      <c r="G436" s="6">
        <v>0.84599999999999997</v>
      </c>
      <c r="H436" s="6">
        <v>0.46200000000000002</v>
      </c>
      <c r="I436" s="6">
        <v>0.17100000000000001</v>
      </c>
      <c r="J436" s="7">
        <v>2.5000000000000001E-2</v>
      </c>
    </row>
    <row r="437" spans="1:10" ht="15.6" x14ac:dyDescent="0.3">
      <c r="A437" s="5">
        <v>106</v>
      </c>
      <c r="B437" s="6" t="s">
        <v>137</v>
      </c>
      <c r="C437" s="6" t="s">
        <v>39</v>
      </c>
      <c r="D437" s="6">
        <v>4.8479999999999999</v>
      </c>
      <c r="E437" s="6">
        <v>0.54500000000000004</v>
      </c>
      <c r="F437" s="6">
        <v>1.071</v>
      </c>
      <c r="G437" s="6">
        <v>0.58799999999999997</v>
      </c>
      <c r="H437" s="6">
        <v>0.67500000000000004</v>
      </c>
      <c r="I437" s="6">
        <v>0.23300000000000001</v>
      </c>
      <c r="J437" s="7">
        <v>7.2999999999999995E-2</v>
      </c>
    </row>
    <row r="438" spans="1:10" ht="15.6" x14ac:dyDescent="0.3">
      <c r="A438" s="5">
        <v>107</v>
      </c>
      <c r="B438" s="6" t="s">
        <v>132</v>
      </c>
      <c r="C438" s="6" t="s">
        <v>92</v>
      </c>
      <c r="D438" s="6">
        <v>4.8330000000000002</v>
      </c>
      <c r="E438" s="6">
        <v>0.55600000000000005</v>
      </c>
      <c r="F438" s="6">
        <v>0.86899999999999999</v>
      </c>
      <c r="G438" s="6">
        <v>0.69499999999999995</v>
      </c>
      <c r="H438" s="6">
        <v>0.60399999999999998</v>
      </c>
      <c r="I438" s="6">
        <v>0.17699999999999999</v>
      </c>
      <c r="J438" s="7">
        <v>0.17699999999999999</v>
      </c>
    </row>
    <row r="439" spans="1:10" ht="15.6" x14ac:dyDescent="0.3">
      <c r="A439" s="5">
        <v>108</v>
      </c>
      <c r="B439" s="6" t="s">
        <v>120</v>
      </c>
      <c r="C439" s="6" t="s">
        <v>71</v>
      </c>
      <c r="D439" s="6">
        <v>4.8289999999999997</v>
      </c>
      <c r="E439" s="6">
        <v>0.98799999999999999</v>
      </c>
      <c r="F439" s="6">
        <v>1.1060000000000001</v>
      </c>
      <c r="G439" s="6">
        <v>0.52300000000000002</v>
      </c>
      <c r="H439" s="6">
        <v>0.36899999999999999</v>
      </c>
      <c r="I439" s="6">
        <v>5.1999999999999998E-2</v>
      </c>
      <c r="J439" s="7">
        <v>5.6000000000000001E-2</v>
      </c>
    </row>
    <row r="440" spans="1:10" ht="15.6" x14ac:dyDescent="0.3">
      <c r="A440" s="5">
        <v>109</v>
      </c>
      <c r="B440" s="6" t="s">
        <v>122</v>
      </c>
      <c r="C440" s="6" t="s">
        <v>71</v>
      </c>
      <c r="D440" s="6">
        <v>4.8140000000000001</v>
      </c>
      <c r="E440" s="6">
        <v>0.90200000000000002</v>
      </c>
      <c r="F440" s="6">
        <v>1.2589999999999999</v>
      </c>
      <c r="G440" s="6">
        <v>0.40699999999999997</v>
      </c>
      <c r="H440" s="6">
        <v>0.435</v>
      </c>
      <c r="I440" s="6">
        <v>0.126</v>
      </c>
      <c r="J440" s="7">
        <v>0.06</v>
      </c>
    </row>
    <row r="441" spans="1:10" ht="15.6" x14ac:dyDescent="0.3">
      <c r="A441" s="5">
        <v>110</v>
      </c>
      <c r="B441" s="6" t="s">
        <v>134</v>
      </c>
      <c r="C441" s="6" t="s">
        <v>30</v>
      </c>
      <c r="D441" s="6">
        <v>4.7850000000000001</v>
      </c>
      <c r="E441" s="6">
        <v>0.98199999999999998</v>
      </c>
      <c r="F441" s="6">
        <v>1.0109999999999999</v>
      </c>
      <c r="G441" s="6">
        <v>0.52900000000000003</v>
      </c>
      <c r="H441" s="6">
        <v>0.28399999999999997</v>
      </c>
      <c r="I441" s="6">
        <v>0.153</v>
      </c>
      <c r="J441" s="7">
        <v>7.2999999999999995E-2</v>
      </c>
    </row>
    <row r="442" spans="1:10" ht="15.6" x14ac:dyDescent="0.3">
      <c r="A442" s="5">
        <v>111</v>
      </c>
      <c r="B442" s="6" t="s">
        <v>97</v>
      </c>
      <c r="C442" s="6" t="s">
        <v>30</v>
      </c>
      <c r="D442" s="6">
        <v>4.7720000000000002</v>
      </c>
      <c r="E442" s="6">
        <v>0.88900000000000001</v>
      </c>
      <c r="F442" s="6">
        <v>1.1919999999999999</v>
      </c>
      <c r="G442" s="6">
        <v>0.78900000000000003</v>
      </c>
      <c r="H442" s="6">
        <v>0.186</v>
      </c>
      <c r="I442" s="6">
        <v>0.159</v>
      </c>
      <c r="J442" s="7">
        <v>2.1999999999999999E-2</v>
      </c>
    </row>
    <row r="443" spans="1:10" ht="15.6" x14ac:dyDescent="0.3">
      <c r="A443" s="5">
        <v>112</v>
      </c>
      <c r="B443" s="6" t="s">
        <v>138</v>
      </c>
      <c r="C443" s="6" t="s">
        <v>71</v>
      </c>
      <c r="D443" s="6">
        <v>4.7690000000000001</v>
      </c>
      <c r="E443" s="6">
        <v>0.30199999999999999</v>
      </c>
      <c r="F443" s="6">
        <v>0.92900000000000005</v>
      </c>
      <c r="G443" s="6">
        <v>0.313</v>
      </c>
      <c r="H443" s="6">
        <v>0.32200000000000001</v>
      </c>
      <c r="I443" s="6">
        <v>0.186</v>
      </c>
      <c r="J443" s="7">
        <v>0.126</v>
      </c>
    </row>
    <row r="444" spans="1:10" ht="15.6" x14ac:dyDescent="0.3">
      <c r="A444" s="5">
        <v>113</v>
      </c>
      <c r="B444" s="6" t="s">
        <v>185</v>
      </c>
      <c r="C444" s="6" t="s">
        <v>71</v>
      </c>
      <c r="D444" s="6">
        <v>4.7510000000000003</v>
      </c>
      <c r="E444" s="6">
        <v>0.25700000000000001</v>
      </c>
      <c r="F444" s="6">
        <v>0.88300000000000001</v>
      </c>
      <c r="G444" s="6">
        <v>0.35299999999999998</v>
      </c>
      <c r="H444" s="6">
        <v>0.40300000000000002</v>
      </c>
      <c r="I444" s="6">
        <v>0.42599999999999999</v>
      </c>
      <c r="J444" s="7">
        <v>0.158</v>
      </c>
    </row>
    <row r="445" spans="1:10" ht="15.6" x14ac:dyDescent="0.3">
      <c r="A445" s="5">
        <v>114</v>
      </c>
      <c r="B445" s="6" t="s">
        <v>135</v>
      </c>
      <c r="C445" s="6" t="s">
        <v>71</v>
      </c>
      <c r="D445" s="6">
        <v>4.7290000000000001</v>
      </c>
      <c r="E445" s="6">
        <v>0.35199999999999998</v>
      </c>
      <c r="F445" s="6">
        <v>0.97299999999999998</v>
      </c>
      <c r="G445" s="6">
        <v>0.23499999999999999</v>
      </c>
      <c r="H445" s="6">
        <v>0.378</v>
      </c>
      <c r="I445" s="6">
        <v>0.17</v>
      </c>
      <c r="J445" s="7">
        <v>6.2E-2</v>
      </c>
    </row>
    <row r="446" spans="1:10" ht="15.6" x14ac:dyDescent="0.3">
      <c r="A446" s="5">
        <v>115</v>
      </c>
      <c r="B446" s="6" t="s">
        <v>108</v>
      </c>
      <c r="C446" s="6" t="s">
        <v>71</v>
      </c>
      <c r="D446" s="6">
        <v>4.7240000000000002</v>
      </c>
      <c r="E446" s="6">
        <v>0.64600000000000002</v>
      </c>
      <c r="F446" s="6">
        <v>0.98699999999999999</v>
      </c>
      <c r="G446" s="6">
        <v>0.16800000000000001</v>
      </c>
      <c r="H446" s="6">
        <v>0.435</v>
      </c>
      <c r="I446" s="6">
        <v>0.221</v>
      </c>
      <c r="J446" s="7">
        <v>4.8000000000000001E-2</v>
      </c>
    </row>
    <row r="447" spans="1:10" ht="15.6" x14ac:dyDescent="0.3">
      <c r="A447" s="5">
        <v>116</v>
      </c>
      <c r="B447" s="6" t="s">
        <v>146</v>
      </c>
      <c r="C447" s="6" t="s">
        <v>58</v>
      </c>
      <c r="D447" s="6">
        <v>4.6769999999999996</v>
      </c>
      <c r="E447" s="6">
        <v>0.80800000000000005</v>
      </c>
      <c r="F447" s="6">
        <v>1.0349999999999999</v>
      </c>
      <c r="G447" s="6">
        <v>0.77600000000000002</v>
      </c>
      <c r="H447" s="6">
        <v>0.378</v>
      </c>
      <c r="I447" s="6">
        <v>0.107</v>
      </c>
      <c r="J447" s="7">
        <v>0.105</v>
      </c>
    </row>
    <row r="448" spans="1:10" ht="15.6" x14ac:dyDescent="0.3">
      <c r="A448" s="5">
        <v>117</v>
      </c>
      <c r="B448" s="6" t="s">
        <v>145</v>
      </c>
      <c r="C448" s="6" t="s">
        <v>58</v>
      </c>
      <c r="D448" s="6">
        <v>4.673</v>
      </c>
      <c r="E448" s="6">
        <v>0.84699999999999998</v>
      </c>
      <c r="F448" s="6">
        <v>0.73099999999999998</v>
      </c>
      <c r="G448" s="6">
        <v>0.69499999999999995</v>
      </c>
      <c r="H448" s="6">
        <v>0.48499999999999999</v>
      </c>
      <c r="I448" s="6">
        <v>4.8000000000000001E-2</v>
      </c>
      <c r="J448" s="7">
        <v>0.17399999999999999</v>
      </c>
    </row>
    <row r="449" spans="1:10" ht="15.6" x14ac:dyDescent="0.3">
      <c r="A449" s="5">
        <v>118</v>
      </c>
      <c r="B449" s="6" t="s">
        <v>123</v>
      </c>
      <c r="C449" s="6" t="s">
        <v>30</v>
      </c>
      <c r="D449" s="6">
        <v>4.6719999999999997</v>
      </c>
      <c r="E449" s="6">
        <v>1.0289999999999999</v>
      </c>
      <c r="F449" s="6">
        <v>0.88600000000000001</v>
      </c>
      <c r="G449" s="6">
        <v>0.749</v>
      </c>
      <c r="H449" s="6">
        <v>0.30099999999999999</v>
      </c>
      <c r="I449" s="6">
        <v>0.27700000000000002</v>
      </c>
      <c r="J449" s="7">
        <v>0.14299999999999999</v>
      </c>
    </row>
    <row r="450" spans="1:10" ht="15.6" x14ac:dyDescent="0.3">
      <c r="A450" s="5">
        <v>119</v>
      </c>
      <c r="B450" s="6" t="s">
        <v>107</v>
      </c>
      <c r="C450" s="6" t="s">
        <v>30</v>
      </c>
      <c r="D450" s="6">
        <v>4.633</v>
      </c>
      <c r="E450" s="6">
        <v>0.78500000000000003</v>
      </c>
      <c r="F450" s="6">
        <v>1.1399999999999999</v>
      </c>
      <c r="G450" s="6">
        <v>0.77800000000000002</v>
      </c>
      <c r="H450" s="6">
        <v>0.42499999999999999</v>
      </c>
      <c r="I450" s="6">
        <v>9.0999999999999998E-2</v>
      </c>
      <c r="J450" s="7">
        <v>0.152</v>
      </c>
    </row>
    <row r="451" spans="1:10" ht="15.6" x14ac:dyDescent="0.3">
      <c r="A451" s="5">
        <v>120</v>
      </c>
      <c r="B451" s="6" t="s">
        <v>140</v>
      </c>
      <c r="C451" s="6" t="s">
        <v>71</v>
      </c>
      <c r="D451" s="6">
        <v>4.6239999999999997</v>
      </c>
      <c r="E451" s="6">
        <v>0.17899999999999999</v>
      </c>
      <c r="F451" s="6">
        <v>0.95499999999999996</v>
      </c>
      <c r="G451" s="6">
        <v>0.32400000000000001</v>
      </c>
      <c r="H451" s="6">
        <v>0.56100000000000005</v>
      </c>
      <c r="I451" s="6">
        <v>0.22</v>
      </c>
      <c r="J451" s="7">
        <v>0.16300000000000001</v>
      </c>
    </row>
    <row r="452" spans="1:10" ht="15.6" x14ac:dyDescent="0.3">
      <c r="A452" s="5">
        <v>121</v>
      </c>
      <c r="B452" s="6" t="s">
        <v>141</v>
      </c>
      <c r="C452" s="6" t="s">
        <v>71</v>
      </c>
      <c r="D452" s="6">
        <v>4.5830000000000002</v>
      </c>
      <c r="E452" s="6">
        <v>0.47599999999999998</v>
      </c>
      <c r="F452" s="6">
        <v>0.90500000000000003</v>
      </c>
      <c r="G452" s="6">
        <v>0.53600000000000003</v>
      </c>
      <c r="H452" s="6">
        <v>0.51900000000000002</v>
      </c>
      <c r="I452" s="6">
        <v>0.39400000000000002</v>
      </c>
      <c r="J452" s="7">
        <v>6.7000000000000004E-2</v>
      </c>
    </row>
    <row r="453" spans="1:10" ht="15.6" x14ac:dyDescent="0.3">
      <c r="A453" s="5">
        <v>122</v>
      </c>
      <c r="B453" s="6" t="s">
        <v>136</v>
      </c>
      <c r="C453" s="6" t="s">
        <v>71</v>
      </c>
      <c r="D453" s="6">
        <v>4.5709999999999997</v>
      </c>
      <c r="E453" s="6">
        <v>0.84</v>
      </c>
      <c r="F453" s="6">
        <v>1.246</v>
      </c>
      <c r="G453" s="6">
        <v>0.40699999999999997</v>
      </c>
      <c r="H453" s="6">
        <v>0.44500000000000001</v>
      </c>
      <c r="I453" s="6">
        <v>7.5999999999999998E-2</v>
      </c>
      <c r="J453" s="7">
        <v>5.3999999999999999E-2</v>
      </c>
    </row>
    <row r="454" spans="1:10" ht="15.6" x14ac:dyDescent="0.3">
      <c r="A454" s="5">
        <v>123</v>
      </c>
      <c r="B454" s="6" t="s">
        <v>155</v>
      </c>
      <c r="C454" s="6" t="s">
        <v>58</v>
      </c>
      <c r="D454" s="6">
        <v>4.5609999999999999</v>
      </c>
      <c r="E454" s="6">
        <v>0.78</v>
      </c>
      <c r="F454" s="6">
        <v>1.321</v>
      </c>
      <c r="G454" s="6">
        <v>0.69899999999999995</v>
      </c>
      <c r="H454" s="6">
        <v>0.31900000000000001</v>
      </c>
      <c r="I454" s="6">
        <v>0.17899999999999999</v>
      </c>
      <c r="J454" s="7">
        <v>0.01</v>
      </c>
    </row>
    <row r="455" spans="1:10" ht="15.6" x14ac:dyDescent="0.3">
      <c r="A455" s="5">
        <v>124</v>
      </c>
      <c r="B455" s="6" t="s">
        <v>166</v>
      </c>
      <c r="C455" s="6" t="s">
        <v>71</v>
      </c>
      <c r="D455" s="6">
        <v>4.5579999999999998</v>
      </c>
      <c r="E455" s="6">
        <v>0.17399999999999999</v>
      </c>
      <c r="F455" s="6">
        <v>0.92100000000000004</v>
      </c>
      <c r="G455" s="6">
        <v>0.39200000000000002</v>
      </c>
      <c r="H455" s="6">
        <v>0.40600000000000003</v>
      </c>
      <c r="I455" s="6">
        <v>0.22700000000000001</v>
      </c>
      <c r="J455" s="7">
        <v>5.0999999999999997E-2</v>
      </c>
    </row>
    <row r="456" spans="1:10" ht="15.6" x14ac:dyDescent="0.3">
      <c r="A456" s="5">
        <v>125</v>
      </c>
      <c r="B456" s="6" t="s">
        <v>121</v>
      </c>
      <c r="C456" s="6" t="s">
        <v>30</v>
      </c>
      <c r="D456" s="6">
        <v>4.5529999999999999</v>
      </c>
      <c r="E456" s="6">
        <v>0.58799999999999997</v>
      </c>
      <c r="F456" s="6">
        <v>1.1950000000000001</v>
      </c>
      <c r="G456" s="6">
        <v>0.61399999999999999</v>
      </c>
      <c r="H456" s="6">
        <v>0.29899999999999999</v>
      </c>
      <c r="I456" s="6">
        <v>9.1999999999999998E-2</v>
      </c>
      <c r="J456" s="7">
        <v>7.1999999999999995E-2</v>
      </c>
    </row>
    <row r="457" spans="1:10" ht="15.6" x14ac:dyDescent="0.3">
      <c r="A457" s="5">
        <v>126</v>
      </c>
      <c r="B457" s="6" t="s">
        <v>152</v>
      </c>
      <c r="C457" s="6" t="s">
        <v>71</v>
      </c>
      <c r="D457" s="6">
        <v>4.4320000000000004</v>
      </c>
      <c r="E457" s="6">
        <v>0.312</v>
      </c>
      <c r="F457" s="6">
        <v>1.052</v>
      </c>
      <c r="G457" s="6">
        <v>0.378</v>
      </c>
      <c r="H457" s="6">
        <v>0.40200000000000002</v>
      </c>
      <c r="I457" s="6">
        <v>0.26500000000000001</v>
      </c>
      <c r="J457" s="7">
        <v>6.4000000000000001E-2</v>
      </c>
    </row>
    <row r="458" spans="1:10" ht="15.6" x14ac:dyDescent="0.3">
      <c r="A458" s="5">
        <v>127</v>
      </c>
      <c r="B458" s="6" t="s">
        <v>148</v>
      </c>
      <c r="C458" s="6" t="s">
        <v>71</v>
      </c>
      <c r="D458" s="6">
        <v>4.423</v>
      </c>
      <c r="E458" s="6">
        <v>0.30199999999999999</v>
      </c>
      <c r="F458" s="6">
        <v>0.73899999999999999</v>
      </c>
      <c r="G458" s="6">
        <v>0.109</v>
      </c>
      <c r="H458" s="6">
        <v>0.22900000000000001</v>
      </c>
      <c r="I458" s="6">
        <v>0.21099999999999999</v>
      </c>
      <c r="J458" s="7">
        <v>8.5999999999999993E-2</v>
      </c>
    </row>
    <row r="459" spans="1:10" ht="15.6" x14ac:dyDescent="0.3">
      <c r="A459" s="5">
        <v>128</v>
      </c>
      <c r="B459" s="6" t="s">
        <v>128</v>
      </c>
      <c r="C459" s="6" t="s">
        <v>30</v>
      </c>
      <c r="D459" s="6">
        <v>4.3920000000000003</v>
      </c>
      <c r="E459" s="6">
        <v>0.875</v>
      </c>
      <c r="F459" s="6">
        <v>0.872</v>
      </c>
      <c r="G459" s="6">
        <v>0.78100000000000003</v>
      </c>
      <c r="H459" s="6">
        <v>0.23599999999999999</v>
      </c>
      <c r="I459" s="6">
        <v>5.6000000000000001E-2</v>
      </c>
      <c r="J459" s="7">
        <v>4.3999999999999997E-2</v>
      </c>
    </row>
    <row r="460" spans="1:10" ht="15.6" x14ac:dyDescent="0.3">
      <c r="A460" s="5">
        <v>129</v>
      </c>
      <c r="B460" s="6" t="s">
        <v>143</v>
      </c>
      <c r="C460" s="6" t="s">
        <v>71</v>
      </c>
      <c r="D460" s="6">
        <v>4.375</v>
      </c>
      <c r="E460" s="6">
        <v>0.54</v>
      </c>
      <c r="F460" s="6">
        <v>1.113</v>
      </c>
      <c r="G460" s="6">
        <v>0.42499999999999999</v>
      </c>
      <c r="H460" s="6">
        <v>0.186</v>
      </c>
      <c r="I460" s="6">
        <v>0.129</v>
      </c>
      <c r="J460" s="7">
        <v>0.122</v>
      </c>
    </row>
    <row r="461" spans="1:10" ht="15.6" x14ac:dyDescent="0.3">
      <c r="A461" s="5">
        <v>130</v>
      </c>
      <c r="B461" s="6" t="s">
        <v>133</v>
      </c>
      <c r="C461" s="6" t="s">
        <v>92</v>
      </c>
      <c r="D461" s="6">
        <v>4.327</v>
      </c>
      <c r="E461" s="6">
        <v>0.89800000000000002</v>
      </c>
      <c r="F461" s="6">
        <v>1.1950000000000001</v>
      </c>
      <c r="G461" s="6">
        <v>0.79200000000000004</v>
      </c>
      <c r="H461" s="6">
        <v>0.52900000000000003</v>
      </c>
      <c r="I461" s="6">
        <v>0.253</v>
      </c>
      <c r="J461" s="7">
        <v>4.9000000000000002E-2</v>
      </c>
    </row>
    <row r="462" spans="1:10" ht="15.6" x14ac:dyDescent="0.3">
      <c r="A462" s="5">
        <v>131</v>
      </c>
      <c r="B462" s="6" t="s">
        <v>149</v>
      </c>
      <c r="C462" s="6" t="s">
        <v>71</v>
      </c>
      <c r="D462" s="6">
        <v>4.3109999999999999</v>
      </c>
      <c r="E462" s="6">
        <v>6.2E-2</v>
      </c>
      <c r="F462" s="6">
        <v>0.83299999999999996</v>
      </c>
      <c r="G462" s="6">
        <v>0.27700000000000002</v>
      </c>
      <c r="H462" s="6">
        <v>0.36499999999999999</v>
      </c>
      <c r="I462" s="6">
        <v>0.254</v>
      </c>
      <c r="J462" s="7">
        <v>8.1000000000000003E-2</v>
      </c>
    </row>
    <row r="463" spans="1:10" ht="15.6" x14ac:dyDescent="0.3">
      <c r="A463" s="5">
        <v>132</v>
      </c>
      <c r="B463" s="6" t="s">
        <v>186</v>
      </c>
      <c r="C463" s="6" t="s">
        <v>71</v>
      </c>
      <c r="D463" s="6">
        <v>4.3079999999999998</v>
      </c>
      <c r="E463" s="6">
        <v>0.82799999999999996</v>
      </c>
      <c r="F463" s="6">
        <v>1.0649999999999999</v>
      </c>
      <c r="G463" s="6">
        <v>0.216</v>
      </c>
      <c r="H463" s="6">
        <v>0.3</v>
      </c>
      <c r="I463" s="6">
        <v>6.7000000000000004E-2</v>
      </c>
      <c r="J463" s="7">
        <v>0.14699999999999999</v>
      </c>
    </row>
    <row r="464" spans="1:10" ht="15.6" x14ac:dyDescent="0.3">
      <c r="A464" s="5">
        <v>133</v>
      </c>
      <c r="B464" s="6" t="s">
        <v>147</v>
      </c>
      <c r="C464" s="6" t="s">
        <v>39</v>
      </c>
      <c r="D464" s="6">
        <v>4.3079999999999998</v>
      </c>
      <c r="E464" s="6">
        <v>0.67800000000000005</v>
      </c>
      <c r="F464" s="6">
        <v>1.0980000000000001</v>
      </c>
      <c r="G464" s="6">
        <v>0.495</v>
      </c>
      <c r="H464" s="6">
        <v>0.59699999999999998</v>
      </c>
      <c r="I464" s="6">
        <v>0.56999999999999995</v>
      </c>
      <c r="J464" s="7">
        <v>0.188</v>
      </c>
    </row>
    <row r="465" spans="1:10" ht="15.6" x14ac:dyDescent="0.3">
      <c r="A465" s="5">
        <v>134</v>
      </c>
      <c r="B465" s="6" t="s">
        <v>187</v>
      </c>
      <c r="C465" s="6" t="s">
        <v>71</v>
      </c>
      <c r="D465" s="6">
        <v>4.2889999999999997</v>
      </c>
      <c r="E465" s="6">
        <v>0.41599999999999998</v>
      </c>
      <c r="F465" s="6">
        <v>0.72299999999999998</v>
      </c>
      <c r="G465" s="6">
        <v>0.437</v>
      </c>
      <c r="H465" s="6">
        <v>0.18099999999999999</v>
      </c>
      <c r="I465" s="6">
        <v>0.25900000000000001</v>
      </c>
      <c r="J465" s="7">
        <v>0.1</v>
      </c>
    </row>
    <row r="466" spans="1:10" ht="15.6" x14ac:dyDescent="0.3">
      <c r="A466" s="5">
        <v>135</v>
      </c>
      <c r="B466" s="6" t="s">
        <v>156</v>
      </c>
      <c r="C466" s="6" t="s">
        <v>71</v>
      </c>
      <c r="D466" s="6">
        <v>4.1870000000000003</v>
      </c>
      <c r="E466" s="6">
        <v>0.26800000000000002</v>
      </c>
      <c r="F466" s="6">
        <v>0.54800000000000004</v>
      </c>
      <c r="G466" s="6">
        <v>0.34300000000000003</v>
      </c>
      <c r="H466" s="6">
        <v>0.30399999999999999</v>
      </c>
      <c r="I466" s="6">
        <v>0.20100000000000001</v>
      </c>
      <c r="J466" s="7">
        <v>0.115</v>
      </c>
    </row>
    <row r="467" spans="1:10" ht="15.6" x14ac:dyDescent="0.3">
      <c r="A467" s="5">
        <v>136</v>
      </c>
      <c r="B467" s="6" t="s">
        <v>144</v>
      </c>
      <c r="C467" s="6" t="s">
        <v>71</v>
      </c>
      <c r="D467" s="6">
        <v>4.1859999999999999</v>
      </c>
      <c r="E467" s="6">
        <v>0.315</v>
      </c>
      <c r="F467" s="6">
        <v>1.0009999999999999</v>
      </c>
      <c r="G467" s="6">
        <v>0.48399999999999999</v>
      </c>
      <c r="H467" s="6">
        <v>0.41299999999999998</v>
      </c>
      <c r="I467" s="6">
        <v>0.22800000000000001</v>
      </c>
      <c r="J467" s="7">
        <v>0.11700000000000001</v>
      </c>
    </row>
    <row r="468" spans="1:10" ht="15.6" x14ac:dyDescent="0.3">
      <c r="A468" s="5">
        <v>137</v>
      </c>
      <c r="B468" s="6" t="s">
        <v>160</v>
      </c>
      <c r="C468" s="6" t="s">
        <v>71</v>
      </c>
      <c r="D468" s="6">
        <v>4.1660000000000004</v>
      </c>
      <c r="E468" s="6">
        <v>0.245</v>
      </c>
      <c r="F468" s="6">
        <v>0.82399999999999995</v>
      </c>
      <c r="G468" s="6">
        <v>0.501</v>
      </c>
      <c r="H468" s="6">
        <v>0.193</v>
      </c>
      <c r="I468" s="6">
        <v>0.191</v>
      </c>
      <c r="J468" s="7">
        <v>7.5999999999999998E-2</v>
      </c>
    </row>
    <row r="469" spans="1:10" ht="15.6" x14ac:dyDescent="0.3">
      <c r="A469" s="5">
        <v>138</v>
      </c>
      <c r="B469" s="6" t="s">
        <v>139</v>
      </c>
      <c r="C469" s="6" t="s">
        <v>30</v>
      </c>
      <c r="D469" s="6">
        <v>4.1509999999999998</v>
      </c>
      <c r="E469" s="6">
        <v>0.875</v>
      </c>
      <c r="F469" s="6">
        <v>0.98299999999999998</v>
      </c>
      <c r="G469" s="6">
        <v>0.59699999999999998</v>
      </c>
      <c r="H469" s="6">
        <v>0.374</v>
      </c>
      <c r="I469" s="6">
        <v>6.9000000000000006E-2</v>
      </c>
      <c r="J469" s="7">
        <v>9.5000000000000001E-2</v>
      </c>
    </row>
    <row r="470" spans="1:10" ht="15.6" x14ac:dyDescent="0.3">
      <c r="A470" s="5">
        <v>139</v>
      </c>
      <c r="B470" s="6" t="s">
        <v>130</v>
      </c>
      <c r="C470" s="6" t="s">
        <v>71</v>
      </c>
      <c r="D470" s="6">
        <v>3.9260000000000002</v>
      </c>
      <c r="E470" s="6">
        <v>0.24099999999999999</v>
      </c>
      <c r="F470" s="6">
        <v>0.748</v>
      </c>
      <c r="G470" s="6">
        <v>0.20399999999999999</v>
      </c>
      <c r="H470" s="6">
        <v>0.38200000000000001</v>
      </c>
      <c r="I470" s="6">
        <v>0.25800000000000001</v>
      </c>
      <c r="J470" s="7">
        <v>4.8000000000000001E-2</v>
      </c>
    </row>
    <row r="471" spans="1:10" ht="15.6" x14ac:dyDescent="0.3">
      <c r="A471" s="5">
        <v>140</v>
      </c>
      <c r="B471" s="6" t="s">
        <v>173</v>
      </c>
      <c r="C471" s="6" t="s">
        <v>71</v>
      </c>
      <c r="D471" s="6">
        <v>3.7749999999999999</v>
      </c>
      <c r="E471" s="6">
        <v>0</v>
      </c>
      <c r="F471" s="6">
        <v>0.40400000000000003</v>
      </c>
      <c r="G471" s="6">
        <v>0.29499999999999998</v>
      </c>
      <c r="H471" s="6">
        <v>0.27500000000000002</v>
      </c>
      <c r="I471" s="6">
        <v>0.187</v>
      </c>
      <c r="J471" s="7">
        <v>0.21199999999999999</v>
      </c>
    </row>
    <row r="472" spans="1:10" ht="15.6" x14ac:dyDescent="0.3">
      <c r="A472" s="5">
        <v>141</v>
      </c>
      <c r="B472" s="6" t="s">
        <v>142</v>
      </c>
      <c r="C472" s="6" t="s">
        <v>71</v>
      </c>
      <c r="D472" s="6">
        <v>3.7589999999999999</v>
      </c>
      <c r="E472" s="6">
        <v>0.53700000000000003</v>
      </c>
      <c r="F472" s="6">
        <v>0.89600000000000002</v>
      </c>
      <c r="G472" s="6">
        <v>0.36399999999999999</v>
      </c>
      <c r="H472" s="6">
        <v>0.49099999999999999</v>
      </c>
      <c r="I472" s="6">
        <v>0.251</v>
      </c>
      <c r="J472" s="7">
        <v>8.6999999999999994E-2</v>
      </c>
    </row>
    <row r="473" spans="1:10" ht="15.6" x14ac:dyDescent="0.3">
      <c r="A473" s="5">
        <v>142</v>
      </c>
      <c r="B473" s="6" t="s">
        <v>165</v>
      </c>
      <c r="C473" s="6" t="s">
        <v>23</v>
      </c>
      <c r="D473" s="6">
        <v>3.7210000000000001</v>
      </c>
      <c r="E473" s="6">
        <v>0.28499999999999998</v>
      </c>
      <c r="F473" s="6">
        <v>0.64700000000000002</v>
      </c>
      <c r="G473" s="6">
        <v>0.374</v>
      </c>
      <c r="H473" s="6">
        <v>0.16900000000000001</v>
      </c>
      <c r="I473" s="6">
        <v>0.46400000000000002</v>
      </c>
      <c r="J473" s="7">
        <v>0.16200000000000001</v>
      </c>
    </row>
    <row r="474" spans="1:10" ht="15.6" x14ac:dyDescent="0.3">
      <c r="A474" s="5">
        <v>143</v>
      </c>
      <c r="B474" s="6" t="s">
        <v>158</v>
      </c>
      <c r="C474" s="6" t="s">
        <v>71</v>
      </c>
      <c r="D474" s="6">
        <v>3.653</v>
      </c>
      <c r="E474" s="6">
        <v>0.45500000000000002</v>
      </c>
      <c r="F474" s="6">
        <v>1.089</v>
      </c>
      <c r="G474" s="6">
        <v>0.10100000000000001</v>
      </c>
      <c r="H474" s="6">
        <v>0.40899999999999997</v>
      </c>
      <c r="I474" s="6">
        <v>0.10299999999999999</v>
      </c>
      <c r="J474" s="7">
        <v>0.05</v>
      </c>
    </row>
    <row r="475" spans="1:10" ht="15.6" x14ac:dyDescent="0.3">
      <c r="A475" s="5">
        <v>144</v>
      </c>
      <c r="B475" s="6" t="s">
        <v>150</v>
      </c>
      <c r="C475" s="6" t="s">
        <v>92</v>
      </c>
      <c r="D475" s="6">
        <v>3.573</v>
      </c>
      <c r="E475" s="6">
        <v>0.73099999999999998</v>
      </c>
      <c r="F475" s="6">
        <v>0.64400000000000002</v>
      </c>
      <c r="G475" s="6">
        <v>0.54100000000000004</v>
      </c>
      <c r="H475" s="6">
        <v>0.58099999999999996</v>
      </c>
      <c r="I475" s="6">
        <v>0.23699999999999999</v>
      </c>
      <c r="J475" s="7">
        <v>0.106</v>
      </c>
    </row>
    <row r="476" spans="1:10" ht="15.6" x14ac:dyDescent="0.3">
      <c r="A476" s="5">
        <v>145</v>
      </c>
      <c r="B476" s="6" t="s">
        <v>164</v>
      </c>
      <c r="C476" s="6" t="s">
        <v>71</v>
      </c>
      <c r="D476" s="6">
        <v>3.5379999999999998</v>
      </c>
      <c r="E476" s="6">
        <v>0.17699999999999999</v>
      </c>
      <c r="F476" s="6">
        <v>0.53</v>
      </c>
      <c r="G476" s="6">
        <v>0.44600000000000001</v>
      </c>
      <c r="H476" s="6">
        <v>0.48699999999999999</v>
      </c>
      <c r="I476" s="6">
        <v>0.21299999999999999</v>
      </c>
      <c r="J476" s="7">
        <v>0.13200000000000001</v>
      </c>
    </row>
    <row r="477" spans="1:10" ht="15.6" x14ac:dyDescent="0.3">
      <c r="A477" s="5">
        <v>146</v>
      </c>
      <c r="B477" s="6" t="s">
        <v>169</v>
      </c>
      <c r="C477" s="6" t="s">
        <v>30</v>
      </c>
      <c r="D477" s="6">
        <v>3.5270000000000001</v>
      </c>
      <c r="E477" s="6">
        <v>0.39300000000000002</v>
      </c>
      <c r="F477" s="6">
        <v>1.177</v>
      </c>
      <c r="G477" s="6">
        <v>0.41499999999999998</v>
      </c>
      <c r="H477" s="6">
        <v>0.24399999999999999</v>
      </c>
      <c r="I477" s="6">
        <v>9.5000000000000001E-2</v>
      </c>
      <c r="J477" s="7">
        <v>8.6999999999999994E-2</v>
      </c>
    </row>
    <row r="478" spans="1:10" ht="15.6" x14ac:dyDescent="0.3">
      <c r="A478" s="5">
        <v>147</v>
      </c>
      <c r="B478" s="6" t="s">
        <v>163</v>
      </c>
      <c r="C478" s="6" t="s">
        <v>71</v>
      </c>
      <c r="D478" s="6">
        <v>3.4790000000000001</v>
      </c>
      <c r="E478" s="6">
        <v>0.998</v>
      </c>
      <c r="F478" s="6">
        <v>1.0860000000000001</v>
      </c>
      <c r="G478" s="6">
        <v>0.49399999999999999</v>
      </c>
      <c r="H478" s="6">
        <v>0.50900000000000001</v>
      </c>
      <c r="I478" s="6">
        <v>3.3000000000000002E-2</v>
      </c>
      <c r="J478" s="7">
        <v>0.10199999999999999</v>
      </c>
    </row>
    <row r="479" spans="1:10" ht="15.6" x14ac:dyDescent="0.3">
      <c r="A479" s="5">
        <v>148</v>
      </c>
      <c r="B479" s="6" t="s">
        <v>170</v>
      </c>
      <c r="C479" s="6" t="s">
        <v>71</v>
      </c>
      <c r="D479" s="6">
        <v>3.476</v>
      </c>
      <c r="E479" s="6">
        <v>0.45700000000000002</v>
      </c>
      <c r="F479" s="6">
        <v>0.873</v>
      </c>
      <c r="G479" s="6">
        <v>0.443</v>
      </c>
      <c r="H479" s="6">
        <v>0.50900000000000001</v>
      </c>
      <c r="I479" s="6">
        <v>0.27200000000000002</v>
      </c>
      <c r="J479" s="7">
        <v>0.20399999999999999</v>
      </c>
    </row>
    <row r="480" spans="1:10" ht="15.6" x14ac:dyDescent="0.3">
      <c r="A480" s="5">
        <v>149</v>
      </c>
      <c r="B480" s="6" t="s">
        <v>172</v>
      </c>
      <c r="C480" s="6" t="s">
        <v>71</v>
      </c>
      <c r="D480" s="6">
        <v>3.476</v>
      </c>
      <c r="E480" s="6">
        <v>4.1000000000000002E-2</v>
      </c>
      <c r="F480" s="6">
        <v>0</v>
      </c>
      <c r="G480" s="6">
        <v>0</v>
      </c>
      <c r="H480" s="6">
        <v>0.29299999999999998</v>
      </c>
      <c r="I480" s="6">
        <v>0.254</v>
      </c>
      <c r="J480" s="7">
        <v>2.8000000000000001E-2</v>
      </c>
    </row>
    <row r="481" spans="1:10" ht="15.6" x14ac:dyDescent="0.3">
      <c r="A481" s="5">
        <v>150</v>
      </c>
      <c r="B481" s="6" t="s">
        <v>168</v>
      </c>
      <c r="C481" s="6" t="s">
        <v>71</v>
      </c>
      <c r="D481" s="6">
        <v>3.3119999999999998</v>
      </c>
      <c r="E481" s="6">
        <v>0.34300000000000003</v>
      </c>
      <c r="F481" s="6">
        <v>0.52300000000000002</v>
      </c>
      <c r="G481" s="6">
        <v>0.57199999999999995</v>
      </c>
      <c r="H481" s="6">
        <v>0.60399999999999998</v>
      </c>
      <c r="I481" s="6">
        <v>0.23599999999999999</v>
      </c>
      <c r="J481" s="7">
        <v>0.48599999999999999</v>
      </c>
    </row>
    <row r="482" spans="1:10" ht="15.6" x14ac:dyDescent="0.3">
      <c r="A482" s="5">
        <v>151</v>
      </c>
      <c r="B482" s="6" t="s">
        <v>161</v>
      </c>
      <c r="C482" s="6" t="s">
        <v>71</v>
      </c>
      <c r="D482" s="6">
        <v>3.2989999999999999</v>
      </c>
      <c r="E482" s="6">
        <v>0.42599999999999999</v>
      </c>
      <c r="F482" s="6">
        <v>1.048</v>
      </c>
      <c r="G482" s="6">
        <v>0.375</v>
      </c>
      <c r="H482" s="6">
        <v>0.377</v>
      </c>
      <c r="I482" s="6">
        <v>0.151</v>
      </c>
      <c r="J482" s="7">
        <v>8.1000000000000003E-2</v>
      </c>
    </row>
    <row r="483" spans="1:10" ht="15.6" x14ac:dyDescent="0.3">
      <c r="A483" s="5">
        <v>152</v>
      </c>
      <c r="B483" s="6" t="s">
        <v>171</v>
      </c>
      <c r="C483" s="6" t="s">
        <v>71</v>
      </c>
      <c r="D483" s="6">
        <v>2.8170000000000002</v>
      </c>
      <c r="E483" s="6">
        <v>0.28899999999999998</v>
      </c>
      <c r="F483" s="6">
        <v>0.55300000000000005</v>
      </c>
      <c r="G483" s="6">
        <v>0.20899999999999999</v>
      </c>
      <c r="H483" s="6">
        <v>6.6000000000000003E-2</v>
      </c>
      <c r="I483" s="6">
        <v>0.21</v>
      </c>
      <c r="J483" s="7">
        <v>0.111</v>
      </c>
    </row>
    <row r="484" spans="1:10" ht="16.2" thickBot="1" x14ac:dyDescent="0.35">
      <c r="A484" s="8">
        <v>153</v>
      </c>
      <c r="B484" s="9" t="s">
        <v>162</v>
      </c>
      <c r="C484" s="9" t="s">
        <v>92</v>
      </c>
      <c r="D484" s="9">
        <v>2.5670000000000002</v>
      </c>
      <c r="E484" s="9">
        <v>0.30099999999999999</v>
      </c>
      <c r="F484" s="9">
        <v>0.35599999999999998</v>
      </c>
      <c r="G484" s="9">
        <v>0.26600000000000001</v>
      </c>
      <c r="H484" s="9">
        <v>0</v>
      </c>
      <c r="I484" s="9">
        <v>0.13500000000000001</v>
      </c>
      <c r="J484" s="10">
        <v>1E-3</v>
      </c>
    </row>
    <row r="485" spans="1:10" ht="15.6" x14ac:dyDescent="0.3">
      <c r="A485" s="96" t="s">
        <v>174</v>
      </c>
      <c r="B485" s="96"/>
      <c r="C485" s="1"/>
      <c r="D485" s="1"/>
      <c r="E485" s="1"/>
      <c r="F485" s="1"/>
      <c r="G485" s="1"/>
      <c r="H485" s="1"/>
      <c r="I485" s="1"/>
      <c r="J485" s="1"/>
    </row>
  </sheetData>
  <mergeCells count="12">
    <mergeCell ref="A1:J1"/>
    <mergeCell ref="A2:J2"/>
    <mergeCell ref="A3:J3"/>
    <mergeCell ref="A4:J4"/>
    <mergeCell ref="A5:J5"/>
    <mergeCell ref="A485:B485"/>
    <mergeCell ref="A6:J6"/>
    <mergeCell ref="A8:J8"/>
    <mergeCell ref="A166:B166"/>
    <mergeCell ref="A169:J169"/>
    <mergeCell ref="A327:B327"/>
    <mergeCell ref="A330:J33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FC132-E319-4C1E-839D-4595D34CA93B}">
  <dimension ref="A1:H19"/>
  <sheetViews>
    <sheetView workbookViewId="0">
      <selection activeCell="F23" sqref="F23"/>
    </sheetView>
  </sheetViews>
  <sheetFormatPr defaultRowHeight="14.4" x14ac:dyDescent="0.3"/>
  <cols>
    <col min="1" max="1" width="29.33203125" customWidth="1"/>
    <col min="2" max="2" width="20.88671875" customWidth="1"/>
    <col min="3" max="3" width="19.5546875" customWidth="1"/>
    <col min="4" max="4" width="18.44140625" customWidth="1"/>
    <col min="5" max="5" width="25.33203125" customWidth="1"/>
    <col min="6" max="6" width="30" customWidth="1"/>
    <col min="7" max="7" width="17.77734375" customWidth="1"/>
    <col min="8" max="8" width="27" customWidth="1"/>
  </cols>
  <sheetData>
    <row r="1" spans="1:8" ht="15.6" x14ac:dyDescent="0.3">
      <c r="A1" s="116" t="s">
        <v>260</v>
      </c>
      <c r="B1" s="116"/>
      <c r="C1" s="116"/>
      <c r="D1" s="116"/>
      <c r="E1" s="116"/>
      <c r="F1" s="116"/>
      <c r="G1" s="116"/>
      <c r="H1" s="116"/>
    </row>
    <row r="2" spans="1:8" ht="15.6" x14ac:dyDescent="0.3">
      <c r="A2" s="116" t="s">
        <v>264</v>
      </c>
      <c r="B2" s="116"/>
      <c r="C2" s="116"/>
      <c r="D2" s="116"/>
      <c r="E2" s="116"/>
      <c r="F2" s="116"/>
      <c r="G2" s="116"/>
      <c r="H2" s="116"/>
    </row>
    <row r="3" spans="1:8" ht="15.6" x14ac:dyDescent="0.3">
      <c r="A3" s="116" t="s">
        <v>261</v>
      </c>
      <c r="B3" s="116"/>
      <c r="C3" s="116"/>
      <c r="D3" s="116"/>
      <c r="E3" s="116"/>
      <c r="F3" s="116"/>
      <c r="G3" s="116"/>
      <c r="H3" s="116"/>
    </row>
    <row r="5" spans="1:8" ht="15.6" x14ac:dyDescent="0.3">
      <c r="A5" s="117" t="s">
        <v>197</v>
      </c>
      <c r="B5" s="117"/>
      <c r="C5" s="117"/>
      <c r="D5" s="117"/>
      <c r="E5" s="117"/>
      <c r="F5" s="117"/>
      <c r="G5" s="117"/>
      <c r="H5" s="117"/>
    </row>
    <row r="6" spans="1:8" ht="15" thickBot="1" x14ac:dyDescent="0.35"/>
    <row r="7" spans="1:8" x14ac:dyDescent="0.3">
      <c r="A7" s="46"/>
      <c r="B7" s="46" t="s">
        <v>249</v>
      </c>
      <c r="C7" s="46" t="s">
        <v>250</v>
      </c>
      <c r="D7" s="46" t="s">
        <v>251</v>
      </c>
      <c r="E7" s="46" t="s">
        <v>252</v>
      </c>
      <c r="F7" s="46" t="s">
        <v>253</v>
      </c>
      <c r="G7" s="46" t="s">
        <v>254</v>
      </c>
      <c r="H7" s="46" t="s">
        <v>255</v>
      </c>
    </row>
    <row r="8" spans="1:8" x14ac:dyDescent="0.3">
      <c r="A8" t="s">
        <v>249</v>
      </c>
      <c r="B8">
        <v>1</v>
      </c>
    </row>
    <row r="9" spans="1:8" x14ac:dyDescent="0.3">
      <c r="A9" t="s">
        <v>250</v>
      </c>
      <c r="B9">
        <v>0.81080232649308415</v>
      </c>
      <c r="C9">
        <v>1</v>
      </c>
    </row>
    <row r="10" spans="1:8" x14ac:dyDescent="0.3">
      <c r="A10" t="s">
        <v>251</v>
      </c>
      <c r="B10">
        <v>0.77436386904853771</v>
      </c>
      <c r="C10">
        <v>0.75360151048398138</v>
      </c>
      <c r="D10">
        <v>1</v>
      </c>
    </row>
    <row r="11" spans="1:8" x14ac:dyDescent="0.3">
      <c r="A11" t="s">
        <v>252</v>
      </c>
      <c r="B11">
        <v>0.79883255100550743</v>
      </c>
      <c r="C11">
        <v>0.8558754317074776</v>
      </c>
      <c r="D11">
        <v>0.73591965963782147</v>
      </c>
      <c r="E11">
        <v>1</v>
      </c>
    </row>
    <row r="12" spans="1:8" x14ac:dyDescent="0.3">
      <c r="A12" t="s">
        <v>253</v>
      </c>
      <c r="B12">
        <v>0.56969140952108333</v>
      </c>
      <c r="C12">
        <v>0.40101294375193952</v>
      </c>
      <c r="D12">
        <v>0.44928637948136052</v>
      </c>
      <c r="E12">
        <v>0.41261347410876525</v>
      </c>
      <c r="F12">
        <v>1</v>
      </c>
    </row>
    <row r="13" spans="1:8" x14ac:dyDescent="0.3">
      <c r="A13" t="s">
        <v>254</v>
      </c>
      <c r="B13">
        <v>0.11287626225853754</v>
      </c>
      <c r="C13">
        <v>-5.8716279067791123E-2</v>
      </c>
      <c r="D13">
        <v>-1.6270986790333001E-3</v>
      </c>
      <c r="E13">
        <v>-3.1956366589433828E-2</v>
      </c>
      <c r="F13">
        <v>0.30178765284061382</v>
      </c>
      <c r="G13">
        <v>1</v>
      </c>
    </row>
    <row r="14" spans="1:8" ht="15" thickBot="1" x14ac:dyDescent="0.35">
      <c r="A14" s="26" t="s">
        <v>255</v>
      </c>
      <c r="B14" s="26">
        <v>0.43474081152755267</v>
      </c>
      <c r="C14" s="26">
        <v>0.34383111217248341</v>
      </c>
      <c r="D14" s="26">
        <v>0.24175172609806772</v>
      </c>
      <c r="E14" s="26">
        <v>0.34765406083599448</v>
      </c>
      <c r="F14" s="26">
        <v>0.46057980993971959</v>
      </c>
      <c r="G14" s="26">
        <v>0.3143101542779928</v>
      </c>
      <c r="H14" s="26">
        <v>1</v>
      </c>
    </row>
    <row r="16" spans="1:8" ht="15" thickBot="1" x14ac:dyDescent="0.35"/>
    <row r="17" spans="1:8" ht="15.6" x14ac:dyDescent="0.3">
      <c r="A17" s="119" t="s">
        <v>267</v>
      </c>
      <c r="B17" s="120"/>
      <c r="C17" s="120"/>
      <c r="D17" s="120"/>
      <c r="E17" s="120"/>
      <c r="F17" s="120"/>
      <c r="G17" s="120"/>
      <c r="H17" s="121"/>
    </row>
    <row r="18" spans="1:8" ht="15.6" x14ac:dyDescent="0.3">
      <c r="A18" s="109" t="s">
        <v>268</v>
      </c>
      <c r="B18" s="110"/>
      <c r="C18" s="110"/>
      <c r="D18" s="110"/>
      <c r="E18" s="110"/>
      <c r="F18" s="110"/>
      <c r="G18" s="110"/>
      <c r="H18" s="111"/>
    </row>
    <row r="19" spans="1:8" ht="16.2" thickBot="1" x14ac:dyDescent="0.35">
      <c r="A19" s="112" t="s">
        <v>269</v>
      </c>
      <c r="B19" s="113"/>
      <c r="C19" s="113"/>
      <c r="D19" s="113"/>
      <c r="E19" s="113"/>
      <c r="F19" s="113"/>
      <c r="G19" s="113"/>
      <c r="H19" s="114"/>
    </row>
  </sheetData>
  <mergeCells count="7">
    <mergeCell ref="A1:H1"/>
    <mergeCell ref="A2:H2"/>
    <mergeCell ref="A17:H17"/>
    <mergeCell ref="A18:H18"/>
    <mergeCell ref="A19:H19"/>
    <mergeCell ref="A3:H3"/>
    <mergeCell ref="A5:H5"/>
  </mergeCells>
  <conditionalFormatting sqref="B8:H14">
    <cfRule type="colorScale" priority="1">
      <colorScale>
        <cfvo type="min"/>
        <cfvo type="percentile" val="50"/>
        <cfvo type="max"/>
        <color rgb="FFF8696B"/>
        <color theme="8" tint="0.79998168889431442"/>
        <color theme="7" tint="0.79998168889431442"/>
      </colorScale>
    </cfRule>
    <cfRule type="colorScale" priority="2">
      <colorScale>
        <cfvo type="min"/>
        <cfvo type="percentile" val="50"/>
        <cfvo type="max"/>
        <color rgb="FFF8696B"/>
        <color rgb="FFFFEB84"/>
        <color rgb="FF63BE7B"/>
      </colorScale>
    </cfRule>
    <cfRule type="colorScale" priority="3">
      <colorScale>
        <cfvo type="min"/>
        <cfvo type="percentile" val="50"/>
        <cfvo type="max"/>
        <color theme="5" tint="0.39997558519241921"/>
        <color theme="7" tint="0.39997558519241921"/>
        <color theme="9" tint="0.39997558519241921"/>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1431-830E-4BE0-B3A6-CE587CBBF449}">
  <dimension ref="A1:S55"/>
  <sheetViews>
    <sheetView topLeftCell="A37" workbookViewId="0">
      <selection activeCell="I57" sqref="I57"/>
    </sheetView>
  </sheetViews>
  <sheetFormatPr defaultRowHeight="14.4" x14ac:dyDescent="0.3"/>
  <sheetData>
    <row r="1" spans="1:19" ht="15.6" x14ac:dyDescent="0.3">
      <c r="A1" s="116" t="s">
        <v>265</v>
      </c>
      <c r="B1" s="116"/>
      <c r="C1" s="116"/>
      <c r="D1" s="116"/>
      <c r="E1" s="116"/>
      <c r="F1" s="116"/>
      <c r="G1" s="116"/>
      <c r="H1" s="116"/>
      <c r="I1" s="116"/>
      <c r="J1" s="116"/>
      <c r="K1" s="116"/>
      <c r="L1" s="116"/>
      <c r="M1" s="116"/>
      <c r="N1" s="116"/>
      <c r="O1" s="116"/>
      <c r="P1" s="116"/>
      <c r="Q1" s="116"/>
      <c r="R1" s="116"/>
      <c r="S1" s="116"/>
    </row>
    <row r="2" spans="1:19" ht="15.6" x14ac:dyDescent="0.3">
      <c r="A2" s="137" t="s">
        <v>256</v>
      </c>
      <c r="B2" s="137"/>
      <c r="C2" s="137"/>
      <c r="D2" s="137"/>
      <c r="E2" s="137"/>
      <c r="F2" s="137"/>
      <c r="G2" s="137"/>
      <c r="H2" s="137"/>
      <c r="I2" s="137"/>
      <c r="J2" s="137"/>
      <c r="K2" s="137"/>
      <c r="L2" s="137"/>
      <c r="M2" s="137"/>
      <c r="N2" s="137"/>
      <c r="O2" s="137"/>
      <c r="P2" s="137"/>
      <c r="Q2" s="137"/>
      <c r="R2" s="137"/>
      <c r="S2" s="137"/>
    </row>
    <row r="3" spans="1:19" ht="15.6" x14ac:dyDescent="0.3">
      <c r="A3" s="116" t="s">
        <v>257</v>
      </c>
      <c r="B3" s="116"/>
      <c r="C3" s="116"/>
      <c r="D3" s="116"/>
      <c r="E3" s="116"/>
      <c r="F3" s="116"/>
      <c r="G3" s="116"/>
      <c r="H3" s="116"/>
      <c r="I3" s="116"/>
      <c r="J3" s="116"/>
      <c r="K3" s="116"/>
      <c r="L3" s="116"/>
      <c r="M3" s="116"/>
      <c r="N3" s="116"/>
      <c r="O3" s="116"/>
      <c r="P3" s="116"/>
      <c r="Q3" s="116"/>
      <c r="R3" s="116"/>
      <c r="S3" s="116"/>
    </row>
    <row r="4" spans="1:19" ht="15.6" x14ac:dyDescent="0.3">
      <c r="A4" s="116" t="s">
        <v>263</v>
      </c>
      <c r="B4" s="116"/>
      <c r="C4" s="116"/>
      <c r="D4" s="116"/>
      <c r="E4" s="116"/>
      <c r="F4" s="116"/>
      <c r="G4" s="116"/>
      <c r="H4" s="116"/>
      <c r="I4" s="116"/>
      <c r="J4" s="116"/>
      <c r="K4" s="116"/>
      <c r="L4" s="116"/>
      <c r="M4" s="116"/>
      <c r="N4" s="116"/>
      <c r="O4" s="116"/>
      <c r="P4" s="116"/>
      <c r="Q4" s="116"/>
      <c r="R4" s="116"/>
      <c r="S4" s="116"/>
    </row>
    <row r="6" spans="1:19" ht="15.6" x14ac:dyDescent="0.3">
      <c r="A6" s="117" t="s">
        <v>197</v>
      </c>
      <c r="B6" s="117"/>
      <c r="C6" s="117"/>
      <c r="D6" s="117"/>
      <c r="E6" s="117"/>
      <c r="F6" s="117"/>
      <c r="G6" s="117"/>
      <c r="H6" s="117"/>
      <c r="I6" s="117"/>
      <c r="J6" s="117"/>
      <c r="K6" s="117"/>
      <c r="L6" s="117"/>
      <c r="M6" s="117"/>
      <c r="N6" s="117"/>
      <c r="O6" s="117"/>
      <c r="P6" s="117"/>
      <c r="Q6" s="117"/>
      <c r="R6" s="117"/>
      <c r="S6" s="117"/>
    </row>
    <row r="54" spans="1:19" ht="15" thickBot="1" x14ac:dyDescent="0.35"/>
    <row r="55" spans="1:19" ht="16.2" thickBot="1" x14ac:dyDescent="0.35">
      <c r="A55" s="134" t="s">
        <v>270</v>
      </c>
      <c r="B55" s="135"/>
      <c r="C55" s="135"/>
      <c r="D55" s="135"/>
      <c r="E55" s="135"/>
      <c r="F55" s="135"/>
      <c r="G55" s="135"/>
      <c r="H55" s="135"/>
      <c r="I55" s="135"/>
      <c r="J55" s="135"/>
      <c r="K55" s="135"/>
      <c r="L55" s="135"/>
      <c r="M55" s="135"/>
      <c r="N55" s="135"/>
      <c r="O55" s="135"/>
      <c r="P55" s="135"/>
      <c r="Q55" s="135"/>
      <c r="R55" s="135"/>
      <c r="S55" s="136"/>
    </row>
  </sheetData>
  <mergeCells count="6">
    <mergeCell ref="A4:S4"/>
    <mergeCell ref="A6:S6"/>
    <mergeCell ref="A55:S55"/>
    <mergeCell ref="A1:S1"/>
    <mergeCell ref="A2:S2"/>
    <mergeCell ref="A3:S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75485-87D5-4A02-885E-FF66831BA28D}">
  <dimension ref="A1:U54"/>
  <sheetViews>
    <sheetView topLeftCell="A34" workbookViewId="0">
      <selection activeCell="H74" sqref="H74"/>
    </sheetView>
  </sheetViews>
  <sheetFormatPr defaultRowHeight="14.4" x14ac:dyDescent="0.3"/>
  <sheetData>
    <row r="1" spans="1:21" ht="15.6" x14ac:dyDescent="0.3">
      <c r="A1" s="116" t="s">
        <v>266</v>
      </c>
      <c r="B1" s="116"/>
      <c r="C1" s="116"/>
      <c r="D1" s="116"/>
      <c r="E1" s="116"/>
      <c r="F1" s="116"/>
      <c r="G1" s="116"/>
      <c r="H1" s="116"/>
      <c r="I1" s="116"/>
      <c r="J1" s="116"/>
      <c r="K1" s="116"/>
      <c r="L1" s="116"/>
      <c r="M1" s="116"/>
      <c r="N1" s="116"/>
      <c r="O1" s="116"/>
      <c r="P1" s="116"/>
      <c r="Q1" s="116"/>
      <c r="R1" s="116"/>
      <c r="S1" s="116"/>
      <c r="T1" s="116"/>
      <c r="U1" s="116"/>
    </row>
    <row r="2" spans="1:21" ht="15.6" x14ac:dyDescent="0.3">
      <c r="A2" s="137" t="s">
        <v>256</v>
      </c>
      <c r="B2" s="137"/>
      <c r="C2" s="137"/>
      <c r="D2" s="137"/>
      <c r="E2" s="137"/>
      <c r="F2" s="137"/>
      <c r="G2" s="137"/>
      <c r="H2" s="137"/>
      <c r="I2" s="137"/>
      <c r="J2" s="137"/>
      <c r="K2" s="137"/>
      <c r="L2" s="137"/>
      <c r="M2" s="137"/>
      <c r="N2" s="137"/>
      <c r="O2" s="137"/>
      <c r="P2" s="137"/>
      <c r="Q2" s="137"/>
      <c r="R2" s="137"/>
      <c r="S2" s="137"/>
      <c r="T2" s="137"/>
      <c r="U2" s="137"/>
    </row>
    <row r="3" spans="1:21" ht="15.6" x14ac:dyDescent="0.3">
      <c r="A3" s="116" t="s">
        <v>257</v>
      </c>
      <c r="B3" s="116"/>
      <c r="C3" s="116"/>
      <c r="D3" s="116"/>
      <c r="E3" s="116"/>
      <c r="F3" s="116"/>
      <c r="G3" s="116"/>
      <c r="H3" s="116"/>
      <c r="I3" s="116"/>
      <c r="J3" s="116"/>
      <c r="K3" s="116"/>
      <c r="L3" s="116"/>
      <c r="M3" s="116"/>
      <c r="N3" s="116"/>
      <c r="O3" s="116"/>
      <c r="P3" s="116"/>
      <c r="Q3" s="116"/>
      <c r="R3" s="116"/>
      <c r="S3" s="116"/>
      <c r="T3" s="116"/>
      <c r="U3" s="116"/>
    </row>
    <row r="4" spans="1:21" ht="15.6" x14ac:dyDescent="0.3">
      <c r="A4" s="116" t="s">
        <v>262</v>
      </c>
      <c r="B4" s="116"/>
      <c r="C4" s="116"/>
      <c r="D4" s="116"/>
      <c r="E4" s="116"/>
      <c r="F4" s="116"/>
      <c r="G4" s="116"/>
      <c r="H4" s="116"/>
      <c r="I4" s="116"/>
      <c r="J4" s="116"/>
      <c r="K4" s="116"/>
      <c r="L4" s="116"/>
      <c r="M4" s="116"/>
      <c r="N4" s="116"/>
      <c r="O4" s="116"/>
      <c r="P4" s="116"/>
      <c r="Q4" s="116"/>
      <c r="R4" s="116"/>
      <c r="S4" s="116"/>
      <c r="T4" s="116"/>
      <c r="U4" s="116"/>
    </row>
    <row r="6" spans="1:21" ht="15.6" x14ac:dyDescent="0.3">
      <c r="A6" s="117" t="s">
        <v>197</v>
      </c>
      <c r="B6" s="117"/>
      <c r="C6" s="117"/>
      <c r="D6" s="117"/>
      <c r="E6" s="117"/>
      <c r="F6" s="117"/>
      <c r="G6" s="117"/>
      <c r="H6" s="117"/>
      <c r="I6" s="117"/>
      <c r="J6" s="117"/>
      <c r="K6" s="117"/>
      <c r="L6" s="117"/>
      <c r="M6" s="117"/>
      <c r="N6" s="117"/>
      <c r="O6" s="117"/>
      <c r="P6" s="117"/>
      <c r="Q6" s="117"/>
      <c r="R6" s="117"/>
      <c r="S6" s="117"/>
      <c r="T6" s="117"/>
      <c r="U6" s="117"/>
    </row>
    <row r="52" spans="1:21" ht="15" thickBot="1" x14ac:dyDescent="0.35"/>
    <row r="53" spans="1:21" ht="15.6" x14ac:dyDescent="0.3">
      <c r="A53" s="119" t="s">
        <v>271</v>
      </c>
      <c r="B53" s="120"/>
      <c r="C53" s="120"/>
      <c r="D53" s="120"/>
      <c r="E53" s="120"/>
      <c r="F53" s="120"/>
      <c r="G53" s="120"/>
      <c r="H53" s="120"/>
      <c r="I53" s="120"/>
      <c r="J53" s="120"/>
      <c r="K53" s="120"/>
      <c r="L53" s="120"/>
      <c r="M53" s="120"/>
      <c r="N53" s="120"/>
      <c r="O53" s="120"/>
      <c r="P53" s="120"/>
      <c r="Q53" s="120"/>
      <c r="R53" s="120"/>
      <c r="S53" s="120"/>
      <c r="T53" s="120"/>
      <c r="U53" s="121"/>
    </row>
    <row r="54" spans="1:21" ht="16.2" thickBot="1" x14ac:dyDescent="0.35">
      <c r="A54" s="112" t="s">
        <v>272</v>
      </c>
      <c r="B54" s="113"/>
      <c r="C54" s="113"/>
      <c r="D54" s="113"/>
      <c r="E54" s="113"/>
      <c r="F54" s="113"/>
      <c r="G54" s="113"/>
      <c r="H54" s="113"/>
      <c r="I54" s="113"/>
      <c r="J54" s="113"/>
      <c r="K54" s="113"/>
      <c r="L54" s="113"/>
      <c r="M54" s="113"/>
      <c r="N54" s="113"/>
      <c r="O54" s="113"/>
      <c r="P54" s="113"/>
      <c r="Q54" s="113"/>
      <c r="R54" s="113"/>
      <c r="S54" s="113"/>
      <c r="T54" s="113"/>
      <c r="U54" s="114"/>
    </row>
  </sheetData>
  <mergeCells count="7">
    <mergeCell ref="A6:U6"/>
    <mergeCell ref="A53:U53"/>
    <mergeCell ref="A54:U54"/>
    <mergeCell ref="A1:U1"/>
    <mergeCell ref="A2:U2"/>
    <mergeCell ref="A3:U3"/>
    <mergeCell ref="A4:U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0F7B1-3B47-4ABD-9633-82E4D9A72CBB}">
  <dimension ref="A1:V56"/>
  <sheetViews>
    <sheetView topLeftCell="A44" workbookViewId="0">
      <selection activeCell="L11" sqref="L11"/>
    </sheetView>
  </sheetViews>
  <sheetFormatPr defaultRowHeight="14.4" x14ac:dyDescent="0.3"/>
  <cols>
    <col min="3" max="4" width="9" bestFit="1" customWidth="1"/>
    <col min="5" max="5" width="11.44140625" bestFit="1" customWidth="1"/>
    <col min="6" max="11" width="9" bestFit="1" customWidth="1"/>
  </cols>
  <sheetData>
    <row r="1" spans="1:22" ht="15.6" x14ac:dyDescent="0.3">
      <c r="A1" s="122" t="s">
        <v>275</v>
      </c>
      <c r="B1" s="122"/>
      <c r="C1" s="122"/>
      <c r="D1" s="122"/>
      <c r="E1" s="122"/>
      <c r="F1" s="122"/>
      <c r="G1" s="122"/>
      <c r="H1" s="122"/>
      <c r="I1" s="122"/>
      <c r="J1" s="122"/>
      <c r="K1" s="122"/>
      <c r="L1" s="122"/>
      <c r="M1" s="122"/>
      <c r="N1" s="122"/>
      <c r="O1" s="122"/>
      <c r="P1" s="122"/>
      <c r="Q1" s="122"/>
      <c r="R1" s="122"/>
      <c r="S1" s="122"/>
      <c r="T1" s="122"/>
      <c r="U1" s="122"/>
      <c r="V1" s="122"/>
    </row>
    <row r="2" spans="1:22" ht="15.6" x14ac:dyDescent="0.3">
      <c r="A2" s="116" t="s">
        <v>273</v>
      </c>
      <c r="B2" s="116"/>
      <c r="C2" s="116"/>
      <c r="D2" s="116"/>
      <c r="E2" s="116"/>
      <c r="F2" s="116"/>
      <c r="G2" s="116"/>
      <c r="H2" s="116"/>
      <c r="I2" s="116"/>
      <c r="J2" s="116"/>
      <c r="K2" s="116"/>
      <c r="L2" s="116"/>
      <c r="M2" s="116"/>
      <c r="N2" s="116"/>
      <c r="O2" s="116"/>
      <c r="P2" s="116"/>
      <c r="Q2" s="116"/>
      <c r="R2" s="116"/>
      <c r="S2" s="116"/>
      <c r="T2" s="116"/>
      <c r="U2" s="116"/>
      <c r="V2" s="116"/>
    </row>
    <row r="3" spans="1:22" ht="15.6" x14ac:dyDescent="0.3">
      <c r="A3" s="116" t="s">
        <v>274</v>
      </c>
      <c r="B3" s="116"/>
      <c r="C3" s="116"/>
      <c r="D3" s="116"/>
      <c r="E3" s="116"/>
      <c r="F3" s="116"/>
      <c r="G3" s="116"/>
      <c r="H3" s="116"/>
      <c r="I3" s="116"/>
      <c r="J3" s="116"/>
      <c r="K3" s="116"/>
      <c r="L3" s="116"/>
      <c r="M3" s="116"/>
      <c r="N3" s="116"/>
      <c r="O3" s="116"/>
      <c r="P3" s="116"/>
      <c r="Q3" s="116"/>
      <c r="R3" s="116"/>
      <c r="S3" s="116"/>
      <c r="T3" s="116"/>
      <c r="U3" s="116"/>
      <c r="V3" s="116"/>
    </row>
    <row r="5" spans="1:22" ht="15.6" x14ac:dyDescent="0.3">
      <c r="A5" s="117" t="s">
        <v>276</v>
      </c>
      <c r="B5" s="117"/>
      <c r="C5" s="117"/>
      <c r="D5" s="117"/>
      <c r="E5" s="117"/>
      <c r="F5" s="117"/>
      <c r="G5" s="117"/>
      <c r="H5" s="117"/>
      <c r="I5" s="117"/>
      <c r="J5" s="117"/>
      <c r="K5" s="117"/>
      <c r="L5" s="117"/>
      <c r="M5" s="117"/>
      <c r="N5" s="117"/>
      <c r="O5" s="117"/>
      <c r="P5" s="117"/>
      <c r="Q5" s="117"/>
      <c r="R5" s="117"/>
      <c r="S5" s="117"/>
      <c r="T5" s="117"/>
      <c r="U5" s="117"/>
      <c r="V5" s="117"/>
    </row>
    <row r="6" spans="1:22" ht="15.6" x14ac:dyDescent="0.3">
      <c r="A6" s="116" t="s">
        <v>277</v>
      </c>
      <c r="B6" s="116"/>
      <c r="C6" s="116"/>
      <c r="D6" s="116"/>
      <c r="E6" s="116"/>
      <c r="F6" s="116"/>
      <c r="G6" s="116"/>
      <c r="H6" s="116"/>
      <c r="I6" s="116"/>
      <c r="J6" s="116"/>
      <c r="K6" s="116"/>
      <c r="L6" s="116"/>
      <c r="M6" s="116"/>
      <c r="N6" s="116"/>
      <c r="O6" s="116"/>
      <c r="P6" s="116"/>
      <c r="Q6" s="116"/>
      <c r="R6" s="116"/>
      <c r="S6" s="116"/>
      <c r="T6" s="116"/>
      <c r="U6" s="116"/>
      <c r="V6" s="116"/>
    </row>
    <row r="7" spans="1:22" ht="15.6" x14ac:dyDescent="0.3">
      <c r="A7" s="116" t="s">
        <v>278</v>
      </c>
      <c r="B7" s="116"/>
      <c r="C7" s="116"/>
      <c r="D7" s="116"/>
      <c r="E7" s="116"/>
      <c r="F7" s="116"/>
      <c r="G7" s="116"/>
      <c r="H7" s="116"/>
      <c r="I7" s="116"/>
      <c r="J7" s="116"/>
      <c r="K7" s="116"/>
      <c r="L7" s="116"/>
      <c r="M7" s="116"/>
      <c r="N7" s="116"/>
      <c r="O7" s="116"/>
      <c r="P7" s="116"/>
      <c r="Q7" s="116"/>
      <c r="R7" s="116"/>
      <c r="S7" s="116"/>
      <c r="T7" s="116"/>
      <c r="U7" s="116"/>
      <c r="V7" s="116"/>
    </row>
    <row r="9" spans="1:22" ht="15.6" x14ac:dyDescent="0.3">
      <c r="A9" s="117" t="s">
        <v>197</v>
      </c>
      <c r="B9" s="117"/>
      <c r="C9" s="117"/>
      <c r="D9" s="117"/>
      <c r="E9" s="117"/>
      <c r="F9" s="117"/>
      <c r="G9" s="117"/>
      <c r="H9" s="117"/>
      <c r="I9" s="117"/>
      <c r="J9" s="117"/>
      <c r="K9" s="117"/>
      <c r="L9" s="117"/>
      <c r="M9" s="117"/>
      <c r="N9" s="117"/>
      <c r="O9" s="117"/>
      <c r="P9" s="117"/>
      <c r="Q9" s="117"/>
      <c r="R9" s="117"/>
      <c r="S9" s="117"/>
      <c r="T9" s="117"/>
      <c r="U9" s="117"/>
      <c r="V9" s="117"/>
    </row>
    <row r="12" spans="1:22" ht="15" thickBot="1" x14ac:dyDescent="0.35"/>
    <row r="13" spans="1:22" ht="15.6" x14ac:dyDescent="0.3">
      <c r="A13" s="183" t="s">
        <v>316</v>
      </c>
      <c r="B13" s="184"/>
      <c r="C13" s="184"/>
      <c r="D13" s="184"/>
      <c r="E13" s="184"/>
      <c r="F13" s="184"/>
      <c r="G13" s="184"/>
      <c r="H13" s="184"/>
      <c r="I13" s="184"/>
      <c r="J13" s="184"/>
      <c r="K13" s="185"/>
      <c r="M13" s="175" t="s">
        <v>314</v>
      </c>
      <c r="N13" s="176"/>
      <c r="O13" s="176"/>
      <c r="P13" s="176"/>
      <c r="Q13" s="176"/>
      <c r="R13" s="176"/>
      <c r="S13" s="177"/>
    </row>
    <row r="14" spans="1:22" ht="31.2" x14ac:dyDescent="0.3">
      <c r="A14" s="186" t="s">
        <v>279</v>
      </c>
      <c r="B14" s="188" t="s">
        <v>280</v>
      </c>
      <c r="C14" s="190" t="s">
        <v>281</v>
      </c>
      <c r="D14" s="190" t="s">
        <v>282</v>
      </c>
      <c r="E14" s="190" t="s">
        <v>283</v>
      </c>
      <c r="F14" s="190" t="s">
        <v>284</v>
      </c>
      <c r="G14" s="190"/>
      <c r="H14" s="190"/>
      <c r="I14" s="190"/>
      <c r="J14" s="190"/>
      <c r="K14" s="167" t="s">
        <v>285</v>
      </c>
      <c r="M14" s="178" t="s">
        <v>279</v>
      </c>
      <c r="N14" s="179"/>
      <c r="O14" s="50" t="s">
        <v>294</v>
      </c>
      <c r="P14" s="51" t="s">
        <v>295</v>
      </c>
      <c r="Q14" s="51" t="s">
        <v>296</v>
      </c>
      <c r="R14" s="51" t="s">
        <v>297</v>
      </c>
      <c r="S14" s="52" t="s">
        <v>298</v>
      </c>
    </row>
    <row r="15" spans="1:22" ht="46.8" x14ac:dyDescent="0.3">
      <c r="A15" s="187"/>
      <c r="B15" s="189"/>
      <c r="C15" s="191"/>
      <c r="D15" s="191"/>
      <c r="E15" s="191"/>
      <c r="F15" s="69" t="s">
        <v>286</v>
      </c>
      <c r="G15" s="69" t="s">
        <v>287</v>
      </c>
      <c r="H15" s="69" t="s">
        <v>288</v>
      </c>
      <c r="I15" s="69" t="s">
        <v>289</v>
      </c>
      <c r="J15" s="69" t="s">
        <v>290</v>
      </c>
      <c r="K15" s="168"/>
      <c r="M15" s="180" t="s">
        <v>291</v>
      </c>
      <c r="N15" s="53" t="s">
        <v>299</v>
      </c>
      <c r="O15" s="54">
        <v>141.62855242964318</v>
      </c>
      <c r="P15" s="55">
        <v>6</v>
      </c>
      <c r="Q15" s="56">
        <v>23.604758738273862</v>
      </c>
      <c r="R15" s="56">
        <v>85.977559150021762</v>
      </c>
      <c r="S15" s="57" t="s">
        <v>315</v>
      </c>
    </row>
    <row r="16" spans="1:22" ht="17.399999999999999" x14ac:dyDescent="0.3">
      <c r="A16" s="70" t="s">
        <v>291</v>
      </c>
      <c r="B16" s="71" t="s">
        <v>317</v>
      </c>
      <c r="C16" s="72">
        <v>0.7901558124171606</v>
      </c>
      <c r="D16" s="72">
        <v>0.78096555602667128</v>
      </c>
      <c r="E16" s="73">
        <v>0.52397097130692005</v>
      </c>
      <c r="F16" s="72">
        <v>0.7901558124171606</v>
      </c>
      <c r="G16" s="72">
        <v>85.977559150021747</v>
      </c>
      <c r="H16" s="74">
        <v>6</v>
      </c>
      <c r="I16" s="74">
        <v>137</v>
      </c>
      <c r="J16" s="72">
        <v>5.4680053152414649E-44</v>
      </c>
      <c r="K16" s="75">
        <v>1.8821467077531564</v>
      </c>
      <c r="M16" s="181"/>
      <c r="N16" s="58" t="s">
        <v>300</v>
      </c>
      <c r="O16" s="59">
        <v>37.612744291807466</v>
      </c>
      <c r="P16" s="60">
        <v>137</v>
      </c>
      <c r="Q16" s="61">
        <v>0.27454557877231728</v>
      </c>
      <c r="R16" s="62"/>
      <c r="S16" s="63"/>
    </row>
    <row r="17" spans="1:22" ht="15.6" x14ac:dyDescent="0.3">
      <c r="A17" s="169" t="s">
        <v>292</v>
      </c>
      <c r="B17" s="170"/>
      <c r="C17" s="170"/>
      <c r="D17" s="170"/>
      <c r="E17" s="170"/>
      <c r="F17" s="170"/>
      <c r="G17" s="170"/>
      <c r="H17" s="170"/>
      <c r="I17" s="170"/>
      <c r="J17" s="170"/>
      <c r="K17" s="171"/>
      <c r="M17" s="182"/>
      <c r="N17" s="64" t="s">
        <v>301</v>
      </c>
      <c r="O17" s="65">
        <v>179.24129672145065</v>
      </c>
      <c r="P17" s="66">
        <v>143</v>
      </c>
      <c r="Q17" s="67"/>
      <c r="R17" s="67"/>
      <c r="S17" s="68"/>
    </row>
    <row r="18" spans="1:22" ht="16.2" thickBot="1" x14ac:dyDescent="0.35">
      <c r="A18" s="172" t="s">
        <v>293</v>
      </c>
      <c r="B18" s="173"/>
      <c r="C18" s="173"/>
      <c r="D18" s="173"/>
      <c r="E18" s="173"/>
      <c r="F18" s="173"/>
      <c r="G18" s="173"/>
      <c r="H18" s="173"/>
      <c r="I18" s="173"/>
      <c r="J18" s="173"/>
      <c r="K18" s="174"/>
      <c r="M18" s="150" t="s">
        <v>302</v>
      </c>
      <c r="N18" s="151"/>
      <c r="O18" s="151"/>
      <c r="P18" s="151"/>
      <c r="Q18" s="151"/>
      <c r="R18" s="151"/>
      <c r="S18" s="152"/>
    </row>
    <row r="19" spans="1:22" ht="16.2" thickBot="1" x14ac:dyDescent="0.35">
      <c r="A19" s="47"/>
      <c r="B19" s="48"/>
      <c r="C19" s="48"/>
      <c r="D19" s="48"/>
      <c r="E19" s="48"/>
      <c r="F19" s="48"/>
      <c r="G19" s="48"/>
      <c r="H19" s="48"/>
      <c r="I19" s="48"/>
      <c r="J19" s="48"/>
      <c r="K19" s="49"/>
      <c r="M19" s="153" t="s">
        <v>303</v>
      </c>
      <c r="N19" s="154"/>
      <c r="O19" s="154"/>
      <c r="P19" s="154"/>
      <c r="Q19" s="154"/>
      <c r="R19" s="154"/>
      <c r="S19" s="155"/>
    </row>
    <row r="20" spans="1:22" ht="15" thickBot="1" x14ac:dyDescent="0.35"/>
    <row r="21" spans="1:22" ht="14.4" customHeight="1" x14ac:dyDescent="0.3">
      <c r="A21" s="119" t="s">
        <v>319</v>
      </c>
      <c r="B21" s="120"/>
      <c r="C21" s="120"/>
      <c r="D21" s="120"/>
      <c r="E21" s="120"/>
      <c r="F21" s="120"/>
      <c r="G21" s="120"/>
      <c r="H21" s="120"/>
      <c r="I21" s="120"/>
      <c r="J21" s="120"/>
      <c r="K21" s="120"/>
      <c r="L21" s="120"/>
      <c r="M21" s="120"/>
      <c r="N21" s="120"/>
      <c r="O21" s="120"/>
      <c r="P21" s="120"/>
      <c r="Q21" s="120"/>
      <c r="R21" s="120"/>
      <c r="S21" s="120"/>
      <c r="T21" s="120"/>
      <c r="U21" s="120"/>
      <c r="V21" s="121"/>
    </row>
    <row r="22" spans="1:22" ht="15.6" x14ac:dyDescent="0.3">
      <c r="A22" s="109" t="s">
        <v>321</v>
      </c>
      <c r="B22" s="110"/>
      <c r="C22" s="110"/>
      <c r="D22" s="110"/>
      <c r="E22" s="110"/>
      <c r="F22" s="110"/>
      <c r="G22" s="110"/>
      <c r="H22" s="110"/>
      <c r="I22" s="110"/>
      <c r="J22" s="110"/>
      <c r="K22" s="110"/>
      <c r="L22" s="110"/>
      <c r="M22" s="110"/>
      <c r="N22" s="110"/>
      <c r="O22" s="110"/>
      <c r="P22" s="110"/>
      <c r="Q22" s="110"/>
      <c r="R22" s="110"/>
      <c r="S22" s="110"/>
      <c r="T22" s="110"/>
      <c r="U22" s="110"/>
      <c r="V22" s="111"/>
    </row>
    <row r="23" spans="1:22" ht="15.6" x14ac:dyDescent="0.3">
      <c r="A23" s="109" t="s">
        <v>322</v>
      </c>
      <c r="B23" s="110"/>
      <c r="C23" s="110"/>
      <c r="D23" s="110"/>
      <c r="E23" s="110"/>
      <c r="F23" s="110"/>
      <c r="G23" s="110"/>
      <c r="H23" s="110"/>
      <c r="I23" s="110"/>
      <c r="J23" s="110"/>
      <c r="K23" s="110"/>
      <c r="L23" s="110"/>
      <c r="M23" s="110"/>
      <c r="N23" s="110"/>
      <c r="O23" s="110"/>
      <c r="P23" s="110"/>
      <c r="Q23" s="110"/>
      <c r="R23" s="110"/>
      <c r="S23" s="110"/>
      <c r="T23" s="110"/>
      <c r="U23" s="110"/>
      <c r="V23" s="111"/>
    </row>
    <row r="24" spans="1:22" ht="15.6" x14ac:dyDescent="0.3">
      <c r="A24" s="109" t="s">
        <v>320</v>
      </c>
      <c r="B24" s="110"/>
      <c r="C24" s="110"/>
      <c r="D24" s="110"/>
      <c r="E24" s="110"/>
      <c r="F24" s="110"/>
      <c r="G24" s="110"/>
      <c r="H24" s="110"/>
      <c r="I24" s="110"/>
      <c r="J24" s="110"/>
      <c r="K24" s="110"/>
      <c r="L24" s="110"/>
      <c r="M24" s="110"/>
      <c r="N24" s="110"/>
      <c r="O24" s="110"/>
      <c r="P24" s="110"/>
      <c r="Q24" s="110"/>
      <c r="R24" s="110"/>
      <c r="S24" s="110"/>
      <c r="T24" s="110"/>
      <c r="U24" s="110"/>
      <c r="V24" s="111"/>
    </row>
    <row r="25" spans="1:22" x14ac:dyDescent="0.3">
      <c r="A25" s="93"/>
      <c r="B25" s="94"/>
      <c r="C25" s="94"/>
      <c r="D25" s="94"/>
      <c r="E25" s="94"/>
      <c r="F25" s="94"/>
      <c r="G25" s="94"/>
      <c r="H25" s="94"/>
      <c r="I25" s="94"/>
      <c r="J25" s="94"/>
      <c r="K25" s="94"/>
      <c r="L25" s="94"/>
      <c r="M25" s="94"/>
      <c r="N25" s="94"/>
      <c r="O25" s="94"/>
      <c r="P25" s="94"/>
      <c r="Q25" s="94"/>
      <c r="R25" s="94"/>
      <c r="S25" s="94"/>
      <c r="T25" s="94"/>
      <c r="U25" s="94"/>
      <c r="V25" s="95"/>
    </row>
    <row r="26" spans="1:22" ht="14.4" customHeight="1" x14ac:dyDescent="0.3">
      <c r="A26" s="141" t="s">
        <v>323</v>
      </c>
      <c r="B26" s="142"/>
      <c r="C26" s="142"/>
      <c r="D26" s="142"/>
      <c r="E26" s="142"/>
      <c r="F26" s="142"/>
      <c r="G26" s="142"/>
      <c r="H26" s="142"/>
      <c r="I26" s="142"/>
      <c r="J26" s="142"/>
      <c r="K26" s="142"/>
      <c r="L26" s="142"/>
      <c r="M26" s="142"/>
      <c r="N26" s="142"/>
      <c r="O26" s="142"/>
      <c r="P26" s="142"/>
      <c r="Q26" s="142"/>
      <c r="R26" s="142"/>
      <c r="S26" s="142"/>
      <c r="T26" s="142"/>
      <c r="U26" s="142"/>
      <c r="V26" s="143"/>
    </row>
    <row r="27" spans="1:22" ht="15" customHeight="1" x14ac:dyDescent="0.3">
      <c r="A27" s="109" t="s">
        <v>324</v>
      </c>
      <c r="B27" s="110"/>
      <c r="C27" s="110"/>
      <c r="D27" s="110"/>
      <c r="E27" s="110"/>
      <c r="F27" s="110"/>
      <c r="G27" s="110"/>
      <c r="H27" s="110"/>
      <c r="I27" s="110"/>
      <c r="J27" s="110"/>
      <c r="K27" s="110"/>
      <c r="L27" s="110"/>
      <c r="M27" s="110"/>
      <c r="N27" s="110"/>
      <c r="O27" s="110"/>
      <c r="P27" s="110"/>
      <c r="Q27" s="110"/>
      <c r="R27" s="110"/>
      <c r="S27" s="110"/>
      <c r="T27" s="110"/>
      <c r="U27" s="110"/>
      <c r="V27" s="111"/>
    </row>
    <row r="28" spans="1:22" ht="16.2" thickBot="1" x14ac:dyDescent="0.35">
      <c r="A28" s="112" t="s">
        <v>325</v>
      </c>
      <c r="B28" s="113"/>
      <c r="C28" s="113"/>
      <c r="D28" s="113"/>
      <c r="E28" s="113"/>
      <c r="F28" s="113"/>
      <c r="G28" s="113"/>
      <c r="H28" s="113"/>
      <c r="I28" s="113"/>
      <c r="J28" s="113"/>
      <c r="K28" s="113"/>
      <c r="L28" s="113"/>
      <c r="M28" s="113"/>
      <c r="N28" s="113"/>
      <c r="O28" s="113"/>
      <c r="P28" s="113"/>
      <c r="Q28" s="113"/>
      <c r="R28" s="113"/>
      <c r="S28" s="113"/>
      <c r="T28" s="113"/>
      <c r="U28" s="113"/>
      <c r="V28" s="114"/>
    </row>
    <row r="34" spans="1:9" ht="15" thickBot="1" x14ac:dyDescent="0.35"/>
    <row r="35" spans="1:9" ht="15.6" x14ac:dyDescent="0.3">
      <c r="A35" s="156" t="s">
        <v>318</v>
      </c>
      <c r="B35" s="157"/>
      <c r="C35" s="157"/>
      <c r="D35" s="157"/>
      <c r="E35" s="157"/>
      <c r="F35" s="157"/>
      <c r="G35" s="157"/>
      <c r="H35" s="157"/>
      <c r="I35" s="158"/>
    </row>
    <row r="36" spans="1:9" ht="62.4" x14ac:dyDescent="0.3">
      <c r="A36" s="159" t="s">
        <v>279</v>
      </c>
      <c r="B36" s="160"/>
      <c r="C36" s="163" t="s">
        <v>304</v>
      </c>
      <c r="D36" s="164"/>
      <c r="E36" s="76" t="s">
        <v>305</v>
      </c>
      <c r="F36" s="164" t="s">
        <v>306</v>
      </c>
      <c r="G36" s="164" t="s">
        <v>298</v>
      </c>
      <c r="H36" s="164" t="s">
        <v>307</v>
      </c>
      <c r="I36" s="166"/>
    </row>
    <row r="37" spans="1:9" ht="31.2" x14ac:dyDescent="0.3">
      <c r="A37" s="161"/>
      <c r="B37" s="162"/>
      <c r="C37" s="77" t="s">
        <v>308</v>
      </c>
      <c r="D37" s="78" t="s">
        <v>309</v>
      </c>
      <c r="E37" s="78" t="s">
        <v>310</v>
      </c>
      <c r="F37" s="165"/>
      <c r="G37" s="165"/>
      <c r="H37" s="78" t="s">
        <v>311</v>
      </c>
      <c r="I37" s="79" t="s">
        <v>312</v>
      </c>
    </row>
    <row r="38" spans="1:9" ht="31.2" x14ac:dyDescent="0.3">
      <c r="A38" s="144" t="s">
        <v>291</v>
      </c>
      <c r="B38" s="80" t="s">
        <v>313</v>
      </c>
      <c r="C38" s="81">
        <v>1.8404260952095624</v>
      </c>
      <c r="D38" s="82">
        <v>0.21302198474668102</v>
      </c>
      <c r="E38" s="83"/>
      <c r="F38" s="82">
        <v>8.6396063645643828</v>
      </c>
      <c r="G38" s="82">
        <v>1.3033325188720375E-14</v>
      </c>
      <c r="H38" s="83"/>
      <c r="I38" s="84"/>
    </row>
    <row r="39" spans="1:9" ht="62.4" x14ac:dyDescent="0.3">
      <c r="A39" s="145"/>
      <c r="B39" s="85" t="s">
        <v>250</v>
      </c>
      <c r="C39" s="86">
        <v>0.92079433728310589</v>
      </c>
      <c r="D39" s="87">
        <v>0.240466866101256</v>
      </c>
      <c r="E39" s="87">
        <v>0.31409430375347103</v>
      </c>
      <c r="F39" s="87">
        <v>3.8291942345827263</v>
      </c>
      <c r="G39" s="87">
        <v>1.949022068415192E-4</v>
      </c>
      <c r="H39" s="87">
        <v>0.227651779362817</v>
      </c>
      <c r="I39" s="88">
        <v>4.3926737704354304</v>
      </c>
    </row>
    <row r="40" spans="1:9" ht="46.8" x14ac:dyDescent="0.3">
      <c r="A40" s="145"/>
      <c r="B40" s="85" t="s">
        <v>251</v>
      </c>
      <c r="C40" s="86">
        <v>1.0230448403890513</v>
      </c>
      <c r="D40" s="87">
        <v>0.24457220884494479</v>
      </c>
      <c r="E40" s="87">
        <v>0.26785372999110268</v>
      </c>
      <c r="F40" s="87">
        <v>4.1829971002046547</v>
      </c>
      <c r="G40" s="87">
        <v>5.1080827586004682E-5</v>
      </c>
      <c r="H40" s="87">
        <v>0.37355633613375411</v>
      </c>
      <c r="I40" s="88">
        <v>2.6769723955155826</v>
      </c>
    </row>
    <row r="41" spans="1:9" ht="93.6" x14ac:dyDescent="0.3">
      <c r="A41" s="145"/>
      <c r="B41" s="85" t="s">
        <v>252</v>
      </c>
      <c r="C41" s="86">
        <v>1.0901003440064538</v>
      </c>
      <c r="D41" s="87">
        <v>0.36528203854477481</v>
      </c>
      <c r="E41" s="87">
        <v>0.23652197782701179</v>
      </c>
      <c r="F41" s="87">
        <v>2.984270314382933</v>
      </c>
      <c r="G41" s="87">
        <v>3.3669941672900541E-3</v>
      </c>
      <c r="H41" s="87">
        <v>0.24384266205947133</v>
      </c>
      <c r="I41" s="88">
        <v>4.1010050971150722</v>
      </c>
    </row>
    <row r="42" spans="1:9" ht="109.2" x14ac:dyDescent="0.3">
      <c r="A42" s="145"/>
      <c r="B42" s="85" t="s">
        <v>253</v>
      </c>
      <c r="C42" s="86">
        <v>1.3270122246923528</v>
      </c>
      <c r="D42" s="87">
        <v>0.38851774236094622</v>
      </c>
      <c r="E42" s="87">
        <v>0.1690663692597705</v>
      </c>
      <c r="F42" s="87">
        <v>3.4155768965102067</v>
      </c>
      <c r="G42" s="87">
        <v>8.3784887414225617E-4</v>
      </c>
      <c r="H42" s="87">
        <v>0.62515838318205053</v>
      </c>
      <c r="I42" s="88">
        <v>1.599594641777031</v>
      </c>
    </row>
    <row r="43" spans="1:9" ht="62.4" x14ac:dyDescent="0.3">
      <c r="A43" s="145"/>
      <c r="B43" s="85" t="s">
        <v>254</v>
      </c>
      <c r="C43" s="86">
        <v>0.71863279392652968</v>
      </c>
      <c r="D43" s="87">
        <v>0.50016139827790917</v>
      </c>
      <c r="E43" s="87">
        <v>6.2431861494073516E-2</v>
      </c>
      <c r="F43" s="87">
        <v>1.4368017931828263</v>
      </c>
      <c r="G43" s="87">
        <v>0.15305412398666712</v>
      </c>
      <c r="H43" s="87">
        <v>0.81125527062876046</v>
      </c>
      <c r="I43" s="88">
        <v>1.2326576309636221</v>
      </c>
    </row>
    <row r="44" spans="1:9" ht="93.6" x14ac:dyDescent="0.3">
      <c r="A44" s="146"/>
      <c r="B44" s="89" t="s">
        <v>255</v>
      </c>
      <c r="C44" s="90">
        <v>0.91601754301875593</v>
      </c>
      <c r="D44" s="91">
        <v>0.5254244761723067</v>
      </c>
      <c r="E44" s="91">
        <v>8.2271965866350216E-2</v>
      </c>
      <c r="F44" s="91">
        <v>1.7433857472569643</v>
      </c>
      <c r="G44" s="91">
        <v>8.3509637067166922E-2</v>
      </c>
      <c r="H44" s="91">
        <v>0.68779594322413562</v>
      </c>
      <c r="I44" s="92">
        <v>1.453919596141213</v>
      </c>
    </row>
    <row r="45" spans="1:9" ht="16.2" thickBot="1" x14ac:dyDescent="0.35">
      <c r="A45" s="147" t="s">
        <v>302</v>
      </c>
      <c r="B45" s="148"/>
      <c r="C45" s="148"/>
      <c r="D45" s="148"/>
      <c r="E45" s="148"/>
      <c r="F45" s="148"/>
      <c r="G45" s="148"/>
      <c r="H45" s="148"/>
      <c r="I45" s="149"/>
    </row>
    <row r="48" spans="1:9" ht="15" thickBot="1" x14ac:dyDescent="0.35"/>
    <row r="49" spans="1:22" ht="15.6" x14ac:dyDescent="0.3">
      <c r="A49" s="119" t="s">
        <v>328</v>
      </c>
      <c r="B49" s="120"/>
      <c r="C49" s="120"/>
      <c r="D49" s="120"/>
      <c r="E49" s="120"/>
      <c r="F49" s="120"/>
      <c r="G49" s="120"/>
      <c r="H49" s="120"/>
      <c r="I49" s="120"/>
      <c r="J49" s="120"/>
      <c r="K49" s="120"/>
      <c r="L49" s="120"/>
      <c r="M49" s="120"/>
      <c r="N49" s="120"/>
      <c r="O49" s="120"/>
      <c r="P49" s="120"/>
      <c r="Q49" s="120"/>
      <c r="R49" s="120"/>
      <c r="S49" s="120"/>
      <c r="T49" s="120"/>
      <c r="U49" s="120"/>
      <c r="V49" s="121"/>
    </row>
    <row r="50" spans="1:22" ht="15.6" x14ac:dyDescent="0.3">
      <c r="A50" s="109" t="s">
        <v>326</v>
      </c>
      <c r="B50" s="110"/>
      <c r="C50" s="110"/>
      <c r="D50" s="110"/>
      <c r="E50" s="110"/>
      <c r="F50" s="110"/>
      <c r="G50" s="110"/>
      <c r="H50" s="110"/>
      <c r="I50" s="110"/>
      <c r="J50" s="110"/>
      <c r="K50" s="110"/>
      <c r="L50" s="110"/>
      <c r="M50" s="110"/>
      <c r="N50" s="110"/>
      <c r="O50" s="110"/>
      <c r="P50" s="110"/>
      <c r="Q50" s="110"/>
      <c r="R50" s="110"/>
      <c r="S50" s="110"/>
      <c r="T50" s="110"/>
      <c r="U50" s="110"/>
      <c r="V50" s="111"/>
    </row>
    <row r="51" spans="1:22" ht="15.6" x14ac:dyDescent="0.3">
      <c r="A51" s="109" t="s">
        <v>327</v>
      </c>
      <c r="B51" s="110"/>
      <c r="C51" s="110"/>
      <c r="D51" s="110"/>
      <c r="E51" s="110"/>
      <c r="F51" s="110"/>
      <c r="G51" s="110"/>
      <c r="H51" s="110"/>
      <c r="I51" s="110"/>
      <c r="J51" s="110"/>
      <c r="K51" s="110"/>
      <c r="L51" s="110"/>
      <c r="M51" s="110"/>
      <c r="N51" s="110"/>
      <c r="O51" s="110"/>
      <c r="P51" s="110"/>
      <c r="Q51" s="110"/>
      <c r="R51" s="110"/>
      <c r="S51" s="110"/>
      <c r="T51" s="110"/>
      <c r="U51" s="110"/>
      <c r="V51" s="111"/>
    </row>
    <row r="52" spans="1:22" ht="15.6" x14ac:dyDescent="0.3">
      <c r="A52" s="109" t="s">
        <v>329</v>
      </c>
      <c r="B52" s="110"/>
      <c r="C52" s="110"/>
      <c r="D52" s="110"/>
      <c r="E52" s="110"/>
      <c r="F52" s="110"/>
      <c r="G52" s="110"/>
      <c r="H52" s="110"/>
      <c r="I52" s="110"/>
      <c r="J52" s="110"/>
      <c r="K52" s="110"/>
      <c r="L52" s="110"/>
      <c r="M52" s="110"/>
      <c r="N52" s="110"/>
      <c r="O52" s="110"/>
      <c r="P52" s="110"/>
      <c r="Q52" s="110"/>
      <c r="R52" s="110"/>
      <c r="S52" s="110"/>
      <c r="T52" s="110"/>
      <c r="U52" s="110"/>
      <c r="V52" s="111"/>
    </row>
    <row r="53" spans="1:22" ht="15.6" x14ac:dyDescent="0.3">
      <c r="A53" s="138" t="s">
        <v>330</v>
      </c>
      <c r="B53" s="139"/>
      <c r="C53" s="139"/>
      <c r="D53" s="139"/>
      <c r="E53" s="139"/>
      <c r="F53" s="139"/>
      <c r="G53" s="139"/>
      <c r="H53" s="139"/>
      <c r="I53" s="139"/>
      <c r="J53" s="139"/>
      <c r="K53" s="139"/>
      <c r="L53" s="139"/>
      <c r="M53" s="139"/>
      <c r="N53" s="139"/>
      <c r="O53" s="139"/>
      <c r="P53" s="139"/>
      <c r="Q53" s="139"/>
      <c r="R53" s="139"/>
      <c r="S53" s="139"/>
      <c r="T53" s="139"/>
      <c r="U53" s="139"/>
      <c r="V53" s="140"/>
    </row>
    <row r="54" spans="1:22" x14ac:dyDescent="0.3">
      <c r="A54" s="93"/>
      <c r="B54" s="94"/>
      <c r="C54" s="94"/>
      <c r="D54" s="94"/>
      <c r="E54" s="94"/>
      <c r="F54" s="94"/>
      <c r="G54" s="94"/>
      <c r="H54" s="94"/>
      <c r="I54" s="94"/>
      <c r="J54" s="94"/>
      <c r="K54" s="94"/>
      <c r="L54" s="94"/>
      <c r="M54" s="94"/>
      <c r="N54" s="94"/>
      <c r="O54" s="94"/>
      <c r="P54" s="94"/>
      <c r="Q54" s="94"/>
      <c r="R54" s="94"/>
      <c r="S54" s="94"/>
      <c r="T54" s="94"/>
      <c r="U54" s="94"/>
      <c r="V54" s="95"/>
    </row>
    <row r="55" spans="1:22" ht="15.6" x14ac:dyDescent="0.3">
      <c r="A55" s="109" t="s">
        <v>331</v>
      </c>
      <c r="B55" s="110"/>
      <c r="C55" s="110"/>
      <c r="D55" s="110"/>
      <c r="E55" s="110"/>
      <c r="F55" s="110"/>
      <c r="G55" s="110"/>
      <c r="H55" s="110"/>
      <c r="I55" s="110"/>
      <c r="J55" s="110"/>
      <c r="K55" s="110"/>
      <c r="L55" s="110"/>
      <c r="M55" s="110"/>
      <c r="N55" s="110"/>
      <c r="O55" s="110"/>
      <c r="P55" s="110"/>
      <c r="Q55" s="110"/>
      <c r="R55" s="110"/>
      <c r="S55" s="110"/>
      <c r="T55" s="110"/>
      <c r="U55" s="110"/>
      <c r="V55" s="111"/>
    </row>
    <row r="56" spans="1:22" ht="16.2" thickBot="1" x14ac:dyDescent="0.35">
      <c r="A56" s="112" t="s">
        <v>332</v>
      </c>
      <c r="B56" s="113"/>
      <c r="C56" s="113"/>
      <c r="D56" s="113"/>
      <c r="E56" s="113"/>
      <c r="F56" s="113"/>
      <c r="G56" s="113"/>
      <c r="H56" s="113"/>
      <c r="I56" s="113"/>
      <c r="J56" s="113"/>
      <c r="K56" s="113"/>
      <c r="L56" s="113"/>
      <c r="M56" s="113"/>
      <c r="N56" s="113"/>
      <c r="O56" s="113"/>
      <c r="P56" s="113"/>
      <c r="Q56" s="113"/>
      <c r="R56" s="113"/>
      <c r="S56" s="113"/>
      <c r="T56" s="113"/>
      <c r="U56" s="113"/>
      <c r="V56" s="114"/>
    </row>
  </sheetData>
  <mergeCells count="44">
    <mergeCell ref="A1:V1"/>
    <mergeCell ref="A2:V2"/>
    <mergeCell ref="A3:V3"/>
    <mergeCell ref="M13:S13"/>
    <mergeCell ref="M14:N14"/>
    <mergeCell ref="M15:M17"/>
    <mergeCell ref="A5:V5"/>
    <mergeCell ref="A6:V6"/>
    <mergeCell ref="A7:V7"/>
    <mergeCell ref="A13:K13"/>
    <mergeCell ref="A14:A15"/>
    <mergeCell ref="B14:B15"/>
    <mergeCell ref="C14:C15"/>
    <mergeCell ref="D14:D15"/>
    <mergeCell ref="E14:E15"/>
    <mergeCell ref="F14:J14"/>
    <mergeCell ref="A9:V9"/>
    <mergeCell ref="A38:A44"/>
    <mergeCell ref="A45:I45"/>
    <mergeCell ref="M18:S18"/>
    <mergeCell ref="M19:S19"/>
    <mergeCell ref="A35:I35"/>
    <mergeCell ref="A36:B37"/>
    <mergeCell ref="C36:D36"/>
    <mergeCell ref="F36:F37"/>
    <mergeCell ref="G36:G37"/>
    <mergeCell ref="H36:I36"/>
    <mergeCell ref="A21:V21"/>
    <mergeCell ref="A22:V22"/>
    <mergeCell ref="K14:K15"/>
    <mergeCell ref="A17:K17"/>
    <mergeCell ref="A18:K18"/>
    <mergeCell ref="A23:V23"/>
    <mergeCell ref="A24:V24"/>
    <mergeCell ref="A26:V26"/>
    <mergeCell ref="A27:V27"/>
    <mergeCell ref="A28:V28"/>
    <mergeCell ref="A56:V56"/>
    <mergeCell ref="A49:V49"/>
    <mergeCell ref="A50:V50"/>
    <mergeCell ref="A51:V51"/>
    <mergeCell ref="A52:V52"/>
    <mergeCell ref="A53:V53"/>
    <mergeCell ref="A55:V55"/>
  </mergeCells>
  <phoneticPr fontId="16"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D3BAF-0A80-4784-BAA3-5094EC191042}">
  <dimension ref="A1:P78"/>
  <sheetViews>
    <sheetView workbookViewId="0">
      <selection activeCell="S9" sqref="S9"/>
    </sheetView>
  </sheetViews>
  <sheetFormatPr defaultRowHeight="14.4" x14ac:dyDescent="0.3"/>
  <sheetData>
    <row r="1" spans="1:16" ht="15.6" x14ac:dyDescent="0.3">
      <c r="A1" s="115" t="s">
        <v>213</v>
      </c>
      <c r="B1" s="115"/>
      <c r="C1" s="115"/>
      <c r="D1" s="115"/>
      <c r="E1" s="115"/>
      <c r="F1" s="115"/>
      <c r="G1" s="115"/>
      <c r="H1" s="115"/>
      <c r="I1" s="115"/>
      <c r="J1" s="115"/>
      <c r="K1" s="115"/>
      <c r="L1" s="115"/>
      <c r="M1" s="115"/>
      <c r="N1" s="115"/>
      <c r="O1" s="115"/>
      <c r="P1" s="115"/>
    </row>
    <row r="2" spans="1:16" ht="15.6" x14ac:dyDescent="0.3">
      <c r="A2" s="116" t="s">
        <v>264</v>
      </c>
      <c r="B2" s="116"/>
      <c r="C2" s="116"/>
      <c r="D2" s="116"/>
      <c r="E2" s="116"/>
      <c r="F2" s="116"/>
      <c r="G2" s="116"/>
      <c r="H2" s="116"/>
      <c r="I2" s="116"/>
      <c r="J2" s="116"/>
      <c r="K2" s="116"/>
      <c r="L2" s="116"/>
      <c r="M2" s="116"/>
      <c r="N2" s="116"/>
      <c r="O2" s="116"/>
      <c r="P2" s="116"/>
    </row>
    <row r="3" spans="1:16" ht="15.6" x14ac:dyDescent="0.3">
      <c r="A3" s="116" t="s">
        <v>240</v>
      </c>
      <c r="B3" s="116"/>
      <c r="C3" s="116"/>
      <c r="D3" s="116"/>
      <c r="E3" s="116"/>
      <c r="F3" s="116"/>
      <c r="G3" s="116"/>
      <c r="H3" s="116"/>
      <c r="I3" s="116"/>
      <c r="J3" s="116"/>
      <c r="K3" s="116"/>
      <c r="L3" s="116"/>
      <c r="M3" s="116"/>
      <c r="N3" s="116"/>
      <c r="O3" s="116"/>
      <c r="P3" s="116"/>
    </row>
    <row r="4" spans="1:16" ht="15.6" x14ac:dyDescent="0.3">
      <c r="A4" s="116" t="s">
        <v>241</v>
      </c>
      <c r="B4" s="116"/>
      <c r="C4" s="116"/>
      <c r="D4" s="116"/>
      <c r="E4" s="116"/>
      <c r="F4" s="116"/>
      <c r="G4" s="116"/>
      <c r="H4" s="116"/>
      <c r="I4" s="116"/>
      <c r="J4" s="116"/>
      <c r="K4" s="116"/>
      <c r="L4" s="116"/>
      <c r="M4" s="116"/>
      <c r="N4" s="116"/>
      <c r="O4" s="116"/>
      <c r="P4" s="116"/>
    </row>
    <row r="6" spans="1:16" ht="15.6" x14ac:dyDescent="0.3">
      <c r="A6" s="117" t="s">
        <v>197</v>
      </c>
      <c r="B6" s="117"/>
      <c r="C6" s="117"/>
      <c r="D6" s="117"/>
      <c r="E6" s="117"/>
      <c r="F6" s="117"/>
      <c r="G6" s="117"/>
      <c r="H6" s="117"/>
      <c r="I6" s="117"/>
      <c r="J6" s="117"/>
      <c r="K6" s="117"/>
      <c r="L6" s="117"/>
      <c r="M6" s="117"/>
      <c r="N6" s="117"/>
      <c r="O6" s="117"/>
      <c r="P6" s="117"/>
    </row>
    <row r="75" spans="1:16" ht="15" thickBot="1" x14ac:dyDescent="0.35"/>
    <row r="76" spans="1:16" ht="15.6" x14ac:dyDescent="0.3">
      <c r="A76" s="106" t="s">
        <v>216</v>
      </c>
      <c r="B76" s="107"/>
      <c r="C76" s="107"/>
      <c r="D76" s="107"/>
      <c r="E76" s="107"/>
      <c r="F76" s="107"/>
      <c r="G76" s="107"/>
      <c r="H76" s="107"/>
      <c r="I76" s="107"/>
      <c r="J76" s="107"/>
      <c r="K76" s="107"/>
      <c r="L76" s="107"/>
      <c r="M76" s="107"/>
      <c r="N76" s="107"/>
      <c r="O76" s="107"/>
      <c r="P76" s="108"/>
    </row>
    <row r="77" spans="1:16" ht="15.6" x14ac:dyDescent="0.3">
      <c r="A77" s="109" t="s">
        <v>218</v>
      </c>
      <c r="B77" s="110"/>
      <c r="C77" s="110"/>
      <c r="D77" s="110"/>
      <c r="E77" s="110"/>
      <c r="F77" s="110"/>
      <c r="G77" s="110"/>
      <c r="H77" s="110"/>
      <c r="I77" s="110"/>
      <c r="J77" s="110"/>
      <c r="K77" s="110"/>
      <c r="L77" s="110"/>
      <c r="M77" s="110"/>
      <c r="N77" s="110"/>
      <c r="O77" s="110"/>
      <c r="P77" s="111"/>
    </row>
    <row r="78" spans="1:16" ht="16.2" thickBot="1" x14ac:dyDescent="0.35">
      <c r="A78" s="112" t="s">
        <v>217</v>
      </c>
      <c r="B78" s="113"/>
      <c r="C78" s="113"/>
      <c r="D78" s="113"/>
      <c r="E78" s="113"/>
      <c r="F78" s="113"/>
      <c r="G78" s="113"/>
      <c r="H78" s="113"/>
      <c r="I78" s="113"/>
      <c r="J78" s="113"/>
      <c r="K78" s="113"/>
      <c r="L78" s="113"/>
      <c r="M78" s="113"/>
      <c r="N78" s="113"/>
      <c r="O78" s="113"/>
      <c r="P78" s="114"/>
    </row>
  </sheetData>
  <mergeCells count="8">
    <mergeCell ref="A76:P76"/>
    <mergeCell ref="A77:P77"/>
    <mergeCell ref="A78:P78"/>
    <mergeCell ref="A1:P1"/>
    <mergeCell ref="A2:P2"/>
    <mergeCell ref="A3:P3"/>
    <mergeCell ref="A4:P4"/>
    <mergeCell ref="A6:P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03229-79CB-4E49-929A-FCE6F0BF02CF}">
  <dimension ref="A1:P78"/>
  <sheetViews>
    <sheetView workbookViewId="0">
      <selection activeCell="S4" sqref="S4"/>
    </sheetView>
  </sheetViews>
  <sheetFormatPr defaultRowHeight="14.4" x14ac:dyDescent="0.3"/>
  <sheetData>
    <row r="1" spans="1:16" ht="15.6" x14ac:dyDescent="0.3">
      <c r="A1" s="116" t="s">
        <v>212</v>
      </c>
      <c r="B1" s="116"/>
      <c r="C1" s="116"/>
      <c r="D1" s="116"/>
      <c r="E1" s="116"/>
      <c r="F1" s="116"/>
      <c r="G1" s="116"/>
      <c r="H1" s="116"/>
      <c r="I1" s="116"/>
      <c r="J1" s="116"/>
      <c r="K1" s="116"/>
      <c r="L1" s="116"/>
      <c r="M1" s="116"/>
      <c r="N1" s="116"/>
      <c r="O1" s="116"/>
      <c r="P1" s="116"/>
    </row>
    <row r="2" spans="1:16" ht="15.6" x14ac:dyDescent="0.3">
      <c r="A2" s="116" t="s">
        <v>264</v>
      </c>
      <c r="B2" s="116"/>
      <c r="C2" s="116"/>
      <c r="D2" s="116"/>
      <c r="E2" s="116"/>
      <c r="F2" s="116"/>
      <c r="G2" s="116"/>
      <c r="H2" s="116"/>
      <c r="I2" s="116"/>
      <c r="J2" s="116"/>
      <c r="K2" s="116"/>
      <c r="L2" s="116"/>
      <c r="M2" s="116"/>
      <c r="N2" s="116"/>
      <c r="O2" s="116"/>
      <c r="P2" s="116"/>
    </row>
    <row r="3" spans="1:16" ht="15.6" x14ac:dyDescent="0.3">
      <c r="A3" s="116" t="s">
        <v>239</v>
      </c>
      <c r="B3" s="116"/>
      <c r="C3" s="116"/>
      <c r="D3" s="116"/>
      <c r="E3" s="116"/>
      <c r="F3" s="116"/>
      <c r="G3" s="116"/>
      <c r="H3" s="116"/>
      <c r="I3" s="116"/>
      <c r="J3" s="116"/>
      <c r="K3" s="116"/>
      <c r="L3" s="116"/>
      <c r="M3" s="116"/>
      <c r="N3" s="116"/>
      <c r="O3" s="116"/>
      <c r="P3" s="116"/>
    </row>
    <row r="4" spans="1:16" ht="15.6" x14ac:dyDescent="0.3">
      <c r="A4" s="116" t="s">
        <v>238</v>
      </c>
      <c r="B4" s="116"/>
      <c r="C4" s="116"/>
      <c r="D4" s="116"/>
      <c r="E4" s="116"/>
      <c r="F4" s="116"/>
      <c r="G4" s="116"/>
      <c r="H4" s="116"/>
      <c r="I4" s="116"/>
      <c r="J4" s="116"/>
      <c r="K4" s="116"/>
      <c r="L4" s="116"/>
      <c r="M4" s="116"/>
      <c r="N4" s="116"/>
      <c r="O4" s="116"/>
      <c r="P4" s="116"/>
    </row>
    <row r="6" spans="1:16" ht="15.6" x14ac:dyDescent="0.3">
      <c r="A6" s="117" t="s">
        <v>197</v>
      </c>
      <c r="B6" s="117"/>
      <c r="C6" s="117"/>
      <c r="D6" s="117"/>
      <c r="E6" s="117"/>
      <c r="F6" s="117"/>
      <c r="G6" s="117"/>
      <c r="H6" s="117"/>
      <c r="I6" s="117"/>
      <c r="J6" s="117"/>
      <c r="K6" s="117"/>
      <c r="L6" s="117"/>
      <c r="M6" s="117"/>
      <c r="N6" s="117"/>
      <c r="O6" s="117"/>
      <c r="P6" s="117"/>
    </row>
    <row r="75" spans="1:16" ht="15" thickBot="1" x14ac:dyDescent="0.35"/>
    <row r="76" spans="1:16" ht="15.6" x14ac:dyDescent="0.3">
      <c r="A76" s="106" t="s">
        <v>198</v>
      </c>
      <c r="B76" s="107"/>
      <c r="C76" s="107"/>
      <c r="D76" s="107"/>
      <c r="E76" s="107"/>
      <c r="F76" s="107"/>
      <c r="G76" s="107"/>
      <c r="H76" s="107"/>
      <c r="I76" s="107"/>
      <c r="J76" s="107"/>
      <c r="K76" s="107"/>
      <c r="L76" s="107"/>
      <c r="M76" s="107"/>
      <c r="N76" s="107"/>
      <c r="O76" s="107"/>
      <c r="P76" s="108"/>
    </row>
    <row r="77" spans="1:16" ht="15.6" x14ac:dyDescent="0.3">
      <c r="A77" s="109" t="s">
        <v>219</v>
      </c>
      <c r="B77" s="110"/>
      <c r="C77" s="110"/>
      <c r="D77" s="110"/>
      <c r="E77" s="110"/>
      <c r="F77" s="110"/>
      <c r="G77" s="110"/>
      <c r="H77" s="110"/>
      <c r="I77" s="110"/>
      <c r="J77" s="110"/>
      <c r="K77" s="110"/>
      <c r="L77" s="110"/>
      <c r="M77" s="110"/>
      <c r="N77" s="110"/>
      <c r="O77" s="110"/>
      <c r="P77" s="111"/>
    </row>
    <row r="78" spans="1:16" ht="16.2" thickBot="1" x14ac:dyDescent="0.35">
      <c r="A78" s="21" t="s">
        <v>220</v>
      </c>
      <c r="B78" s="22"/>
      <c r="C78" s="22"/>
      <c r="D78" s="22"/>
      <c r="E78" s="22"/>
      <c r="F78" s="22"/>
      <c r="G78" s="22"/>
      <c r="H78" s="22"/>
      <c r="I78" s="22"/>
      <c r="J78" s="22"/>
      <c r="K78" s="22"/>
      <c r="L78" s="22"/>
      <c r="M78" s="22"/>
      <c r="N78" s="22"/>
      <c r="O78" s="22"/>
      <c r="P78" s="23"/>
    </row>
  </sheetData>
  <mergeCells count="7">
    <mergeCell ref="A1:P1"/>
    <mergeCell ref="A2:P2"/>
    <mergeCell ref="A3:P3"/>
    <mergeCell ref="A4:P4"/>
    <mergeCell ref="A6:P6"/>
    <mergeCell ref="A76:P76"/>
    <mergeCell ref="A77:P7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966F-D62D-4C7F-81E9-45CB6DAC002D}">
  <dimension ref="A1:O83"/>
  <sheetViews>
    <sheetView workbookViewId="0">
      <selection activeCell="O87" sqref="O87"/>
    </sheetView>
  </sheetViews>
  <sheetFormatPr defaultRowHeight="14.4" x14ac:dyDescent="0.3"/>
  <cols>
    <col min="1" max="1" width="32.88671875" bestFit="1" customWidth="1"/>
    <col min="2" max="2" width="16.109375" bestFit="1" customWidth="1"/>
  </cols>
  <sheetData>
    <row r="1" spans="1:15" ht="15.6" x14ac:dyDescent="0.3">
      <c r="A1" s="116" t="s">
        <v>211</v>
      </c>
      <c r="B1" s="116"/>
      <c r="C1" s="116"/>
      <c r="D1" s="116"/>
      <c r="E1" s="116"/>
      <c r="F1" s="116"/>
      <c r="G1" s="116"/>
      <c r="H1" s="116"/>
      <c r="I1" s="116"/>
      <c r="J1" s="116"/>
      <c r="K1" s="116"/>
      <c r="L1" s="116"/>
      <c r="M1" s="116"/>
      <c r="N1" s="116"/>
      <c r="O1" s="116"/>
    </row>
    <row r="2" spans="1:15" ht="15.6" x14ac:dyDescent="0.3">
      <c r="A2" s="116" t="s">
        <v>264</v>
      </c>
      <c r="B2" s="116"/>
      <c r="C2" s="116"/>
      <c r="D2" s="116"/>
      <c r="E2" s="116"/>
      <c r="F2" s="116"/>
      <c r="G2" s="116"/>
      <c r="H2" s="116"/>
      <c r="I2" s="116"/>
      <c r="J2" s="116"/>
      <c r="K2" s="116"/>
      <c r="L2" s="116"/>
      <c r="M2" s="116"/>
      <c r="N2" s="116"/>
      <c r="O2" s="116"/>
    </row>
    <row r="3" spans="1:15" ht="15.6" x14ac:dyDescent="0.3">
      <c r="A3" s="122" t="s">
        <v>235</v>
      </c>
      <c r="B3" s="122"/>
      <c r="C3" s="122"/>
      <c r="D3" s="122"/>
      <c r="E3" s="122"/>
      <c r="F3" s="122"/>
      <c r="G3" s="122"/>
      <c r="H3" s="122"/>
      <c r="I3" s="122"/>
      <c r="J3" s="122"/>
      <c r="K3" s="122"/>
      <c r="L3" s="122"/>
      <c r="M3" s="122"/>
      <c r="N3" s="122"/>
      <c r="O3" s="122"/>
    </row>
    <row r="4" spans="1:15" ht="15.6" x14ac:dyDescent="0.3">
      <c r="A4" s="116" t="s">
        <v>202</v>
      </c>
      <c r="B4" s="116"/>
      <c r="C4" s="116"/>
      <c r="D4" s="116"/>
      <c r="E4" s="116"/>
      <c r="F4" s="116"/>
      <c r="G4" s="116"/>
      <c r="H4" s="116"/>
      <c r="I4" s="116"/>
      <c r="J4" s="116"/>
      <c r="K4" s="116"/>
      <c r="L4" s="116"/>
      <c r="M4" s="116"/>
      <c r="N4" s="116"/>
      <c r="O4" s="116"/>
    </row>
    <row r="5" spans="1:15" ht="15.6" x14ac:dyDescent="0.3">
      <c r="A5" s="116" t="s">
        <v>237</v>
      </c>
      <c r="B5" s="116"/>
      <c r="C5" s="116"/>
      <c r="D5" s="116"/>
      <c r="E5" s="116"/>
      <c r="F5" s="116"/>
      <c r="G5" s="116"/>
      <c r="H5" s="116"/>
      <c r="I5" s="116"/>
      <c r="J5" s="116"/>
      <c r="K5" s="116"/>
      <c r="L5" s="116"/>
      <c r="M5" s="116"/>
      <c r="N5" s="116"/>
      <c r="O5" s="116"/>
    </row>
    <row r="6" spans="1:15" ht="15.6" x14ac:dyDescent="0.3">
      <c r="A6" s="17"/>
      <c r="B6" s="17"/>
      <c r="C6" s="17"/>
      <c r="D6" s="17"/>
      <c r="E6" s="17"/>
      <c r="F6" s="17"/>
      <c r="G6" s="17"/>
      <c r="H6" s="17"/>
      <c r="I6" s="17"/>
      <c r="J6" s="17"/>
      <c r="K6" s="17"/>
      <c r="L6" s="17"/>
      <c r="M6" s="17"/>
      <c r="N6" s="17"/>
    </row>
    <row r="7" spans="1:15" ht="15.6" x14ac:dyDescent="0.3">
      <c r="A7" s="118" t="s">
        <v>203</v>
      </c>
      <c r="B7" s="118"/>
      <c r="C7" s="118"/>
      <c r="D7" s="118"/>
      <c r="E7" s="118"/>
      <c r="F7" s="118"/>
      <c r="G7" s="118"/>
      <c r="H7" s="118"/>
      <c r="I7" s="118"/>
      <c r="J7" s="118"/>
      <c r="K7" s="118"/>
      <c r="L7" s="118"/>
      <c r="M7" s="118"/>
      <c r="N7" s="118"/>
      <c r="O7" s="118"/>
    </row>
    <row r="9" spans="1:15" x14ac:dyDescent="0.3">
      <c r="A9" s="18" t="s">
        <v>201</v>
      </c>
      <c r="B9" t="s">
        <v>204</v>
      </c>
    </row>
    <row r="11" spans="1:15" x14ac:dyDescent="0.3">
      <c r="A11" s="18" t="s">
        <v>200</v>
      </c>
      <c r="B11" t="s">
        <v>206</v>
      </c>
    </row>
    <row r="12" spans="1:15" x14ac:dyDescent="0.3">
      <c r="A12" s="19" t="s">
        <v>33</v>
      </c>
      <c r="B12" s="20">
        <v>11</v>
      </c>
    </row>
    <row r="13" spans="1:15" x14ac:dyDescent="0.3">
      <c r="A13" s="19" t="s">
        <v>58</v>
      </c>
      <c r="B13" s="20">
        <v>6</v>
      </c>
    </row>
    <row r="14" spans="1:15" x14ac:dyDescent="0.3">
      <c r="A14" s="19" t="s">
        <v>69</v>
      </c>
      <c r="B14" s="20">
        <v>3</v>
      </c>
    </row>
    <row r="15" spans="1:15" x14ac:dyDescent="0.3">
      <c r="A15" s="19" t="s">
        <v>23</v>
      </c>
      <c r="B15" s="20">
        <v>19</v>
      </c>
    </row>
    <row r="16" spans="1:15" x14ac:dyDescent="0.3">
      <c r="A16" s="19" t="s">
        <v>30</v>
      </c>
      <c r="B16" s="20">
        <v>8</v>
      </c>
    </row>
    <row r="17" spans="1:15" x14ac:dyDescent="0.3">
      <c r="A17" s="19" t="s">
        <v>16</v>
      </c>
      <c r="B17" s="20">
        <v>4</v>
      </c>
    </row>
    <row r="18" spans="1:15" x14ac:dyDescent="0.3">
      <c r="A18" s="19" t="s">
        <v>92</v>
      </c>
      <c r="B18" s="20">
        <v>1</v>
      </c>
    </row>
    <row r="19" spans="1:15" x14ac:dyDescent="0.3">
      <c r="A19" s="19" t="s">
        <v>39</v>
      </c>
      <c r="B19" s="20">
        <v>5</v>
      </c>
    </row>
    <row r="20" spans="1:15" x14ac:dyDescent="0.3">
      <c r="A20" s="19" t="s">
        <v>71</v>
      </c>
      <c r="B20" s="20">
        <v>1</v>
      </c>
    </row>
    <row r="21" spans="1:15" x14ac:dyDescent="0.3">
      <c r="A21" s="19" t="s">
        <v>9</v>
      </c>
      <c r="B21" s="20">
        <v>20</v>
      </c>
    </row>
    <row r="22" spans="1:15" x14ac:dyDescent="0.3">
      <c r="A22" s="19" t="s">
        <v>199</v>
      </c>
      <c r="B22" s="20">
        <v>78</v>
      </c>
    </row>
    <row r="32" spans="1:15" ht="15.6" x14ac:dyDescent="0.3">
      <c r="A32" s="118" t="s">
        <v>205</v>
      </c>
      <c r="B32" s="118"/>
      <c r="C32" s="118"/>
      <c r="D32" s="118"/>
      <c r="E32" s="118"/>
      <c r="F32" s="118"/>
      <c r="G32" s="118"/>
      <c r="H32" s="118"/>
      <c r="I32" s="118"/>
      <c r="J32" s="118"/>
      <c r="K32" s="118"/>
      <c r="L32" s="118"/>
      <c r="M32" s="118"/>
      <c r="N32" s="118"/>
      <c r="O32" s="118"/>
    </row>
    <row r="34" spans="1:3" x14ac:dyDescent="0.3">
      <c r="A34" s="18" t="s">
        <v>201</v>
      </c>
      <c r="B34" t="s">
        <v>204</v>
      </c>
    </row>
    <row r="36" spans="1:3" x14ac:dyDescent="0.3">
      <c r="A36" s="18" t="s">
        <v>200</v>
      </c>
      <c r="B36" t="s">
        <v>206</v>
      </c>
      <c r="C36" s="18"/>
    </row>
    <row r="37" spans="1:3" x14ac:dyDescent="0.3">
      <c r="A37" s="19" t="s">
        <v>33</v>
      </c>
      <c r="B37" s="20">
        <v>14</v>
      </c>
    </row>
    <row r="38" spans="1:3" x14ac:dyDescent="0.3">
      <c r="A38" s="19" t="s">
        <v>58</v>
      </c>
      <c r="B38" s="20">
        <v>5</v>
      </c>
    </row>
    <row r="39" spans="1:3" x14ac:dyDescent="0.3">
      <c r="A39" s="19" t="s">
        <v>69</v>
      </c>
      <c r="B39" s="20">
        <v>3</v>
      </c>
    </row>
    <row r="40" spans="1:3" x14ac:dyDescent="0.3">
      <c r="A40" s="19" t="s">
        <v>23</v>
      </c>
      <c r="B40" s="20">
        <v>19</v>
      </c>
    </row>
    <row r="41" spans="1:3" x14ac:dyDescent="0.3">
      <c r="A41" s="19" t="s">
        <v>30</v>
      </c>
      <c r="B41" s="20">
        <v>7</v>
      </c>
    </row>
    <row r="42" spans="1:3" x14ac:dyDescent="0.3">
      <c r="A42" s="19" t="s">
        <v>16</v>
      </c>
      <c r="B42" s="20">
        <v>4</v>
      </c>
    </row>
    <row r="43" spans="1:3" x14ac:dyDescent="0.3">
      <c r="A43" s="19" t="s">
        <v>92</v>
      </c>
      <c r="B43" s="20">
        <v>1</v>
      </c>
    </row>
    <row r="44" spans="1:3" x14ac:dyDescent="0.3">
      <c r="A44" s="19" t="s">
        <v>39</v>
      </c>
      <c r="B44" s="20">
        <v>4</v>
      </c>
    </row>
    <row r="45" spans="1:3" x14ac:dyDescent="0.3">
      <c r="A45" s="19" t="s">
        <v>71</v>
      </c>
      <c r="B45" s="20">
        <v>1</v>
      </c>
    </row>
    <row r="46" spans="1:3" x14ac:dyDescent="0.3">
      <c r="A46" s="19" t="s">
        <v>9</v>
      </c>
      <c r="B46" s="20">
        <v>20</v>
      </c>
    </row>
    <row r="47" spans="1:3" x14ac:dyDescent="0.3">
      <c r="A47" s="19" t="s">
        <v>199</v>
      </c>
      <c r="B47" s="20">
        <v>78</v>
      </c>
    </row>
    <row r="57" spans="1:15" ht="15.6" x14ac:dyDescent="0.3">
      <c r="A57" s="118" t="s">
        <v>207</v>
      </c>
      <c r="B57" s="118"/>
      <c r="C57" s="118"/>
      <c r="D57" s="118"/>
      <c r="E57" s="118"/>
      <c r="F57" s="118"/>
      <c r="G57" s="118"/>
      <c r="H57" s="118"/>
      <c r="I57" s="118"/>
      <c r="J57" s="118"/>
      <c r="K57" s="118"/>
      <c r="L57" s="118"/>
      <c r="M57" s="118"/>
      <c r="N57" s="118"/>
      <c r="O57" s="118"/>
    </row>
    <row r="59" spans="1:15" x14ac:dyDescent="0.3">
      <c r="A59" s="18" t="s">
        <v>201</v>
      </c>
      <c r="B59" t="s">
        <v>204</v>
      </c>
    </row>
    <row r="61" spans="1:15" x14ac:dyDescent="0.3">
      <c r="A61" s="18" t="s">
        <v>200</v>
      </c>
      <c r="B61" t="s">
        <v>206</v>
      </c>
    </row>
    <row r="62" spans="1:15" x14ac:dyDescent="0.3">
      <c r="A62" s="19" t="s">
        <v>33</v>
      </c>
      <c r="B62" s="20">
        <v>13</v>
      </c>
    </row>
    <row r="63" spans="1:15" x14ac:dyDescent="0.3">
      <c r="A63" s="19" t="s">
        <v>58</v>
      </c>
      <c r="B63" s="20">
        <v>7</v>
      </c>
    </row>
    <row r="64" spans="1:15" x14ac:dyDescent="0.3">
      <c r="A64" s="19" t="s">
        <v>69</v>
      </c>
      <c r="B64" s="20">
        <v>3</v>
      </c>
    </row>
    <row r="65" spans="1:2" x14ac:dyDescent="0.3">
      <c r="A65" s="19" t="s">
        <v>23</v>
      </c>
      <c r="B65" s="20">
        <v>19</v>
      </c>
    </row>
    <row r="66" spans="1:2" x14ac:dyDescent="0.3">
      <c r="A66" s="19" t="s">
        <v>30</v>
      </c>
      <c r="B66" s="20">
        <v>5</v>
      </c>
    </row>
    <row r="67" spans="1:2" x14ac:dyDescent="0.3">
      <c r="A67" s="19" t="s">
        <v>16</v>
      </c>
      <c r="B67" s="20">
        <v>4</v>
      </c>
    </row>
    <row r="68" spans="1:2" x14ac:dyDescent="0.3">
      <c r="A68" s="19" t="s">
        <v>92</v>
      </c>
      <c r="B68" s="20">
        <v>1</v>
      </c>
    </row>
    <row r="69" spans="1:2" x14ac:dyDescent="0.3">
      <c r="A69" s="19" t="s">
        <v>39</v>
      </c>
      <c r="B69" s="20">
        <v>3</v>
      </c>
    </row>
    <row r="70" spans="1:2" x14ac:dyDescent="0.3">
      <c r="A70" s="19" t="s">
        <v>71</v>
      </c>
      <c r="B70" s="20">
        <v>1</v>
      </c>
    </row>
    <row r="71" spans="1:2" x14ac:dyDescent="0.3">
      <c r="A71" s="19" t="s">
        <v>9</v>
      </c>
      <c r="B71" s="20">
        <v>20</v>
      </c>
    </row>
    <row r="72" spans="1:2" x14ac:dyDescent="0.3">
      <c r="A72" s="19" t="s">
        <v>199</v>
      </c>
      <c r="B72" s="20">
        <v>76</v>
      </c>
    </row>
    <row r="81" spans="1:14" ht="15" thickBot="1" x14ac:dyDescent="0.35"/>
    <row r="82" spans="1:14" ht="15.6" x14ac:dyDescent="0.3">
      <c r="A82" s="119" t="s">
        <v>208</v>
      </c>
      <c r="B82" s="120"/>
      <c r="C82" s="120"/>
      <c r="D82" s="120"/>
      <c r="E82" s="120"/>
      <c r="F82" s="120"/>
      <c r="G82" s="120"/>
      <c r="H82" s="120"/>
      <c r="I82" s="120"/>
      <c r="J82" s="120"/>
      <c r="K82" s="120"/>
      <c r="L82" s="120"/>
      <c r="M82" s="120"/>
      <c r="N82" s="121"/>
    </row>
    <row r="83" spans="1:14" ht="16.2" thickBot="1" x14ac:dyDescent="0.35">
      <c r="A83" s="112" t="s">
        <v>221</v>
      </c>
      <c r="B83" s="113"/>
      <c r="C83" s="113"/>
      <c r="D83" s="113"/>
      <c r="E83" s="113"/>
      <c r="F83" s="113"/>
      <c r="G83" s="113"/>
      <c r="H83" s="113"/>
      <c r="I83" s="113"/>
      <c r="J83" s="113"/>
      <c r="K83" s="113"/>
      <c r="L83" s="113"/>
      <c r="M83" s="113"/>
      <c r="N83" s="114"/>
    </row>
  </sheetData>
  <mergeCells count="10">
    <mergeCell ref="A32:O32"/>
    <mergeCell ref="A82:N82"/>
    <mergeCell ref="A83:N83"/>
    <mergeCell ref="A57:O57"/>
    <mergeCell ref="A3:O3"/>
    <mergeCell ref="A1:O1"/>
    <mergeCell ref="A2:O2"/>
    <mergeCell ref="A4:O4"/>
    <mergeCell ref="A5:O5"/>
    <mergeCell ref="A7:O7"/>
  </mergeCell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0F4BD-3E89-47F5-9B27-7D1D3C2BA092}">
  <dimension ref="A1:R82"/>
  <sheetViews>
    <sheetView workbookViewId="0">
      <selection activeCell="R6" sqref="R6"/>
    </sheetView>
  </sheetViews>
  <sheetFormatPr defaultRowHeight="14.4" x14ac:dyDescent="0.3"/>
  <cols>
    <col min="1" max="1" width="32.88671875" bestFit="1" customWidth="1"/>
    <col min="2" max="2" width="16.109375" bestFit="1" customWidth="1"/>
  </cols>
  <sheetData>
    <row r="1" spans="1:18" ht="15.6" x14ac:dyDescent="0.3">
      <c r="A1" s="116" t="s">
        <v>210</v>
      </c>
      <c r="B1" s="116"/>
      <c r="C1" s="116"/>
      <c r="D1" s="116"/>
      <c r="E1" s="116"/>
      <c r="F1" s="116"/>
      <c r="G1" s="116"/>
      <c r="H1" s="116"/>
      <c r="I1" s="116"/>
      <c r="J1" s="116"/>
      <c r="K1" s="116"/>
      <c r="L1" s="116"/>
      <c r="M1" s="116"/>
      <c r="N1" s="116"/>
      <c r="O1" s="116"/>
    </row>
    <row r="2" spans="1:18" ht="15.6" x14ac:dyDescent="0.3">
      <c r="A2" s="116" t="s">
        <v>264</v>
      </c>
      <c r="B2" s="116"/>
      <c r="C2" s="116"/>
      <c r="D2" s="116"/>
      <c r="E2" s="116"/>
      <c r="F2" s="116"/>
      <c r="G2" s="116"/>
      <c r="H2" s="116"/>
      <c r="I2" s="116"/>
      <c r="J2" s="116"/>
      <c r="K2" s="116"/>
      <c r="L2" s="116"/>
      <c r="M2" s="116"/>
      <c r="N2" s="116"/>
      <c r="O2" s="116"/>
    </row>
    <row r="3" spans="1:18" ht="15.6" x14ac:dyDescent="0.3">
      <c r="A3" s="122" t="s">
        <v>235</v>
      </c>
      <c r="B3" s="122"/>
      <c r="C3" s="122"/>
      <c r="D3" s="122"/>
      <c r="E3" s="122"/>
      <c r="F3" s="122"/>
      <c r="G3" s="122"/>
      <c r="H3" s="122"/>
      <c r="I3" s="122"/>
      <c r="J3" s="122"/>
      <c r="K3" s="122"/>
      <c r="L3" s="122"/>
      <c r="M3" s="122"/>
      <c r="N3" s="122"/>
      <c r="O3" s="122"/>
    </row>
    <row r="4" spans="1:18" ht="15.6" x14ac:dyDescent="0.3">
      <c r="A4" s="116" t="s">
        <v>209</v>
      </c>
      <c r="B4" s="116"/>
      <c r="C4" s="116"/>
      <c r="D4" s="116"/>
      <c r="E4" s="116"/>
      <c r="F4" s="116"/>
      <c r="G4" s="116"/>
      <c r="H4" s="116"/>
      <c r="I4" s="116"/>
      <c r="J4" s="116"/>
      <c r="K4" s="116"/>
      <c r="L4" s="116"/>
      <c r="M4" s="116"/>
      <c r="N4" s="116"/>
      <c r="O4" s="116"/>
    </row>
    <row r="5" spans="1:18" ht="15.6" x14ac:dyDescent="0.3">
      <c r="A5" s="116" t="s">
        <v>236</v>
      </c>
      <c r="B5" s="116"/>
      <c r="C5" s="116"/>
      <c r="D5" s="116"/>
      <c r="E5" s="116"/>
      <c r="F5" s="116"/>
      <c r="G5" s="116"/>
      <c r="H5" s="116"/>
      <c r="I5" s="116"/>
      <c r="J5" s="116"/>
      <c r="K5" s="116"/>
      <c r="L5" s="116"/>
      <c r="M5" s="116"/>
      <c r="N5" s="116"/>
      <c r="O5" s="116"/>
    </row>
    <row r="7" spans="1:18" ht="15.6" x14ac:dyDescent="0.3">
      <c r="A7" s="126" t="s">
        <v>203</v>
      </c>
      <c r="B7" s="126"/>
      <c r="C7" s="126"/>
      <c r="D7" s="126"/>
      <c r="E7" s="126"/>
      <c r="F7" s="126"/>
      <c r="G7" s="126"/>
      <c r="H7" s="126"/>
      <c r="I7" s="126"/>
      <c r="J7" s="126"/>
      <c r="K7" s="126"/>
      <c r="L7" s="126"/>
      <c r="M7" s="126"/>
      <c r="N7" s="126"/>
      <c r="O7" s="126"/>
    </row>
    <row r="9" spans="1:18" x14ac:dyDescent="0.3">
      <c r="A9" s="18" t="s">
        <v>201</v>
      </c>
      <c r="B9" t="s">
        <v>204</v>
      </c>
    </row>
    <row r="11" spans="1:18" x14ac:dyDescent="0.3">
      <c r="A11" s="18" t="s">
        <v>200</v>
      </c>
      <c r="B11" t="s">
        <v>206</v>
      </c>
      <c r="C11" s="18"/>
      <c r="D11" s="18"/>
      <c r="E11" s="18"/>
      <c r="F11" s="18"/>
      <c r="G11" s="18"/>
      <c r="H11" s="18"/>
      <c r="I11" s="18"/>
      <c r="J11" s="18"/>
      <c r="K11" s="18"/>
      <c r="L11" s="18"/>
      <c r="M11" s="18"/>
      <c r="N11" s="18"/>
      <c r="O11" s="18"/>
      <c r="P11" s="18"/>
      <c r="Q11" s="18"/>
      <c r="R11" s="18"/>
    </row>
    <row r="12" spans="1:18" x14ac:dyDescent="0.3">
      <c r="A12" s="19" t="s">
        <v>33</v>
      </c>
      <c r="B12" s="20">
        <v>7</v>
      </c>
    </row>
    <row r="13" spans="1:18" x14ac:dyDescent="0.3">
      <c r="A13" s="19" t="s">
        <v>58</v>
      </c>
      <c r="B13" s="20">
        <v>6</v>
      </c>
    </row>
    <row r="14" spans="1:18" x14ac:dyDescent="0.3">
      <c r="A14" s="19" t="s">
        <v>69</v>
      </c>
      <c r="B14" s="20">
        <v>2</v>
      </c>
    </row>
    <row r="15" spans="1:18" x14ac:dyDescent="0.3">
      <c r="A15" s="19" t="s">
        <v>23</v>
      </c>
      <c r="B15" s="20">
        <v>3</v>
      </c>
    </row>
    <row r="16" spans="1:18" x14ac:dyDescent="0.3">
      <c r="A16" s="19" t="s">
        <v>30</v>
      </c>
      <c r="B16" s="20">
        <v>11</v>
      </c>
    </row>
    <row r="17" spans="1:15" x14ac:dyDescent="0.3">
      <c r="A17" s="19" t="s">
        <v>92</v>
      </c>
      <c r="B17" s="20">
        <v>6</v>
      </c>
    </row>
    <row r="18" spans="1:15" x14ac:dyDescent="0.3">
      <c r="A18" s="19" t="s">
        <v>39</v>
      </c>
      <c r="B18" s="20">
        <v>6</v>
      </c>
    </row>
    <row r="19" spans="1:15" x14ac:dyDescent="0.3">
      <c r="A19" s="19" t="s">
        <v>71</v>
      </c>
      <c r="B19" s="20">
        <v>36</v>
      </c>
    </row>
    <row r="20" spans="1:15" x14ac:dyDescent="0.3">
      <c r="A20" s="19" t="s">
        <v>9</v>
      </c>
      <c r="B20" s="20">
        <v>1</v>
      </c>
    </row>
    <row r="21" spans="1:15" x14ac:dyDescent="0.3">
      <c r="A21" s="19" t="s">
        <v>199</v>
      </c>
      <c r="B21" s="20">
        <v>78</v>
      </c>
    </row>
    <row r="32" spans="1:15" ht="15.6" x14ac:dyDescent="0.3">
      <c r="A32" s="118" t="s">
        <v>205</v>
      </c>
      <c r="B32" s="118"/>
      <c r="C32" s="118"/>
      <c r="D32" s="118"/>
      <c r="E32" s="118"/>
      <c r="F32" s="118"/>
      <c r="G32" s="118"/>
      <c r="H32" s="118"/>
      <c r="I32" s="118"/>
      <c r="J32" s="118"/>
      <c r="K32" s="118"/>
      <c r="L32" s="118"/>
      <c r="M32" s="118"/>
      <c r="N32" s="118"/>
      <c r="O32" s="118"/>
    </row>
    <row r="34" spans="1:2" x14ac:dyDescent="0.3">
      <c r="A34" s="18" t="s">
        <v>201</v>
      </c>
      <c r="B34" t="s">
        <v>204</v>
      </c>
    </row>
    <row r="36" spans="1:2" x14ac:dyDescent="0.3">
      <c r="A36" s="18" t="s">
        <v>200</v>
      </c>
      <c r="B36" t="s">
        <v>206</v>
      </c>
    </row>
    <row r="37" spans="1:2" x14ac:dyDescent="0.3">
      <c r="A37" s="19" t="s">
        <v>33</v>
      </c>
      <c r="B37" s="20">
        <v>3</v>
      </c>
    </row>
    <row r="38" spans="1:2" x14ac:dyDescent="0.3">
      <c r="A38" s="19" t="s">
        <v>58</v>
      </c>
      <c r="B38" s="20">
        <v>7</v>
      </c>
    </row>
    <row r="39" spans="1:2" x14ac:dyDescent="0.3">
      <c r="A39" s="19" t="s">
        <v>69</v>
      </c>
      <c r="B39" s="20">
        <v>2</v>
      </c>
    </row>
    <row r="40" spans="1:2" x14ac:dyDescent="0.3">
      <c r="A40" s="19" t="s">
        <v>23</v>
      </c>
      <c r="B40" s="20">
        <v>2</v>
      </c>
    </row>
    <row r="41" spans="1:2" x14ac:dyDescent="0.3">
      <c r="A41" s="19" t="s">
        <v>30</v>
      </c>
      <c r="B41" s="20">
        <v>12</v>
      </c>
    </row>
    <row r="42" spans="1:2" x14ac:dyDescent="0.3">
      <c r="A42" s="19" t="s">
        <v>92</v>
      </c>
      <c r="B42" s="20">
        <v>6</v>
      </c>
    </row>
    <row r="43" spans="1:2" x14ac:dyDescent="0.3">
      <c r="A43" s="19" t="s">
        <v>39</v>
      </c>
      <c r="B43" s="20">
        <v>6</v>
      </c>
    </row>
    <row r="44" spans="1:2" x14ac:dyDescent="0.3">
      <c r="A44" s="19" t="s">
        <v>71</v>
      </c>
      <c r="B44" s="20">
        <v>39</v>
      </c>
    </row>
    <row r="45" spans="1:2" x14ac:dyDescent="0.3">
      <c r="A45" s="19" t="s">
        <v>9</v>
      </c>
      <c r="B45" s="20">
        <v>1</v>
      </c>
    </row>
    <row r="46" spans="1:2" x14ac:dyDescent="0.3">
      <c r="A46" s="19" t="s">
        <v>199</v>
      </c>
      <c r="B46" s="20">
        <v>78</v>
      </c>
    </row>
    <row r="57" spans="1:15" ht="15.6" x14ac:dyDescent="0.3">
      <c r="A57" s="118" t="s">
        <v>207</v>
      </c>
      <c r="B57" s="118"/>
      <c r="C57" s="118"/>
      <c r="D57" s="118"/>
      <c r="E57" s="118"/>
      <c r="F57" s="118"/>
      <c r="G57" s="118"/>
      <c r="H57" s="118"/>
      <c r="I57" s="118"/>
      <c r="J57" s="118"/>
      <c r="K57" s="118"/>
      <c r="L57" s="118"/>
      <c r="M57" s="118"/>
      <c r="N57" s="118"/>
      <c r="O57" s="118"/>
    </row>
    <row r="59" spans="1:15" x14ac:dyDescent="0.3">
      <c r="A59" s="18" t="s">
        <v>201</v>
      </c>
      <c r="B59" t="s">
        <v>204</v>
      </c>
    </row>
    <row r="61" spans="1:15" x14ac:dyDescent="0.3">
      <c r="A61" s="18" t="s">
        <v>200</v>
      </c>
      <c r="B61" t="s">
        <v>206</v>
      </c>
    </row>
    <row r="62" spans="1:15" x14ac:dyDescent="0.3">
      <c r="A62" s="19" t="s">
        <v>33</v>
      </c>
      <c r="B62" s="20">
        <v>4</v>
      </c>
    </row>
    <row r="63" spans="1:15" x14ac:dyDescent="0.3">
      <c r="A63" s="19" t="s">
        <v>58</v>
      </c>
      <c r="B63" s="20">
        <v>5</v>
      </c>
    </row>
    <row r="64" spans="1:15" x14ac:dyDescent="0.3">
      <c r="A64" s="19" t="s">
        <v>69</v>
      </c>
      <c r="B64" s="20">
        <v>3</v>
      </c>
    </row>
    <row r="65" spans="1:2" x14ac:dyDescent="0.3">
      <c r="A65" s="19" t="s">
        <v>23</v>
      </c>
      <c r="B65" s="20">
        <v>2</v>
      </c>
    </row>
    <row r="66" spans="1:2" x14ac:dyDescent="0.3">
      <c r="A66" s="19" t="s">
        <v>30</v>
      </c>
      <c r="B66" s="20">
        <v>12</v>
      </c>
    </row>
    <row r="67" spans="1:2" x14ac:dyDescent="0.3">
      <c r="A67" s="19" t="s">
        <v>92</v>
      </c>
      <c r="B67" s="20">
        <v>6</v>
      </c>
    </row>
    <row r="68" spans="1:2" x14ac:dyDescent="0.3">
      <c r="A68" s="19" t="s">
        <v>39</v>
      </c>
      <c r="B68" s="20">
        <v>6</v>
      </c>
    </row>
    <row r="69" spans="1:2" x14ac:dyDescent="0.3">
      <c r="A69" s="19" t="s">
        <v>71</v>
      </c>
      <c r="B69" s="20">
        <v>38</v>
      </c>
    </row>
    <row r="70" spans="1:2" x14ac:dyDescent="0.3">
      <c r="A70" s="19" t="s">
        <v>9</v>
      </c>
      <c r="B70" s="20">
        <v>1</v>
      </c>
    </row>
    <row r="71" spans="1:2" x14ac:dyDescent="0.3">
      <c r="A71" s="19" t="s">
        <v>199</v>
      </c>
      <c r="B71" s="20">
        <v>77</v>
      </c>
    </row>
    <row r="80" spans="1:2" ht="15" thickBot="1" x14ac:dyDescent="0.35"/>
    <row r="81" spans="1:15" ht="15.6" x14ac:dyDescent="0.3">
      <c r="A81" s="123" t="s">
        <v>214</v>
      </c>
      <c r="B81" s="124"/>
      <c r="C81" s="124"/>
      <c r="D81" s="124"/>
      <c r="E81" s="124"/>
      <c r="F81" s="124"/>
      <c r="G81" s="124"/>
      <c r="H81" s="124"/>
      <c r="I81" s="124"/>
      <c r="J81" s="124"/>
      <c r="K81" s="124"/>
      <c r="L81" s="124"/>
      <c r="M81" s="124"/>
      <c r="N81" s="124"/>
      <c r="O81" s="125"/>
    </row>
    <row r="82" spans="1:15" ht="16.2" thickBot="1" x14ac:dyDescent="0.35">
      <c r="A82" s="112" t="s">
        <v>215</v>
      </c>
      <c r="B82" s="113"/>
      <c r="C82" s="113"/>
      <c r="D82" s="113"/>
      <c r="E82" s="113"/>
      <c r="F82" s="113"/>
      <c r="G82" s="113"/>
      <c r="H82" s="113"/>
      <c r="I82" s="113"/>
      <c r="J82" s="113"/>
      <c r="K82" s="113"/>
      <c r="L82" s="113"/>
      <c r="M82" s="113"/>
      <c r="N82" s="113"/>
      <c r="O82" s="114"/>
    </row>
  </sheetData>
  <mergeCells count="10">
    <mergeCell ref="A57:O57"/>
    <mergeCell ref="A81:O81"/>
    <mergeCell ref="A82:O82"/>
    <mergeCell ref="A1:O1"/>
    <mergeCell ref="A2:O2"/>
    <mergeCell ref="A3:O3"/>
    <mergeCell ref="A4:O4"/>
    <mergeCell ref="A5:O5"/>
    <mergeCell ref="A7:O7"/>
    <mergeCell ref="A32:O32"/>
  </mergeCells>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76EA1-3E22-4C7C-B486-A1B1C7DCD5D7}">
  <dimension ref="A1:H474"/>
  <sheetViews>
    <sheetView workbookViewId="0">
      <selection activeCell="L12" sqref="L12"/>
    </sheetView>
  </sheetViews>
  <sheetFormatPr defaultRowHeight="14.4" x14ac:dyDescent="0.3"/>
  <cols>
    <col min="1" max="1" width="16.44140625" customWidth="1"/>
    <col min="2" max="2" width="18.5546875" customWidth="1"/>
    <col min="3" max="3" width="17.44140625" customWidth="1"/>
    <col min="4" max="4" width="16.5546875" customWidth="1"/>
    <col min="5" max="5" width="25" customWidth="1"/>
    <col min="6" max="6" width="30.5546875" customWidth="1"/>
    <col min="7" max="7" width="13.88671875" customWidth="1"/>
    <col min="8" max="8" width="27.109375" customWidth="1"/>
  </cols>
  <sheetData>
    <row r="1" spans="1:8" ht="15.6" x14ac:dyDescent="0.3">
      <c r="A1" s="116" t="s">
        <v>258</v>
      </c>
      <c r="B1" s="116"/>
      <c r="C1" s="116"/>
      <c r="D1" s="116"/>
      <c r="E1" s="116"/>
    </row>
    <row r="2" spans="1:8" ht="15.6" x14ac:dyDescent="0.3">
      <c r="A2" s="127" t="s">
        <v>242</v>
      </c>
      <c r="B2" s="127"/>
      <c r="C2" s="127"/>
      <c r="D2" s="127"/>
      <c r="E2" s="127"/>
      <c r="F2" s="127"/>
      <c r="G2" s="127"/>
      <c r="H2" s="127"/>
    </row>
    <row r="3" spans="1:8" ht="15.6" x14ac:dyDescent="0.3">
      <c r="A3" s="28" t="s">
        <v>0</v>
      </c>
      <c r="B3" s="28" t="s">
        <v>196</v>
      </c>
      <c r="C3" s="28" t="s">
        <v>2</v>
      </c>
      <c r="D3" s="28" t="s">
        <v>3</v>
      </c>
      <c r="E3" s="28" t="s">
        <v>4</v>
      </c>
      <c r="F3" s="28" t="s">
        <v>5</v>
      </c>
      <c r="G3" s="28" t="s">
        <v>6</v>
      </c>
      <c r="H3" s="28" t="s">
        <v>7</v>
      </c>
    </row>
    <row r="4" spans="1:8" ht="15.6" x14ac:dyDescent="0.3">
      <c r="A4" s="25" t="s">
        <v>8</v>
      </c>
      <c r="B4" s="25">
        <v>7.6319999999999997</v>
      </c>
      <c r="C4" s="25">
        <v>1.3049999999999999</v>
      </c>
      <c r="D4" s="25">
        <v>1.5920000000000001</v>
      </c>
      <c r="E4" s="25">
        <v>0.874</v>
      </c>
      <c r="F4" s="25">
        <v>0.68100000000000005</v>
      </c>
      <c r="G4" s="25">
        <v>0.20200000000000001</v>
      </c>
      <c r="H4" s="25">
        <v>0.39300000000000002</v>
      </c>
    </row>
    <row r="5" spans="1:8" ht="15.6" x14ac:dyDescent="0.3">
      <c r="A5" s="27" t="s">
        <v>10</v>
      </c>
      <c r="B5" s="27">
        <v>7.5940000000000003</v>
      </c>
      <c r="C5" s="27">
        <v>1.456</v>
      </c>
      <c r="D5" s="27">
        <v>1.5820000000000001</v>
      </c>
      <c r="E5" s="27">
        <v>0.86099999999999999</v>
      </c>
      <c r="F5" s="27">
        <v>0.68600000000000005</v>
      </c>
      <c r="G5" s="27">
        <v>0.28599999999999998</v>
      </c>
      <c r="H5" s="27">
        <v>0.34</v>
      </c>
    </row>
    <row r="6" spans="1:8" ht="15.6" x14ac:dyDescent="0.3">
      <c r="A6" s="25" t="s">
        <v>11</v>
      </c>
      <c r="B6" s="25">
        <v>7.5549999999999997</v>
      </c>
      <c r="C6" s="25">
        <v>1.351</v>
      </c>
      <c r="D6" s="25">
        <v>1.59</v>
      </c>
      <c r="E6" s="25">
        <v>0.86799999999999999</v>
      </c>
      <c r="F6" s="25">
        <v>0.68300000000000005</v>
      </c>
      <c r="G6" s="25">
        <v>0.28399999999999997</v>
      </c>
      <c r="H6" s="25">
        <v>0.40799999999999997</v>
      </c>
    </row>
    <row r="7" spans="1:8" ht="15.6" x14ac:dyDescent="0.3">
      <c r="A7" s="27" t="s">
        <v>12</v>
      </c>
      <c r="B7" s="27">
        <v>7.4950000000000001</v>
      </c>
      <c r="C7" s="27">
        <v>1.343</v>
      </c>
      <c r="D7" s="27">
        <v>1.6439999999999999</v>
      </c>
      <c r="E7" s="27">
        <v>0.91400000000000003</v>
      </c>
      <c r="F7" s="27">
        <v>0.67700000000000005</v>
      </c>
      <c r="G7" s="27">
        <v>0.35299999999999998</v>
      </c>
      <c r="H7" s="27">
        <v>0.13800000000000001</v>
      </c>
    </row>
    <row r="8" spans="1:8" ht="15.6" x14ac:dyDescent="0.3">
      <c r="A8" s="25" t="s">
        <v>13</v>
      </c>
      <c r="B8" s="25">
        <v>7.4870000000000001</v>
      </c>
      <c r="C8" s="25">
        <v>1.42</v>
      </c>
      <c r="D8" s="25">
        <v>1.5489999999999999</v>
      </c>
      <c r="E8" s="25">
        <v>0.92700000000000005</v>
      </c>
      <c r="F8" s="25">
        <v>0.66</v>
      </c>
      <c r="G8" s="25">
        <v>0.25600000000000001</v>
      </c>
      <c r="H8" s="25">
        <v>0.35699999999999998</v>
      </c>
    </row>
    <row r="9" spans="1:8" ht="15.6" x14ac:dyDescent="0.3">
      <c r="A9" s="27" t="s">
        <v>14</v>
      </c>
      <c r="B9" s="27">
        <v>7.4409999999999998</v>
      </c>
      <c r="C9" s="27">
        <v>1.361</v>
      </c>
      <c r="D9" s="27">
        <v>1.488</v>
      </c>
      <c r="E9" s="27">
        <v>0.878</v>
      </c>
      <c r="F9" s="27">
        <v>0.63800000000000001</v>
      </c>
      <c r="G9" s="27">
        <v>0.33300000000000002</v>
      </c>
      <c r="H9" s="27">
        <v>0.29499999999999998</v>
      </c>
    </row>
    <row r="10" spans="1:8" ht="15.6" x14ac:dyDescent="0.3">
      <c r="A10" s="25" t="s">
        <v>15</v>
      </c>
      <c r="B10" s="25">
        <v>7.3280000000000003</v>
      </c>
      <c r="C10" s="25">
        <v>1.33</v>
      </c>
      <c r="D10" s="25">
        <v>1.532</v>
      </c>
      <c r="E10" s="25">
        <v>0.89600000000000002</v>
      </c>
      <c r="F10" s="25">
        <v>0.65300000000000002</v>
      </c>
      <c r="G10" s="25">
        <v>0.32100000000000001</v>
      </c>
      <c r="H10" s="25">
        <v>0.29099999999999998</v>
      </c>
    </row>
    <row r="11" spans="1:8" ht="15.6" x14ac:dyDescent="0.3">
      <c r="A11" s="27" t="s">
        <v>17</v>
      </c>
      <c r="B11" s="27">
        <v>7.3239999999999998</v>
      </c>
      <c r="C11" s="27">
        <v>1.268</v>
      </c>
      <c r="D11" s="27">
        <v>1.601</v>
      </c>
      <c r="E11" s="27">
        <v>0.876</v>
      </c>
      <c r="F11" s="27">
        <v>0.66900000000000004</v>
      </c>
      <c r="G11" s="27">
        <v>0.36499999999999999</v>
      </c>
      <c r="H11" s="27">
        <v>0.38900000000000001</v>
      </c>
    </row>
    <row r="12" spans="1:8" ht="15.6" x14ac:dyDescent="0.3">
      <c r="A12" s="25" t="s">
        <v>18</v>
      </c>
      <c r="B12" s="25">
        <v>7.3140000000000001</v>
      </c>
      <c r="C12" s="25">
        <v>1.355</v>
      </c>
      <c r="D12" s="25">
        <v>1.5009999999999999</v>
      </c>
      <c r="E12" s="25">
        <v>0.91300000000000003</v>
      </c>
      <c r="F12" s="25">
        <v>0.65900000000000003</v>
      </c>
      <c r="G12" s="25">
        <v>0.28499999999999998</v>
      </c>
      <c r="H12" s="25">
        <v>0.38300000000000001</v>
      </c>
    </row>
    <row r="13" spans="1:8" ht="15.6" x14ac:dyDescent="0.3">
      <c r="A13" s="27" t="s">
        <v>19</v>
      </c>
      <c r="B13" s="27">
        <v>7.2720000000000002</v>
      </c>
      <c r="C13" s="27">
        <v>1.34</v>
      </c>
      <c r="D13" s="27">
        <v>1.573</v>
      </c>
      <c r="E13" s="27">
        <v>0.91</v>
      </c>
      <c r="F13" s="27">
        <v>0.64700000000000002</v>
      </c>
      <c r="G13" s="27">
        <v>0.36099999999999999</v>
      </c>
      <c r="H13" s="27">
        <v>0.30199999999999999</v>
      </c>
    </row>
    <row r="14" spans="1:8" ht="15.6" x14ac:dyDescent="0.3">
      <c r="A14" s="25" t="s">
        <v>20</v>
      </c>
      <c r="B14" s="25">
        <v>7.19</v>
      </c>
      <c r="C14" s="25">
        <v>1.244</v>
      </c>
      <c r="D14" s="25">
        <v>1.4330000000000001</v>
      </c>
      <c r="E14" s="25">
        <v>0.88800000000000001</v>
      </c>
      <c r="F14" s="25">
        <v>0.46400000000000002</v>
      </c>
      <c r="G14" s="25">
        <v>0.26200000000000001</v>
      </c>
      <c r="H14" s="25">
        <v>8.2000000000000003E-2</v>
      </c>
    </row>
    <row r="15" spans="1:8" ht="15.6" x14ac:dyDescent="0.3">
      <c r="A15" s="27" t="s">
        <v>21</v>
      </c>
      <c r="B15" s="27">
        <v>7.1390000000000002</v>
      </c>
      <c r="C15" s="27">
        <v>1.341</v>
      </c>
      <c r="D15" s="27">
        <v>1.504</v>
      </c>
      <c r="E15" s="27">
        <v>0.89100000000000001</v>
      </c>
      <c r="F15" s="27">
        <v>0.61699999999999999</v>
      </c>
      <c r="G15" s="27">
        <v>0.24199999999999999</v>
      </c>
      <c r="H15" s="27">
        <v>0.224</v>
      </c>
    </row>
    <row r="16" spans="1:8" ht="15.6" x14ac:dyDescent="0.3">
      <c r="A16" s="25" t="s">
        <v>22</v>
      </c>
      <c r="B16" s="25">
        <v>7.0720000000000001</v>
      </c>
      <c r="C16" s="25">
        <v>1.01</v>
      </c>
      <c r="D16" s="25">
        <v>1.4590000000000001</v>
      </c>
      <c r="E16" s="25">
        <v>0.81699999999999995</v>
      </c>
      <c r="F16" s="25">
        <v>0.63200000000000001</v>
      </c>
      <c r="G16" s="25">
        <v>0.14299999999999999</v>
      </c>
      <c r="H16" s="25">
        <v>0.10100000000000001</v>
      </c>
    </row>
    <row r="17" spans="1:8" ht="15.6" x14ac:dyDescent="0.3">
      <c r="A17" s="27" t="s">
        <v>24</v>
      </c>
      <c r="B17" s="27">
        <v>6.9770000000000003</v>
      </c>
      <c r="C17" s="27">
        <v>1.448</v>
      </c>
      <c r="D17" s="27">
        <v>1.583</v>
      </c>
      <c r="E17" s="27">
        <v>0.876</v>
      </c>
      <c r="F17" s="27">
        <v>0.61399999999999999</v>
      </c>
      <c r="G17" s="27">
        <v>0.307</v>
      </c>
      <c r="H17" s="27">
        <v>0.30599999999999999</v>
      </c>
    </row>
    <row r="18" spans="1:8" ht="15.6" x14ac:dyDescent="0.3">
      <c r="A18" s="25" t="s">
        <v>25</v>
      </c>
      <c r="B18" s="25">
        <v>6.9649999999999999</v>
      </c>
      <c r="C18" s="25">
        <v>1.34</v>
      </c>
      <c r="D18" s="25">
        <v>1.474</v>
      </c>
      <c r="E18" s="25">
        <v>0.86099999999999999</v>
      </c>
      <c r="F18" s="25">
        <v>0.58599999999999997</v>
      </c>
      <c r="G18" s="25">
        <v>0.27300000000000002</v>
      </c>
      <c r="H18" s="25">
        <v>0.28000000000000003</v>
      </c>
    </row>
    <row r="19" spans="1:8" ht="15.6" x14ac:dyDescent="0.3">
      <c r="A19" s="27" t="s">
        <v>26</v>
      </c>
      <c r="B19" s="27">
        <v>6.9269999999999996</v>
      </c>
      <c r="C19" s="27">
        <v>1.3240000000000001</v>
      </c>
      <c r="D19" s="27">
        <v>1.4830000000000001</v>
      </c>
      <c r="E19" s="27">
        <v>0.89400000000000002</v>
      </c>
      <c r="F19" s="27">
        <v>0.58299999999999996</v>
      </c>
      <c r="G19" s="27">
        <v>0.188</v>
      </c>
      <c r="H19" s="27">
        <v>0.24</v>
      </c>
    </row>
    <row r="20" spans="1:8" ht="15.6" x14ac:dyDescent="0.3">
      <c r="A20" s="25" t="s">
        <v>27</v>
      </c>
      <c r="B20" s="25">
        <v>6.91</v>
      </c>
      <c r="C20" s="25">
        <v>1.5760000000000001</v>
      </c>
      <c r="D20" s="25">
        <v>1.52</v>
      </c>
      <c r="E20" s="25">
        <v>0.89600000000000002</v>
      </c>
      <c r="F20" s="25">
        <v>0.63200000000000001</v>
      </c>
      <c r="G20" s="25">
        <v>0.19600000000000001</v>
      </c>
      <c r="H20" s="25">
        <v>0.32100000000000001</v>
      </c>
    </row>
    <row r="21" spans="1:8" ht="15.6" x14ac:dyDescent="0.3">
      <c r="A21" s="27" t="s">
        <v>28</v>
      </c>
      <c r="B21" s="27">
        <v>6.8860000000000001</v>
      </c>
      <c r="C21" s="27">
        <v>1.3979999999999999</v>
      </c>
      <c r="D21" s="27">
        <v>1.4710000000000001</v>
      </c>
      <c r="E21" s="27">
        <v>0.81899999999999995</v>
      </c>
      <c r="F21" s="27">
        <v>0.54700000000000004</v>
      </c>
      <c r="G21" s="27">
        <v>0.29099999999999998</v>
      </c>
      <c r="H21" s="27">
        <v>0.13300000000000001</v>
      </c>
    </row>
    <row r="22" spans="1:8" ht="15.6" x14ac:dyDescent="0.3">
      <c r="A22" s="25" t="s">
        <v>29</v>
      </c>
      <c r="B22" s="25">
        <v>6.8140000000000001</v>
      </c>
      <c r="C22" s="25">
        <v>1.3009999999999999</v>
      </c>
      <c r="D22" s="25">
        <v>1.5589999999999999</v>
      </c>
      <c r="E22" s="25">
        <v>0.88300000000000001</v>
      </c>
      <c r="F22" s="25">
        <v>0.53300000000000003</v>
      </c>
      <c r="G22" s="25">
        <v>0.35399999999999998</v>
      </c>
      <c r="H22" s="25">
        <v>0.27200000000000002</v>
      </c>
    </row>
    <row r="23" spans="1:8" ht="15.6" x14ac:dyDescent="0.3">
      <c r="A23" s="27" t="s">
        <v>31</v>
      </c>
      <c r="B23" s="27">
        <v>6.774</v>
      </c>
      <c r="C23" s="27">
        <v>2.0960000000000001</v>
      </c>
      <c r="D23" s="27">
        <v>0.77600000000000002</v>
      </c>
      <c r="E23" s="27">
        <v>0.67</v>
      </c>
      <c r="F23" s="27">
        <v>0.28399999999999997</v>
      </c>
      <c r="G23" s="27">
        <v>0.186</v>
      </c>
      <c r="H23" s="27">
        <v>0</v>
      </c>
    </row>
    <row r="24" spans="1:8" ht="15.6" x14ac:dyDescent="0.3">
      <c r="A24" s="25" t="s">
        <v>32</v>
      </c>
      <c r="B24" s="25">
        <v>6.7110000000000003</v>
      </c>
      <c r="C24" s="25">
        <v>1.2330000000000001</v>
      </c>
      <c r="D24" s="25">
        <v>1.4890000000000001</v>
      </c>
      <c r="E24" s="25">
        <v>0.85399999999999998</v>
      </c>
      <c r="F24" s="25">
        <v>0.54300000000000004</v>
      </c>
      <c r="G24" s="25">
        <v>6.4000000000000001E-2</v>
      </c>
      <c r="H24" s="25">
        <v>3.4000000000000002E-2</v>
      </c>
    </row>
    <row r="25" spans="1:8" ht="15.6" x14ac:dyDescent="0.3">
      <c r="A25" s="27" t="s">
        <v>34</v>
      </c>
      <c r="B25" s="27">
        <v>6.6269999999999998</v>
      </c>
      <c r="C25" s="27">
        <v>1.27</v>
      </c>
      <c r="D25" s="27">
        <v>1.5249999999999999</v>
      </c>
      <c r="E25" s="27">
        <v>0.88400000000000001</v>
      </c>
      <c r="F25" s="27">
        <v>0.64500000000000002</v>
      </c>
      <c r="G25" s="27">
        <v>0.376</v>
      </c>
      <c r="H25" s="27">
        <v>0.14199999999999999</v>
      </c>
    </row>
    <row r="26" spans="1:8" ht="15.6" x14ac:dyDescent="0.3">
      <c r="A26" s="25" t="s">
        <v>35</v>
      </c>
      <c r="B26" s="25">
        <v>6.4889999999999999</v>
      </c>
      <c r="C26" s="25">
        <v>1.2929999999999999</v>
      </c>
      <c r="D26" s="25">
        <v>1.466</v>
      </c>
      <c r="E26" s="25">
        <v>0.90800000000000003</v>
      </c>
      <c r="F26" s="25">
        <v>0.52</v>
      </c>
      <c r="G26" s="25">
        <v>9.8000000000000004E-2</v>
      </c>
      <c r="H26" s="25">
        <v>0.17599999999999999</v>
      </c>
    </row>
    <row r="27" spans="1:8" ht="15.6" x14ac:dyDescent="0.3">
      <c r="A27" s="27" t="s">
        <v>36</v>
      </c>
      <c r="B27" s="27">
        <v>6.4880000000000004</v>
      </c>
      <c r="C27" s="27">
        <v>1.038</v>
      </c>
      <c r="D27" s="27">
        <v>1.252</v>
      </c>
      <c r="E27" s="27">
        <v>0.76100000000000001</v>
      </c>
      <c r="F27" s="27">
        <v>0.47899999999999998</v>
      </c>
      <c r="G27" s="27">
        <v>6.9000000000000006E-2</v>
      </c>
      <c r="H27" s="27">
        <v>9.5000000000000001E-2</v>
      </c>
    </row>
    <row r="28" spans="1:8" ht="15.6" x14ac:dyDescent="0.3">
      <c r="A28" s="25" t="s">
        <v>37</v>
      </c>
      <c r="B28" s="25">
        <v>6.476</v>
      </c>
      <c r="C28" s="25">
        <v>1.131</v>
      </c>
      <c r="D28" s="25">
        <v>1.331</v>
      </c>
      <c r="E28" s="25">
        <v>0.80800000000000005</v>
      </c>
      <c r="F28" s="25">
        <v>0.43099999999999999</v>
      </c>
      <c r="G28" s="25">
        <v>0.19700000000000001</v>
      </c>
      <c r="H28" s="25">
        <v>6.0999999999999999E-2</v>
      </c>
    </row>
    <row r="29" spans="1:8" ht="15.6" x14ac:dyDescent="0.3">
      <c r="A29" s="27" t="s">
        <v>38</v>
      </c>
      <c r="B29" s="27">
        <v>6.4409999999999998</v>
      </c>
      <c r="C29" s="27">
        <v>1.365</v>
      </c>
      <c r="D29" s="27">
        <v>1.4359999999999999</v>
      </c>
      <c r="E29" s="27">
        <v>0.85699999999999998</v>
      </c>
      <c r="F29" s="27">
        <v>0.41799999999999998</v>
      </c>
      <c r="G29" s="27">
        <v>0.151</v>
      </c>
      <c r="H29" s="27">
        <v>7.8E-2</v>
      </c>
    </row>
    <row r="30" spans="1:8" ht="15.6" x14ac:dyDescent="0.3">
      <c r="A30" s="25" t="s">
        <v>40</v>
      </c>
      <c r="B30" s="25">
        <v>6.43</v>
      </c>
      <c r="C30" s="25">
        <v>1.1120000000000001</v>
      </c>
      <c r="D30" s="25">
        <v>1.4379999999999999</v>
      </c>
      <c r="E30" s="25">
        <v>0.75900000000000001</v>
      </c>
      <c r="F30" s="25">
        <v>0.59699999999999998</v>
      </c>
      <c r="G30" s="25">
        <v>0.125</v>
      </c>
      <c r="H30" s="25">
        <v>6.3E-2</v>
      </c>
    </row>
    <row r="31" spans="1:8" ht="15.6" x14ac:dyDescent="0.3">
      <c r="A31" s="27" t="s">
        <v>41</v>
      </c>
      <c r="B31" s="27">
        <v>6.4189999999999996</v>
      </c>
      <c r="C31" s="27">
        <v>0.98599999999999999</v>
      </c>
      <c r="D31" s="27">
        <v>1.474</v>
      </c>
      <c r="E31" s="27">
        <v>0.67500000000000004</v>
      </c>
      <c r="F31" s="27">
        <v>0.49299999999999999</v>
      </c>
      <c r="G31" s="27">
        <v>0.11</v>
      </c>
      <c r="H31" s="27">
        <v>8.7999999999999995E-2</v>
      </c>
    </row>
    <row r="32" spans="1:8" ht="15.6" x14ac:dyDescent="0.3">
      <c r="A32" s="25" t="s">
        <v>42</v>
      </c>
      <c r="B32" s="25">
        <v>6.3879999999999999</v>
      </c>
      <c r="C32" s="25">
        <v>1.073</v>
      </c>
      <c r="D32" s="25">
        <v>1.468</v>
      </c>
      <c r="E32" s="25">
        <v>0.74399999999999999</v>
      </c>
      <c r="F32" s="25">
        <v>0.56999999999999995</v>
      </c>
      <c r="G32" s="25">
        <v>6.2E-2</v>
      </c>
      <c r="H32" s="25">
        <v>5.3999999999999999E-2</v>
      </c>
    </row>
    <row r="33" spans="1:8" ht="15.6" x14ac:dyDescent="0.3">
      <c r="A33" s="27" t="s">
        <v>43</v>
      </c>
      <c r="B33" s="27">
        <v>6.3819999999999997</v>
      </c>
      <c r="C33" s="27">
        <v>0.78100000000000003</v>
      </c>
      <c r="D33" s="27">
        <v>1.268</v>
      </c>
      <c r="E33" s="27">
        <v>0.60799999999999998</v>
      </c>
      <c r="F33" s="27">
        <v>0.60399999999999998</v>
      </c>
      <c r="G33" s="27">
        <v>0.17899999999999999</v>
      </c>
      <c r="H33" s="27">
        <v>7.0999999999999994E-2</v>
      </c>
    </row>
    <row r="34" spans="1:8" ht="15.6" x14ac:dyDescent="0.3">
      <c r="A34" s="25" t="s">
        <v>44</v>
      </c>
      <c r="B34" s="25">
        <v>6.3789999999999996</v>
      </c>
      <c r="C34" s="25">
        <v>1.093</v>
      </c>
      <c r="D34" s="25">
        <v>1.4590000000000001</v>
      </c>
      <c r="E34" s="25">
        <v>0.77100000000000002</v>
      </c>
      <c r="F34" s="25">
        <v>0.625</v>
      </c>
      <c r="G34" s="25">
        <v>0.13</v>
      </c>
      <c r="H34" s="25">
        <v>0.155</v>
      </c>
    </row>
    <row r="35" spans="1:8" ht="15.6" x14ac:dyDescent="0.3">
      <c r="A35" s="27" t="s">
        <v>45</v>
      </c>
      <c r="B35" s="27">
        <v>6.3739999999999997</v>
      </c>
      <c r="C35" s="27">
        <v>1.649</v>
      </c>
      <c r="D35" s="27">
        <v>1.3029999999999999</v>
      </c>
      <c r="E35" s="27">
        <v>0.748</v>
      </c>
      <c r="F35" s="27">
        <v>0.65400000000000003</v>
      </c>
      <c r="G35" s="27">
        <v>0.25600000000000001</v>
      </c>
      <c r="H35" s="27">
        <v>0.17100000000000001</v>
      </c>
    </row>
    <row r="36" spans="1:8" ht="15.6" x14ac:dyDescent="0.3">
      <c r="A36" s="25" t="s">
        <v>46</v>
      </c>
      <c r="B36" s="25">
        <v>6.3710000000000004</v>
      </c>
      <c r="C36" s="25">
        <v>1.379</v>
      </c>
      <c r="D36" s="25">
        <v>1.331</v>
      </c>
      <c r="E36" s="25">
        <v>0.63300000000000001</v>
      </c>
      <c r="F36" s="25">
        <v>0.50900000000000001</v>
      </c>
      <c r="G36" s="25">
        <v>9.8000000000000004E-2</v>
      </c>
      <c r="H36" s="25">
        <v>0.127</v>
      </c>
    </row>
    <row r="37" spans="1:8" ht="15.6" x14ac:dyDescent="0.3">
      <c r="A37" s="27" t="s">
        <v>47</v>
      </c>
      <c r="B37" s="27">
        <v>6.343</v>
      </c>
      <c r="C37" s="27">
        <v>1.5289999999999999</v>
      </c>
      <c r="D37" s="27">
        <v>1.4510000000000001</v>
      </c>
      <c r="E37" s="27">
        <v>1.008</v>
      </c>
      <c r="F37" s="27">
        <v>0.63100000000000001</v>
      </c>
      <c r="G37" s="27">
        <v>0.26100000000000001</v>
      </c>
      <c r="H37" s="27">
        <v>0.45700000000000002</v>
      </c>
    </row>
    <row r="38" spans="1:8" ht="15.6" x14ac:dyDescent="0.3">
      <c r="A38" s="25" t="s">
        <v>48</v>
      </c>
      <c r="B38" s="25">
        <v>6.3220000000000001</v>
      </c>
      <c r="C38" s="25">
        <v>1.161</v>
      </c>
      <c r="D38" s="25">
        <v>1.258</v>
      </c>
      <c r="E38" s="25">
        <v>0.66900000000000004</v>
      </c>
      <c r="F38" s="25">
        <v>0.35599999999999998</v>
      </c>
      <c r="G38" s="25">
        <v>0.311</v>
      </c>
      <c r="H38" s="25">
        <v>5.8999999999999997E-2</v>
      </c>
    </row>
    <row r="39" spans="1:8" ht="15.6" x14ac:dyDescent="0.3">
      <c r="A39" s="27" t="s">
        <v>49</v>
      </c>
      <c r="B39" s="27">
        <v>6.31</v>
      </c>
      <c r="C39" s="27">
        <v>1.2509999999999999</v>
      </c>
      <c r="D39" s="27">
        <v>1.538</v>
      </c>
      <c r="E39" s="27">
        <v>0.96499999999999997</v>
      </c>
      <c r="F39" s="27">
        <v>0.44900000000000001</v>
      </c>
      <c r="G39" s="27">
        <v>0.14199999999999999</v>
      </c>
      <c r="H39" s="27">
        <v>7.3999999999999996E-2</v>
      </c>
    </row>
    <row r="40" spans="1:8" ht="15.6" x14ac:dyDescent="0.3">
      <c r="A40" s="25" t="s">
        <v>50</v>
      </c>
      <c r="B40" s="25">
        <v>6.26</v>
      </c>
      <c r="C40" s="25">
        <v>0.96</v>
      </c>
      <c r="D40" s="25">
        <v>1.4390000000000001</v>
      </c>
      <c r="E40" s="25">
        <v>0.63500000000000001</v>
      </c>
      <c r="F40" s="25">
        <v>0.53100000000000003</v>
      </c>
      <c r="G40" s="25">
        <v>9.9000000000000005E-2</v>
      </c>
      <c r="H40" s="25">
        <v>3.9E-2</v>
      </c>
    </row>
    <row r="41" spans="1:8" ht="15.6" x14ac:dyDescent="0.3">
      <c r="A41" s="27" t="s">
        <v>51</v>
      </c>
      <c r="B41" s="27">
        <v>6.1920000000000002</v>
      </c>
      <c r="C41" s="27">
        <v>1.2230000000000001</v>
      </c>
      <c r="D41" s="27">
        <v>1.492</v>
      </c>
      <c r="E41" s="27">
        <v>0.56399999999999995</v>
      </c>
      <c r="F41" s="27">
        <v>0.57499999999999996</v>
      </c>
      <c r="G41" s="27">
        <v>0.17100000000000001</v>
      </c>
      <c r="H41" s="27">
        <v>1.9E-2</v>
      </c>
    </row>
    <row r="42" spans="1:8" ht="15.6" x14ac:dyDescent="0.3">
      <c r="A42" s="25" t="s">
        <v>52</v>
      </c>
      <c r="B42" s="25">
        <v>6.173</v>
      </c>
      <c r="C42" s="25">
        <v>1.21</v>
      </c>
      <c r="D42" s="25">
        <v>1.5369999999999999</v>
      </c>
      <c r="E42" s="25">
        <v>0.77600000000000002</v>
      </c>
      <c r="F42" s="25">
        <v>0.35399999999999998</v>
      </c>
      <c r="G42" s="25">
        <v>0.11799999999999999</v>
      </c>
      <c r="H42" s="25">
        <v>1.4E-2</v>
      </c>
    </row>
    <row r="43" spans="1:8" ht="15.6" x14ac:dyDescent="0.3">
      <c r="A43" s="27" t="s">
        <v>53</v>
      </c>
      <c r="B43" s="27">
        <v>6.1669999999999998</v>
      </c>
      <c r="C43" s="27">
        <v>0.80600000000000005</v>
      </c>
      <c r="D43" s="27">
        <v>1.2310000000000001</v>
      </c>
      <c r="E43" s="27">
        <v>0.63900000000000001</v>
      </c>
      <c r="F43" s="27">
        <v>0.46100000000000002</v>
      </c>
      <c r="G43" s="27">
        <v>6.5000000000000002E-2</v>
      </c>
      <c r="H43" s="27">
        <v>8.2000000000000003E-2</v>
      </c>
    </row>
    <row r="44" spans="1:8" ht="15.6" x14ac:dyDescent="0.3">
      <c r="A44" s="25" t="s">
        <v>54</v>
      </c>
      <c r="B44" s="25">
        <v>6.141</v>
      </c>
      <c r="C44" s="25">
        <v>0.66800000000000004</v>
      </c>
      <c r="D44" s="25">
        <v>1.319</v>
      </c>
      <c r="E44" s="25">
        <v>0.7</v>
      </c>
      <c r="F44" s="25">
        <v>0.52700000000000002</v>
      </c>
      <c r="G44" s="25">
        <v>0.20799999999999999</v>
      </c>
      <c r="H44" s="25">
        <v>0.128</v>
      </c>
    </row>
    <row r="45" spans="1:8" ht="15.6" x14ac:dyDescent="0.3">
      <c r="A45" s="27" t="s">
        <v>55</v>
      </c>
      <c r="B45" s="27">
        <v>6.1230000000000002</v>
      </c>
      <c r="C45" s="27">
        <v>1.1759999999999999</v>
      </c>
      <c r="D45" s="27">
        <v>1.448</v>
      </c>
      <c r="E45" s="27">
        <v>0.78100000000000003</v>
      </c>
      <c r="F45" s="27">
        <v>0.54600000000000004</v>
      </c>
      <c r="G45" s="27">
        <v>0.108</v>
      </c>
      <c r="H45" s="27">
        <v>6.4000000000000001E-2</v>
      </c>
    </row>
    <row r="46" spans="1:8" ht="15.6" x14ac:dyDescent="0.3">
      <c r="A46" s="25" t="s">
        <v>56</v>
      </c>
      <c r="B46" s="25">
        <v>6.1050000000000004</v>
      </c>
      <c r="C46" s="25">
        <v>1.3380000000000001</v>
      </c>
      <c r="D46" s="25">
        <v>1.3660000000000001</v>
      </c>
      <c r="E46" s="25">
        <v>0.69799999999999995</v>
      </c>
      <c r="F46" s="25">
        <v>0.59399999999999997</v>
      </c>
      <c r="G46" s="25">
        <v>0.24299999999999999</v>
      </c>
      <c r="H46" s="25">
        <v>0.123</v>
      </c>
    </row>
    <row r="47" spans="1:8" ht="15.6" x14ac:dyDescent="0.3">
      <c r="A47" s="27" t="s">
        <v>57</v>
      </c>
      <c r="B47" s="27">
        <v>6.0960000000000001</v>
      </c>
      <c r="C47" s="27">
        <v>0.71899999999999997</v>
      </c>
      <c r="D47" s="27">
        <v>1.5840000000000001</v>
      </c>
      <c r="E47" s="27">
        <v>0.60499999999999998</v>
      </c>
      <c r="F47" s="27">
        <v>0.72399999999999998</v>
      </c>
      <c r="G47" s="27">
        <v>0.32800000000000001</v>
      </c>
      <c r="H47" s="27">
        <v>0.25900000000000001</v>
      </c>
    </row>
    <row r="48" spans="1:8" ht="15.6" x14ac:dyDescent="0.3">
      <c r="A48" s="25" t="s">
        <v>59</v>
      </c>
      <c r="B48" s="25">
        <v>6.0830000000000002</v>
      </c>
      <c r="C48" s="25">
        <v>1.474</v>
      </c>
      <c r="D48" s="25">
        <v>1.3009999999999999</v>
      </c>
      <c r="E48" s="25">
        <v>0.67500000000000004</v>
      </c>
      <c r="F48" s="25">
        <v>0.55400000000000005</v>
      </c>
      <c r="G48" s="25">
        <v>0.16700000000000001</v>
      </c>
      <c r="H48" s="25">
        <v>0.106</v>
      </c>
    </row>
    <row r="49" spans="1:8" ht="15.6" x14ac:dyDescent="0.3">
      <c r="A49" s="27" t="s">
        <v>60</v>
      </c>
      <c r="B49" s="27">
        <v>6.0720000000000001</v>
      </c>
      <c r="C49" s="27">
        <v>1.016</v>
      </c>
      <c r="D49" s="27">
        <v>1.417</v>
      </c>
      <c r="E49" s="27">
        <v>0.70699999999999996</v>
      </c>
      <c r="F49" s="27">
        <v>0.63700000000000001</v>
      </c>
      <c r="G49" s="27">
        <v>0.36399999999999999</v>
      </c>
      <c r="H49" s="27">
        <v>2.9000000000000001E-2</v>
      </c>
    </row>
    <row r="50" spans="1:8" ht="15.6" x14ac:dyDescent="0.3">
      <c r="A50" s="25" t="s">
        <v>61</v>
      </c>
      <c r="B50" s="25">
        <v>6</v>
      </c>
      <c r="C50" s="25">
        <v>1.264</v>
      </c>
      <c r="D50" s="25">
        <v>1.5009999999999999</v>
      </c>
      <c r="E50" s="25">
        <v>0.94599999999999995</v>
      </c>
      <c r="F50" s="25">
        <v>0.28100000000000003</v>
      </c>
      <c r="G50" s="25">
        <v>0.13700000000000001</v>
      </c>
      <c r="H50" s="25">
        <v>2.8000000000000001E-2</v>
      </c>
    </row>
    <row r="51" spans="1:8" ht="15.6" x14ac:dyDescent="0.3">
      <c r="A51" s="27" t="s">
        <v>62</v>
      </c>
      <c r="B51" s="27">
        <v>5.9729999999999999</v>
      </c>
      <c r="C51" s="27">
        <v>0.88900000000000001</v>
      </c>
      <c r="D51" s="27">
        <v>1.33</v>
      </c>
      <c r="E51" s="27">
        <v>0.73599999999999999</v>
      </c>
      <c r="F51" s="27">
        <v>0.55600000000000005</v>
      </c>
      <c r="G51" s="27">
        <v>0.114</v>
      </c>
      <c r="H51" s="27">
        <v>0.12</v>
      </c>
    </row>
    <row r="52" spans="1:8" ht="15.6" x14ac:dyDescent="0.3">
      <c r="A52" s="25" t="s">
        <v>63</v>
      </c>
      <c r="B52" s="25">
        <v>5.9560000000000004</v>
      </c>
      <c r="C52" s="25">
        <v>0.80700000000000005</v>
      </c>
      <c r="D52" s="25">
        <v>1.101</v>
      </c>
      <c r="E52" s="25">
        <v>0.47399999999999998</v>
      </c>
      <c r="F52" s="25">
        <v>0.59299999999999997</v>
      </c>
      <c r="G52" s="25">
        <v>0.183</v>
      </c>
      <c r="H52" s="25">
        <v>8.8999999999999996E-2</v>
      </c>
    </row>
    <row r="53" spans="1:8" ht="15.6" x14ac:dyDescent="0.3">
      <c r="A53" s="27" t="s">
        <v>64</v>
      </c>
      <c r="B53" s="27">
        <v>5.952</v>
      </c>
      <c r="C53" s="27">
        <v>1.1970000000000001</v>
      </c>
      <c r="D53" s="27">
        <v>1.5269999999999999</v>
      </c>
      <c r="E53" s="27">
        <v>0.71599999999999997</v>
      </c>
      <c r="F53" s="27">
        <v>0.35</v>
      </c>
      <c r="G53" s="27">
        <v>2.5999999999999999E-2</v>
      </c>
      <c r="H53" s="27">
        <v>6.0000000000000001E-3</v>
      </c>
    </row>
    <row r="54" spans="1:8" ht="15.6" x14ac:dyDescent="0.3">
      <c r="A54" s="25" t="s">
        <v>65</v>
      </c>
      <c r="B54" s="25">
        <v>5.9480000000000004</v>
      </c>
      <c r="C54" s="25">
        <v>1.2190000000000001</v>
      </c>
      <c r="D54" s="25">
        <v>1.506</v>
      </c>
      <c r="E54" s="25">
        <v>0.85599999999999998</v>
      </c>
      <c r="F54" s="25">
        <v>0.63300000000000001</v>
      </c>
      <c r="G54" s="25">
        <v>0.16</v>
      </c>
      <c r="H54" s="25">
        <v>5.0999999999999997E-2</v>
      </c>
    </row>
    <row r="55" spans="1:8" ht="15.6" x14ac:dyDescent="0.3">
      <c r="A55" s="27" t="s">
        <v>66</v>
      </c>
      <c r="B55" s="27">
        <v>5.9450000000000003</v>
      </c>
      <c r="C55" s="27">
        <v>1.1160000000000001</v>
      </c>
      <c r="D55" s="27">
        <v>1.2190000000000001</v>
      </c>
      <c r="E55" s="27">
        <v>0.72599999999999998</v>
      </c>
      <c r="F55" s="27">
        <v>0.52800000000000002</v>
      </c>
      <c r="G55" s="27">
        <v>8.7999999999999995E-2</v>
      </c>
      <c r="H55" s="27">
        <v>1E-3</v>
      </c>
    </row>
    <row r="56" spans="1:8" ht="15.6" x14ac:dyDescent="0.3">
      <c r="A56" s="25" t="s">
        <v>67</v>
      </c>
      <c r="B56" s="25">
        <v>5.9329999999999998</v>
      </c>
      <c r="C56" s="25">
        <v>1.1479999999999999</v>
      </c>
      <c r="D56" s="25">
        <v>1.454</v>
      </c>
      <c r="E56" s="25">
        <v>0.67100000000000004</v>
      </c>
      <c r="F56" s="25">
        <v>0.36299999999999999</v>
      </c>
      <c r="G56" s="25">
        <v>9.1999999999999998E-2</v>
      </c>
      <c r="H56" s="25">
        <v>6.6000000000000003E-2</v>
      </c>
    </row>
    <row r="57" spans="1:8" ht="15.6" x14ac:dyDescent="0.3">
      <c r="A57" s="27" t="s">
        <v>68</v>
      </c>
      <c r="B57" s="27">
        <v>5.915</v>
      </c>
      <c r="C57" s="27">
        <v>1.294</v>
      </c>
      <c r="D57" s="27">
        <v>1.462</v>
      </c>
      <c r="E57" s="27">
        <v>0.98799999999999999</v>
      </c>
      <c r="F57" s="27">
        <v>0.55300000000000005</v>
      </c>
      <c r="G57" s="27">
        <v>7.9000000000000001E-2</v>
      </c>
      <c r="H57" s="27">
        <v>0.15</v>
      </c>
    </row>
    <row r="58" spans="1:8" ht="15.6" x14ac:dyDescent="0.3">
      <c r="A58" s="25" t="s">
        <v>70</v>
      </c>
      <c r="B58" s="25">
        <v>5.891</v>
      </c>
      <c r="C58" s="25">
        <v>1.0900000000000001</v>
      </c>
      <c r="D58" s="25">
        <v>1.387</v>
      </c>
      <c r="E58" s="25">
        <v>0.68400000000000005</v>
      </c>
      <c r="F58" s="25">
        <v>0.58399999999999996</v>
      </c>
      <c r="G58" s="25">
        <v>0.245</v>
      </c>
      <c r="H58" s="25">
        <v>0.05</v>
      </c>
    </row>
    <row r="59" spans="1:8" ht="15.6" x14ac:dyDescent="0.3">
      <c r="A59" s="27" t="s">
        <v>72</v>
      </c>
      <c r="B59" s="27">
        <v>5.89</v>
      </c>
      <c r="C59" s="27">
        <v>0.81899999999999995</v>
      </c>
      <c r="D59" s="27">
        <v>1.4930000000000001</v>
      </c>
      <c r="E59" s="27">
        <v>0.69299999999999995</v>
      </c>
      <c r="F59" s="27">
        <v>0.57499999999999996</v>
      </c>
      <c r="G59" s="27">
        <v>9.6000000000000002E-2</v>
      </c>
      <c r="H59" s="27">
        <v>3.1E-2</v>
      </c>
    </row>
    <row r="60" spans="1:8" ht="15.6" x14ac:dyDescent="0.3">
      <c r="A60" s="25" t="s">
        <v>73</v>
      </c>
      <c r="B60" s="25">
        <v>5.875</v>
      </c>
      <c r="C60" s="25">
        <v>1.266</v>
      </c>
      <c r="D60" s="25">
        <v>1.204</v>
      </c>
      <c r="E60" s="25">
        <v>0.95499999999999996</v>
      </c>
      <c r="F60" s="25">
        <v>0.24399999999999999</v>
      </c>
      <c r="G60" s="25">
        <v>0.17499999999999999</v>
      </c>
      <c r="H60" s="25">
        <v>5.0999999999999997E-2</v>
      </c>
    </row>
    <row r="61" spans="1:8" ht="15.6" x14ac:dyDescent="0.3">
      <c r="A61" s="27" t="s">
        <v>74</v>
      </c>
      <c r="B61" s="27">
        <v>5.835</v>
      </c>
      <c r="C61" s="27">
        <v>1.2290000000000001</v>
      </c>
      <c r="D61" s="27">
        <v>1.2110000000000001</v>
      </c>
      <c r="E61" s="27">
        <v>0.90900000000000003</v>
      </c>
      <c r="F61" s="27">
        <v>0.495</v>
      </c>
      <c r="G61" s="27">
        <v>0.17899999999999999</v>
      </c>
      <c r="H61" s="27">
        <v>0.154</v>
      </c>
    </row>
    <row r="62" spans="1:8" ht="15.6" x14ac:dyDescent="0.3">
      <c r="A62" s="25" t="s">
        <v>75</v>
      </c>
      <c r="B62" s="25">
        <v>5.81</v>
      </c>
      <c r="C62" s="25">
        <v>1.151</v>
      </c>
      <c r="D62" s="25">
        <v>1.4790000000000001</v>
      </c>
      <c r="E62" s="25">
        <v>0.59899999999999998</v>
      </c>
      <c r="F62" s="25">
        <v>0.39900000000000002</v>
      </c>
      <c r="G62" s="25">
        <v>6.5000000000000002E-2</v>
      </c>
      <c r="H62" s="25">
        <v>2.5000000000000001E-2</v>
      </c>
    </row>
    <row r="63" spans="1:8" ht="15.6" x14ac:dyDescent="0.3">
      <c r="A63" s="27" t="s">
        <v>76</v>
      </c>
      <c r="B63" s="27">
        <v>5.79</v>
      </c>
      <c r="C63" s="27">
        <v>1.143</v>
      </c>
      <c r="D63" s="27">
        <v>1.516</v>
      </c>
      <c r="E63" s="27">
        <v>0.63100000000000001</v>
      </c>
      <c r="F63" s="27">
        <v>0.45400000000000001</v>
      </c>
      <c r="G63" s="27">
        <v>0.14799999999999999</v>
      </c>
      <c r="H63" s="27">
        <v>0.121</v>
      </c>
    </row>
    <row r="64" spans="1:8" ht="15.6" x14ac:dyDescent="0.3">
      <c r="A64" s="25" t="s">
        <v>77</v>
      </c>
      <c r="B64" s="25">
        <v>5.7619999999999996</v>
      </c>
      <c r="C64" s="25">
        <v>1.2290000000000001</v>
      </c>
      <c r="D64" s="25">
        <v>1.1910000000000001</v>
      </c>
      <c r="E64" s="25">
        <v>0.90900000000000003</v>
      </c>
      <c r="F64" s="25">
        <v>0.42299999999999999</v>
      </c>
      <c r="G64" s="25">
        <v>0.20200000000000001</v>
      </c>
      <c r="H64" s="25">
        <v>3.5000000000000003E-2</v>
      </c>
    </row>
    <row r="65" spans="1:8" ht="15.6" x14ac:dyDescent="0.3">
      <c r="A65" s="27" t="s">
        <v>78</v>
      </c>
      <c r="B65" s="27">
        <v>5.7519999999999998</v>
      </c>
      <c r="C65" s="27">
        <v>0.751</v>
      </c>
      <c r="D65" s="27">
        <v>1.2230000000000001</v>
      </c>
      <c r="E65" s="27">
        <v>0.50800000000000001</v>
      </c>
      <c r="F65" s="27">
        <v>0.60599999999999998</v>
      </c>
      <c r="G65" s="27">
        <v>0.14099999999999999</v>
      </c>
      <c r="H65" s="27">
        <v>5.3999999999999999E-2</v>
      </c>
    </row>
    <row r="66" spans="1:8" ht="15.6" x14ac:dyDescent="0.3">
      <c r="A66" s="25" t="s">
        <v>79</v>
      </c>
      <c r="B66" s="25">
        <v>5.7389999999999999</v>
      </c>
      <c r="C66" s="25">
        <v>1.2</v>
      </c>
      <c r="D66" s="25">
        <v>1.532</v>
      </c>
      <c r="E66" s="25">
        <v>0.73699999999999999</v>
      </c>
      <c r="F66" s="25">
        <v>0.55300000000000005</v>
      </c>
      <c r="G66" s="25">
        <v>8.5999999999999993E-2</v>
      </c>
      <c r="H66" s="25">
        <v>0.17399999999999999</v>
      </c>
    </row>
    <row r="67" spans="1:8" ht="15.6" x14ac:dyDescent="0.3">
      <c r="A67" s="27" t="s">
        <v>80</v>
      </c>
      <c r="B67" s="27">
        <v>5.681</v>
      </c>
      <c r="C67" s="27">
        <v>0.83499999999999996</v>
      </c>
      <c r="D67" s="27">
        <v>1.522</v>
      </c>
      <c r="E67" s="27">
        <v>0.61499999999999999</v>
      </c>
      <c r="F67" s="27">
        <v>0.54100000000000004</v>
      </c>
      <c r="G67" s="27">
        <v>0.16200000000000001</v>
      </c>
      <c r="H67" s="27">
        <v>7.3999999999999996E-2</v>
      </c>
    </row>
    <row r="68" spans="1:8" ht="15.6" x14ac:dyDescent="0.3">
      <c r="A68" s="25" t="s">
        <v>81</v>
      </c>
      <c r="B68" s="25">
        <v>5.6630000000000003</v>
      </c>
      <c r="C68" s="25">
        <v>0.93400000000000005</v>
      </c>
      <c r="D68" s="25">
        <v>1.2490000000000001</v>
      </c>
      <c r="E68" s="25">
        <v>0.67400000000000004</v>
      </c>
      <c r="F68" s="25">
        <v>0.53</v>
      </c>
      <c r="G68" s="25">
        <v>9.1999999999999998E-2</v>
      </c>
      <c r="H68" s="25">
        <v>3.4000000000000002E-2</v>
      </c>
    </row>
    <row r="69" spans="1:8" ht="15.6" x14ac:dyDescent="0.3">
      <c r="A69" s="27" t="s">
        <v>82</v>
      </c>
      <c r="B69" s="27">
        <v>5.6619999999999999</v>
      </c>
      <c r="C69" s="27">
        <v>0.85499999999999998</v>
      </c>
      <c r="D69" s="27">
        <v>1.23</v>
      </c>
      <c r="E69" s="27">
        <v>0.57799999999999996</v>
      </c>
      <c r="F69" s="27">
        <v>0.44800000000000001</v>
      </c>
      <c r="G69" s="27">
        <v>0.27400000000000002</v>
      </c>
      <c r="H69" s="27">
        <v>2.3E-2</v>
      </c>
    </row>
    <row r="70" spans="1:8" ht="15.6" x14ac:dyDescent="0.3">
      <c r="A70" s="25" t="s">
        <v>83</v>
      </c>
      <c r="B70" s="25">
        <v>5.64</v>
      </c>
      <c r="C70" s="25">
        <v>0.65700000000000003</v>
      </c>
      <c r="D70" s="25">
        <v>1.3009999999999999</v>
      </c>
      <c r="E70" s="25">
        <v>0.62</v>
      </c>
      <c r="F70" s="25">
        <v>0.23200000000000001</v>
      </c>
      <c r="G70" s="25">
        <v>0.17100000000000001</v>
      </c>
      <c r="H70" s="25">
        <v>0</v>
      </c>
    </row>
    <row r="71" spans="1:8" ht="15.6" x14ac:dyDescent="0.3">
      <c r="A71" s="27" t="s">
        <v>84</v>
      </c>
      <c r="B71" s="27">
        <v>5.6360000000000001</v>
      </c>
      <c r="C71" s="27">
        <v>1.016</v>
      </c>
      <c r="D71" s="27">
        <v>1.5329999999999999</v>
      </c>
      <c r="E71" s="27">
        <v>0.51700000000000002</v>
      </c>
      <c r="F71" s="27">
        <v>0.41699999999999998</v>
      </c>
      <c r="G71" s="27">
        <v>0.19900000000000001</v>
      </c>
      <c r="H71" s="27">
        <v>3.6999999999999998E-2</v>
      </c>
    </row>
    <row r="72" spans="1:8" ht="15.6" x14ac:dyDescent="0.3">
      <c r="A72" s="25" t="s">
        <v>85</v>
      </c>
      <c r="B72" s="25">
        <v>5.62</v>
      </c>
      <c r="C72" s="25">
        <v>1.171</v>
      </c>
      <c r="D72" s="25">
        <v>1.401</v>
      </c>
      <c r="E72" s="25">
        <v>0.73199999999999998</v>
      </c>
      <c r="F72" s="25">
        <v>0.25900000000000001</v>
      </c>
      <c r="G72" s="25">
        <v>6.0999999999999999E-2</v>
      </c>
      <c r="H72" s="25">
        <v>2.1999999999999999E-2</v>
      </c>
    </row>
    <row r="73" spans="1:8" ht="15.6" x14ac:dyDescent="0.3">
      <c r="A73" s="27" t="s">
        <v>86</v>
      </c>
      <c r="B73" s="27">
        <v>5.5659999999999998</v>
      </c>
      <c r="C73" s="27">
        <v>0.98499999999999999</v>
      </c>
      <c r="D73" s="27">
        <v>1.35</v>
      </c>
      <c r="E73" s="27">
        <v>0.55300000000000005</v>
      </c>
      <c r="F73" s="27">
        <v>0.496</v>
      </c>
      <c r="G73" s="27">
        <v>0.11600000000000001</v>
      </c>
      <c r="H73" s="27">
        <v>0.14799999999999999</v>
      </c>
    </row>
    <row r="74" spans="1:8" ht="15.6" x14ac:dyDescent="0.3">
      <c r="A74" s="25" t="s">
        <v>87</v>
      </c>
      <c r="B74" s="25">
        <v>5.524</v>
      </c>
      <c r="C74" s="25">
        <v>0.77500000000000002</v>
      </c>
      <c r="D74" s="25">
        <v>1.3120000000000001</v>
      </c>
      <c r="E74" s="25">
        <v>0.51300000000000001</v>
      </c>
      <c r="F74" s="25">
        <v>0.64300000000000002</v>
      </c>
      <c r="G74" s="25">
        <v>0.12</v>
      </c>
      <c r="H74" s="25">
        <v>0.105</v>
      </c>
    </row>
    <row r="75" spans="1:8" ht="15.6" x14ac:dyDescent="0.3">
      <c r="A75" s="27" t="s">
        <v>88</v>
      </c>
      <c r="B75" s="27">
        <v>5.5039999999999996</v>
      </c>
      <c r="C75" s="27">
        <v>0.62</v>
      </c>
      <c r="D75" s="27">
        <v>1.2050000000000001</v>
      </c>
      <c r="E75" s="27">
        <v>0.622</v>
      </c>
      <c r="F75" s="27">
        <v>0.45900000000000002</v>
      </c>
      <c r="G75" s="27">
        <v>0.19700000000000001</v>
      </c>
      <c r="H75" s="27">
        <v>7.3999999999999996E-2</v>
      </c>
    </row>
    <row r="76" spans="1:8" ht="15.6" x14ac:dyDescent="0.3">
      <c r="A76" s="25" t="s">
        <v>89</v>
      </c>
      <c r="B76" s="25">
        <v>5.4829999999999997</v>
      </c>
      <c r="C76" s="25">
        <v>1.0389999999999999</v>
      </c>
      <c r="D76" s="25">
        <v>1.498</v>
      </c>
      <c r="E76" s="25">
        <v>0.7</v>
      </c>
      <c r="F76" s="25">
        <v>0.307</v>
      </c>
      <c r="G76" s="25">
        <v>0.10100000000000001</v>
      </c>
      <c r="H76" s="25">
        <v>0.154</v>
      </c>
    </row>
    <row r="77" spans="1:8" ht="15.6" x14ac:dyDescent="0.3">
      <c r="A77" s="27" t="s">
        <v>90</v>
      </c>
      <c r="B77" s="27">
        <v>5.4829999999999997</v>
      </c>
      <c r="C77" s="27">
        <v>1.1479999999999999</v>
      </c>
      <c r="D77" s="27">
        <v>1.38</v>
      </c>
      <c r="E77" s="27">
        <v>0.68600000000000005</v>
      </c>
      <c r="F77" s="27">
        <v>0.32400000000000001</v>
      </c>
      <c r="G77" s="27">
        <v>0.106</v>
      </c>
      <c r="H77" s="27">
        <v>0.109</v>
      </c>
    </row>
    <row r="78" spans="1:8" ht="15.6" x14ac:dyDescent="0.3">
      <c r="A78" s="25" t="s">
        <v>91</v>
      </c>
      <c r="B78" s="25">
        <v>5.4720000000000004</v>
      </c>
      <c r="C78" s="25">
        <v>0.65200000000000002</v>
      </c>
      <c r="D78" s="25">
        <v>0.81</v>
      </c>
      <c r="E78" s="25">
        <v>0.42399999999999999</v>
      </c>
      <c r="F78" s="25">
        <v>0.33400000000000002</v>
      </c>
      <c r="G78" s="25">
        <v>0.216</v>
      </c>
      <c r="H78" s="25">
        <v>0.113</v>
      </c>
    </row>
    <row r="79" spans="1:8" ht="15.6" x14ac:dyDescent="0.3">
      <c r="A79" s="27" t="s">
        <v>93</v>
      </c>
      <c r="B79" s="27">
        <v>5.43</v>
      </c>
      <c r="C79" s="27">
        <v>1.405</v>
      </c>
      <c r="D79" s="27">
        <v>1.29</v>
      </c>
      <c r="E79" s="27">
        <v>1.03</v>
      </c>
      <c r="F79" s="27">
        <v>0.52400000000000002</v>
      </c>
      <c r="G79" s="27">
        <v>0.246</v>
      </c>
      <c r="H79" s="27">
        <v>0.29099999999999998</v>
      </c>
    </row>
    <row r="80" spans="1:8" ht="15.6" x14ac:dyDescent="0.3">
      <c r="A80" s="25" t="s">
        <v>94</v>
      </c>
      <c r="B80" s="25">
        <v>5.41</v>
      </c>
      <c r="C80" s="25">
        <v>1.1879999999999999</v>
      </c>
      <c r="D80" s="25">
        <v>1.429</v>
      </c>
      <c r="E80" s="25">
        <v>0.88400000000000001</v>
      </c>
      <c r="F80" s="25">
        <v>0.56200000000000006</v>
      </c>
      <c r="G80" s="25">
        <v>5.5E-2</v>
      </c>
      <c r="H80" s="25">
        <v>1.7000000000000001E-2</v>
      </c>
    </row>
    <row r="81" spans="1:8" ht="15.6" x14ac:dyDescent="0.3">
      <c r="A81" s="27" t="s">
        <v>95</v>
      </c>
      <c r="B81" s="27">
        <v>5.3979999999999997</v>
      </c>
      <c r="C81" s="27">
        <v>0.97499999999999998</v>
      </c>
      <c r="D81" s="27">
        <v>1.369</v>
      </c>
      <c r="E81" s="27">
        <v>0.68500000000000005</v>
      </c>
      <c r="F81" s="27">
        <v>0.28799999999999998</v>
      </c>
      <c r="G81" s="27">
        <v>0.13400000000000001</v>
      </c>
      <c r="H81" s="27">
        <v>4.2999999999999997E-2</v>
      </c>
    </row>
    <row r="82" spans="1:8" ht="15.6" x14ac:dyDescent="0.3">
      <c r="A82" s="25" t="s">
        <v>96</v>
      </c>
      <c r="B82" s="25">
        <v>5.3579999999999997</v>
      </c>
      <c r="C82" s="25">
        <v>1.1539999999999999</v>
      </c>
      <c r="D82" s="25">
        <v>1.202</v>
      </c>
      <c r="E82" s="25">
        <v>0.879</v>
      </c>
      <c r="F82" s="25">
        <v>0.13100000000000001</v>
      </c>
      <c r="G82" s="25">
        <v>0</v>
      </c>
      <c r="H82" s="25">
        <v>4.3999999999999997E-2</v>
      </c>
    </row>
    <row r="83" spans="1:8" ht="15.6" x14ac:dyDescent="0.3">
      <c r="A83" s="27" t="s">
        <v>97</v>
      </c>
      <c r="B83" s="27">
        <v>5.3579999999999997</v>
      </c>
      <c r="C83" s="27">
        <v>0.96499999999999997</v>
      </c>
      <c r="D83" s="27">
        <v>1.179</v>
      </c>
      <c r="E83" s="27">
        <v>0.78500000000000003</v>
      </c>
      <c r="F83" s="27">
        <v>0.503</v>
      </c>
      <c r="G83" s="27">
        <v>0.214</v>
      </c>
      <c r="H83" s="27">
        <v>0.13600000000000001</v>
      </c>
    </row>
    <row r="84" spans="1:8" ht="15.6" x14ac:dyDescent="0.3">
      <c r="A84" s="25" t="s">
        <v>98</v>
      </c>
      <c r="B84" s="25">
        <v>5.3470000000000004</v>
      </c>
      <c r="C84" s="25">
        <v>1.0169999999999999</v>
      </c>
      <c r="D84" s="25">
        <v>1.2789999999999999</v>
      </c>
      <c r="E84" s="25">
        <v>0.72899999999999998</v>
      </c>
      <c r="F84" s="25">
        <v>0.25900000000000001</v>
      </c>
      <c r="G84" s="25">
        <v>0.111</v>
      </c>
      <c r="H84" s="25">
        <v>8.1000000000000003E-2</v>
      </c>
    </row>
    <row r="85" spans="1:8" ht="15.6" x14ac:dyDescent="0.3">
      <c r="A85" s="27" t="s">
        <v>99</v>
      </c>
      <c r="B85" s="27">
        <v>5.3209999999999997</v>
      </c>
      <c r="C85" s="27">
        <v>1.115</v>
      </c>
      <c r="D85" s="27">
        <v>1.161</v>
      </c>
      <c r="E85" s="27">
        <v>0.73699999999999999</v>
      </c>
      <c r="F85" s="27">
        <v>0.38</v>
      </c>
      <c r="G85" s="27">
        <v>0.12</v>
      </c>
      <c r="H85" s="27">
        <v>3.9E-2</v>
      </c>
    </row>
    <row r="86" spans="1:8" ht="15.6" x14ac:dyDescent="0.3">
      <c r="A86" s="25" t="s">
        <v>100</v>
      </c>
      <c r="B86" s="25">
        <v>5.3019999999999996</v>
      </c>
      <c r="C86" s="25">
        <v>0.98199999999999998</v>
      </c>
      <c r="D86" s="25">
        <v>1.4410000000000001</v>
      </c>
      <c r="E86" s="25">
        <v>0.61399999999999999</v>
      </c>
      <c r="F86" s="25">
        <v>0.57799999999999996</v>
      </c>
      <c r="G86" s="25">
        <v>0.12</v>
      </c>
      <c r="H86" s="25">
        <v>0.106</v>
      </c>
    </row>
    <row r="87" spans="1:8" ht="15.6" x14ac:dyDescent="0.3">
      <c r="A87" s="27" t="s">
        <v>101</v>
      </c>
      <c r="B87" s="27">
        <v>5.2949999999999999</v>
      </c>
      <c r="C87" s="27">
        <v>0.97899999999999998</v>
      </c>
      <c r="D87" s="27">
        <v>1.1539999999999999</v>
      </c>
      <c r="E87" s="27">
        <v>0.68700000000000006</v>
      </c>
      <c r="F87" s="27">
        <v>7.6999999999999999E-2</v>
      </c>
      <c r="G87" s="27">
        <v>5.5E-2</v>
      </c>
      <c r="H87" s="27">
        <v>0.13500000000000001</v>
      </c>
    </row>
    <row r="88" spans="1:8" ht="15.6" x14ac:dyDescent="0.3">
      <c r="A88" s="25" t="s">
        <v>102</v>
      </c>
      <c r="B88" s="25">
        <v>5.2539999999999996</v>
      </c>
      <c r="C88" s="25">
        <v>0.77900000000000003</v>
      </c>
      <c r="D88" s="25">
        <v>0.79700000000000004</v>
      </c>
      <c r="E88" s="25">
        <v>0.66900000000000004</v>
      </c>
      <c r="F88" s="25">
        <v>0.46</v>
      </c>
      <c r="G88" s="25">
        <v>2.5999999999999999E-2</v>
      </c>
      <c r="H88" s="25">
        <v>7.3999999999999996E-2</v>
      </c>
    </row>
    <row r="89" spans="1:8" ht="15.6" x14ac:dyDescent="0.3">
      <c r="A89" s="27" t="s">
        <v>103</v>
      </c>
      <c r="B89" s="27">
        <v>5.2460000000000004</v>
      </c>
      <c r="C89" s="27">
        <v>0.98899999999999999</v>
      </c>
      <c r="D89" s="27">
        <v>1.1419999999999999</v>
      </c>
      <c r="E89" s="27">
        <v>0.79900000000000004</v>
      </c>
      <c r="F89" s="27">
        <v>0.59699999999999998</v>
      </c>
      <c r="G89" s="27">
        <v>2.9000000000000001E-2</v>
      </c>
      <c r="H89" s="27">
        <v>0.10299999999999999</v>
      </c>
    </row>
    <row r="90" spans="1:8" ht="15.6" x14ac:dyDescent="0.3">
      <c r="A90" s="25" t="s">
        <v>104</v>
      </c>
      <c r="B90" s="25">
        <v>5.2009999999999996</v>
      </c>
      <c r="C90" s="25">
        <v>1.024</v>
      </c>
      <c r="D90" s="25">
        <v>1.161</v>
      </c>
      <c r="E90" s="25">
        <v>0.60299999999999998</v>
      </c>
      <c r="F90" s="25">
        <v>0.43</v>
      </c>
      <c r="G90" s="25">
        <v>3.1E-2</v>
      </c>
      <c r="H90" s="25">
        <v>0.17599999999999999</v>
      </c>
    </row>
    <row r="91" spans="1:8" ht="15.6" x14ac:dyDescent="0.3">
      <c r="A91" s="27" t="s">
        <v>105</v>
      </c>
      <c r="B91" s="27">
        <v>5.1989999999999998</v>
      </c>
      <c r="C91" s="27">
        <v>0.47399999999999998</v>
      </c>
      <c r="D91" s="27">
        <v>1.1659999999999999</v>
      </c>
      <c r="E91" s="27">
        <v>0.59799999999999998</v>
      </c>
      <c r="F91" s="27">
        <v>0.29199999999999998</v>
      </c>
      <c r="G91" s="27">
        <v>0.187</v>
      </c>
      <c r="H91" s="27">
        <v>3.4000000000000002E-2</v>
      </c>
    </row>
    <row r="92" spans="1:8" ht="15.6" x14ac:dyDescent="0.3">
      <c r="A92" s="25" t="s">
        <v>106</v>
      </c>
      <c r="B92" s="25">
        <v>5.1849999999999996</v>
      </c>
      <c r="C92" s="25">
        <v>0.95899999999999996</v>
      </c>
      <c r="D92" s="25">
        <v>1.2390000000000001</v>
      </c>
      <c r="E92" s="25">
        <v>0.69099999999999995</v>
      </c>
      <c r="F92" s="25">
        <v>0.39400000000000002</v>
      </c>
      <c r="G92" s="25">
        <v>0.17299999999999999</v>
      </c>
      <c r="H92" s="25">
        <v>5.1999999999999998E-2</v>
      </c>
    </row>
    <row r="93" spans="1:8" ht="15.6" x14ac:dyDescent="0.3">
      <c r="A93" s="27" t="s">
        <v>107</v>
      </c>
      <c r="B93" s="27">
        <v>5.1609999999999996</v>
      </c>
      <c r="C93" s="27">
        <v>0.82199999999999995</v>
      </c>
      <c r="D93" s="27">
        <v>1.2649999999999999</v>
      </c>
      <c r="E93" s="27">
        <v>0.64500000000000002</v>
      </c>
      <c r="F93" s="27">
        <v>0.46800000000000003</v>
      </c>
      <c r="G93" s="27">
        <v>0.13</v>
      </c>
      <c r="H93" s="27">
        <v>0.13400000000000001</v>
      </c>
    </row>
    <row r="94" spans="1:8" ht="15.6" x14ac:dyDescent="0.3">
      <c r="A94" s="25" t="s">
        <v>108</v>
      </c>
      <c r="B94" s="25">
        <v>5.1550000000000002</v>
      </c>
      <c r="C94" s="25">
        <v>0.68899999999999995</v>
      </c>
      <c r="D94" s="25">
        <v>1.1719999999999999</v>
      </c>
      <c r="E94" s="25">
        <v>4.8000000000000001E-2</v>
      </c>
      <c r="F94" s="25">
        <v>0.46200000000000002</v>
      </c>
      <c r="G94" s="25">
        <v>0.20100000000000001</v>
      </c>
      <c r="H94" s="25">
        <v>3.2000000000000001E-2</v>
      </c>
    </row>
    <row r="95" spans="1:8" ht="15.6" x14ac:dyDescent="0.3">
      <c r="A95" s="27" t="s">
        <v>109</v>
      </c>
      <c r="B95" s="27">
        <v>5.1310000000000002</v>
      </c>
      <c r="C95" s="27">
        <v>0.53</v>
      </c>
      <c r="D95" s="27">
        <v>1.4159999999999999</v>
      </c>
      <c r="E95" s="27">
        <v>0.59399999999999997</v>
      </c>
      <c r="F95" s="27">
        <v>0.54</v>
      </c>
      <c r="G95" s="27">
        <v>0.28100000000000003</v>
      </c>
      <c r="H95" s="27">
        <v>3.5000000000000003E-2</v>
      </c>
    </row>
    <row r="96" spans="1:8" ht="15.6" x14ac:dyDescent="0.3">
      <c r="A96" s="25" t="s">
        <v>110</v>
      </c>
      <c r="B96" s="25">
        <v>5.1289999999999996</v>
      </c>
      <c r="C96" s="25">
        <v>0.91500000000000004</v>
      </c>
      <c r="D96" s="25">
        <v>1.0780000000000001</v>
      </c>
      <c r="E96" s="25">
        <v>0.75800000000000001</v>
      </c>
      <c r="F96" s="25">
        <v>0.28000000000000003</v>
      </c>
      <c r="G96" s="25">
        <v>0.216</v>
      </c>
      <c r="H96" s="25">
        <v>0</v>
      </c>
    </row>
    <row r="97" spans="1:8" ht="15.6" x14ac:dyDescent="0.3">
      <c r="A97" s="27" t="s">
        <v>111</v>
      </c>
      <c r="B97" s="27">
        <v>5.125</v>
      </c>
      <c r="C97" s="27">
        <v>0.91400000000000003</v>
      </c>
      <c r="D97" s="27">
        <v>1.5169999999999999</v>
      </c>
      <c r="E97" s="27">
        <v>0.57499999999999996</v>
      </c>
      <c r="F97" s="27">
        <v>0.39500000000000002</v>
      </c>
      <c r="G97" s="27">
        <v>0.253</v>
      </c>
      <c r="H97" s="27">
        <v>3.2000000000000001E-2</v>
      </c>
    </row>
    <row r="98" spans="1:8" ht="15.6" x14ac:dyDescent="0.3">
      <c r="A98" s="25" t="s">
        <v>112</v>
      </c>
      <c r="B98" s="25">
        <v>5.1029999999999998</v>
      </c>
      <c r="C98" s="25">
        <v>0.71499999999999997</v>
      </c>
      <c r="D98" s="25">
        <v>1.365</v>
      </c>
      <c r="E98" s="25">
        <v>0.70199999999999996</v>
      </c>
      <c r="F98" s="25">
        <v>0.61799999999999999</v>
      </c>
      <c r="G98" s="25">
        <v>0.17699999999999999</v>
      </c>
      <c r="H98" s="25">
        <v>7.9000000000000001E-2</v>
      </c>
    </row>
    <row r="99" spans="1:8" ht="15.6" x14ac:dyDescent="0.3">
      <c r="A99" s="27" t="s">
        <v>113</v>
      </c>
      <c r="B99" s="27">
        <v>5.093</v>
      </c>
      <c r="C99" s="27">
        <v>0.89900000000000002</v>
      </c>
      <c r="D99" s="27">
        <v>1.2150000000000001</v>
      </c>
      <c r="E99" s="27">
        <v>0.52200000000000002</v>
      </c>
      <c r="F99" s="27">
        <v>0.53800000000000003</v>
      </c>
      <c r="G99" s="27">
        <v>0.48399999999999999</v>
      </c>
      <c r="H99" s="27">
        <v>1.7999999999999999E-2</v>
      </c>
    </row>
    <row r="100" spans="1:8" ht="15.6" x14ac:dyDescent="0.3">
      <c r="A100" s="25" t="s">
        <v>114</v>
      </c>
      <c r="B100" s="25">
        <v>5.0819999999999999</v>
      </c>
      <c r="C100" s="25">
        <v>0.79600000000000004</v>
      </c>
      <c r="D100" s="25">
        <v>1.335</v>
      </c>
      <c r="E100" s="25">
        <v>0.52700000000000002</v>
      </c>
      <c r="F100" s="25">
        <v>0.54100000000000004</v>
      </c>
      <c r="G100" s="25">
        <v>0.36399999999999999</v>
      </c>
      <c r="H100" s="25">
        <v>0.17100000000000001</v>
      </c>
    </row>
    <row r="101" spans="1:8" ht="15.6" x14ac:dyDescent="0.3">
      <c r="A101" s="27" t="s">
        <v>115</v>
      </c>
      <c r="B101" s="27">
        <v>4.9820000000000002</v>
      </c>
      <c r="C101" s="27">
        <v>0</v>
      </c>
      <c r="D101" s="27">
        <v>0.71199999999999997</v>
      </c>
      <c r="E101" s="27">
        <v>0.115</v>
      </c>
      <c r="F101" s="27">
        <v>0.67400000000000004</v>
      </c>
      <c r="G101" s="27">
        <v>0.23799999999999999</v>
      </c>
      <c r="H101" s="27">
        <v>0.28199999999999997</v>
      </c>
    </row>
    <row r="102" spans="1:8" ht="15.6" x14ac:dyDescent="0.3">
      <c r="A102" s="25" t="s">
        <v>116</v>
      </c>
      <c r="B102" s="25">
        <v>4.9749999999999996</v>
      </c>
      <c r="C102" s="25">
        <v>0.53500000000000003</v>
      </c>
      <c r="D102" s="25">
        <v>0.89100000000000001</v>
      </c>
      <c r="E102" s="25">
        <v>0.182</v>
      </c>
      <c r="F102" s="25">
        <v>0.45400000000000001</v>
      </c>
      <c r="G102" s="25">
        <v>0.183</v>
      </c>
      <c r="H102" s="25">
        <v>4.2999999999999997E-2</v>
      </c>
    </row>
    <row r="103" spans="1:8" ht="15.6" x14ac:dyDescent="0.3">
      <c r="A103" s="27" t="s">
        <v>117</v>
      </c>
      <c r="B103" s="27">
        <v>4.9329999999999998</v>
      </c>
      <c r="C103" s="27">
        <v>1.054</v>
      </c>
      <c r="D103" s="27">
        <v>1.5149999999999999</v>
      </c>
      <c r="E103" s="27">
        <v>0.71199999999999997</v>
      </c>
      <c r="F103" s="27">
        <v>0.35899999999999999</v>
      </c>
      <c r="G103" s="27">
        <v>6.4000000000000001E-2</v>
      </c>
      <c r="H103" s="27">
        <v>8.9999999999999993E-3</v>
      </c>
    </row>
    <row r="104" spans="1:8" ht="15.6" x14ac:dyDescent="0.3">
      <c r="A104" s="25" t="s">
        <v>118</v>
      </c>
      <c r="B104" s="25">
        <v>4.88</v>
      </c>
      <c r="C104" s="25">
        <v>0.42499999999999999</v>
      </c>
      <c r="D104" s="25">
        <v>1.228</v>
      </c>
      <c r="E104" s="25">
        <v>0.53900000000000003</v>
      </c>
      <c r="F104" s="25">
        <v>0.52600000000000002</v>
      </c>
      <c r="G104" s="25">
        <v>0.30199999999999999</v>
      </c>
      <c r="H104" s="25">
        <v>7.8E-2</v>
      </c>
    </row>
    <row r="105" spans="1:8" ht="15.6" x14ac:dyDescent="0.3">
      <c r="A105" s="27" t="s">
        <v>119</v>
      </c>
      <c r="B105" s="27">
        <v>4.806</v>
      </c>
      <c r="C105" s="27">
        <v>0.996</v>
      </c>
      <c r="D105" s="27">
        <v>1.4690000000000001</v>
      </c>
      <c r="E105" s="27">
        <v>0.65700000000000003</v>
      </c>
      <c r="F105" s="27">
        <v>0.13300000000000001</v>
      </c>
      <c r="G105" s="27">
        <v>5.6000000000000001E-2</v>
      </c>
      <c r="H105" s="27">
        <v>5.1999999999999998E-2</v>
      </c>
    </row>
    <row r="106" spans="1:8" ht="15.6" x14ac:dyDescent="0.3">
      <c r="A106" s="25" t="s">
        <v>120</v>
      </c>
      <c r="B106" s="25">
        <v>4.758</v>
      </c>
      <c r="C106" s="25">
        <v>1.036</v>
      </c>
      <c r="D106" s="25">
        <v>1.1639999999999999</v>
      </c>
      <c r="E106" s="25">
        <v>0.40400000000000003</v>
      </c>
      <c r="F106" s="25">
        <v>0.35599999999999998</v>
      </c>
      <c r="G106" s="25">
        <v>3.2000000000000001E-2</v>
      </c>
      <c r="H106" s="25">
        <v>5.1999999999999998E-2</v>
      </c>
    </row>
    <row r="107" spans="1:8" ht="15.6" x14ac:dyDescent="0.3">
      <c r="A107" s="27" t="s">
        <v>121</v>
      </c>
      <c r="B107" s="27">
        <v>4.7430000000000003</v>
      </c>
      <c r="C107" s="27">
        <v>0.64200000000000002</v>
      </c>
      <c r="D107" s="27">
        <v>1.2170000000000001</v>
      </c>
      <c r="E107" s="27">
        <v>0.60199999999999998</v>
      </c>
      <c r="F107" s="27">
        <v>0.26600000000000001</v>
      </c>
      <c r="G107" s="27">
        <v>8.5999999999999993E-2</v>
      </c>
      <c r="H107" s="27">
        <v>7.5999999999999998E-2</v>
      </c>
    </row>
    <row r="108" spans="1:8" ht="15.6" x14ac:dyDescent="0.3">
      <c r="A108" s="25" t="s">
        <v>122</v>
      </c>
      <c r="B108" s="25">
        <v>4.7240000000000002</v>
      </c>
      <c r="C108" s="25">
        <v>0.94</v>
      </c>
      <c r="D108" s="25">
        <v>1.41</v>
      </c>
      <c r="E108" s="25">
        <v>0.33</v>
      </c>
      <c r="F108" s="25">
        <v>0.51600000000000001</v>
      </c>
      <c r="G108" s="25">
        <v>0.10299999999999999</v>
      </c>
      <c r="H108" s="25">
        <v>5.6000000000000001E-2</v>
      </c>
    </row>
    <row r="109" spans="1:8" ht="15.6" x14ac:dyDescent="0.3">
      <c r="A109" s="27" t="s">
        <v>123</v>
      </c>
      <c r="B109" s="27">
        <v>4.7069999999999999</v>
      </c>
      <c r="C109" s="27">
        <v>1.0589999999999999</v>
      </c>
      <c r="D109" s="27">
        <v>0.77100000000000002</v>
      </c>
      <c r="E109" s="27">
        <v>0.69099999999999995</v>
      </c>
      <c r="F109" s="27">
        <v>0.45900000000000002</v>
      </c>
      <c r="G109" s="27">
        <v>0.28199999999999997</v>
      </c>
      <c r="H109" s="27">
        <v>0.129</v>
      </c>
    </row>
    <row r="110" spans="1:8" ht="15.6" x14ac:dyDescent="0.3">
      <c r="A110" s="25" t="s">
        <v>124</v>
      </c>
      <c r="B110" s="25">
        <v>4.6710000000000003</v>
      </c>
      <c r="C110" s="25">
        <v>0.54100000000000004</v>
      </c>
      <c r="D110" s="25">
        <v>0.872</v>
      </c>
      <c r="E110" s="25">
        <v>0.08</v>
      </c>
      <c r="F110" s="25">
        <v>0.46700000000000003</v>
      </c>
      <c r="G110" s="25">
        <v>0.14599999999999999</v>
      </c>
      <c r="H110" s="25">
        <v>0.10299999999999999</v>
      </c>
    </row>
    <row r="111" spans="1:8" ht="15.6" x14ac:dyDescent="0.3">
      <c r="A111" s="27" t="s">
        <v>125</v>
      </c>
      <c r="B111" s="27">
        <v>4.657</v>
      </c>
      <c r="C111" s="27">
        <v>0.59199999999999997</v>
      </c>
      <c r="D111" s="27">
        <v>0.89600000000000002</v>
      </c>
      <c r="E111" s="27">
        <v>0.33700000000000002</v>
      </c>
      <c r="F111" s="27">
        <v>0.499</v>
      </c>
      <c r="G111" s="27">
        <v>0.21199999999999999</v>
      </c>
      <c r="H111" s="27">
        <v>2.9000000000000001E-2</v>
      </c>
    </row>
    <row r="112" spans="1:8" ht="15.6" x14ac:dyDescent="0.3">
      <c r="A112" s="25" t="s">
        <v>126</v>
      </c>
      <c r="B112" s="25">
        <v>4.6310000000000002</v>
      </c>
      <c r="C112" s="25">
        <v>0.42899999999999999</v>
      </c>
      <c r="D112" s="25">
        <v>1.117</v>
      </c>
      <c r="E112" s="25">
        <v>0.433</v>
      </c>
      <c r="F112" s="25">
        <v>0.40600000000000003</v>
      </c>
      <c r="G112" s="25">
        <v>0.13800000000000001</v>
      </c>
      <c r="H112" s="25">
        <v>8.2000000000000003E-2</v>
      </c>
    </row>
    <row r="113" spans="1:8" ht="15.6" x14ac:dyDescent="0.3">
      <c r="A113" s="27" t="s">
        <v>127</v>
      </c>
      <c r="B113" s="27">
        <v>4.6230000000000002</v>
      </c>
      <c r="C113" s="27">
        <v>0.72</v>
      </c>
      <c r="D113" s="27">
        <v>1.034</v>
      </c>
      <c r="E113" s="27">
        <v>0.441</v>
      </c>
      <c r="F113" s="27">
        <v>0.626</v>
      </c>
      <c r="G113" s="27">
        <v>0.23</v>
      </c>
      <c r="H113" s="27">
        <v>0.17399999999999999</v>
      </c>
    </row>
    <row r="114" spans="1:8" ht="15.6" x14ac:dyDescent="0.3">
      <c r="A114" s="25" t="s">
        <v>128</v>
      </c>
      <c r="B114" s="25">
        <v>4.5919999999999996</v>
      </c>
      <c r="C114" s="25">
        <v>0.9</v>
      </c>
      <c r="D114" s="25">
        <v>0.90600000000000003</v>
      </c>
      <c r="E114" s="25">
        <v>0.69</v>
      </c>
      <c r="F114" s="25">
        <v>0.27100000000000002</v>
      </c>
      <c r="G114" s="25">
        <v>0.04</v>
      </c>
      <c r="H114" s="25">
        <v>6.3E-2</v>
      </c>
    </row>
    <row r="115" spans="1:8" ht="15.6" x14ac:dyDescent="0.3">
      <c r="A115" s="27" t="s">
        <v>129</v>
      </c>
      <c r="B115" s="27">
        <v>4.5860000000000003</v>
      </c>
      <c r="C115" s="27">
        <v>0.91600000000000004</v>
      </c>
      <c r="D115" s="27">
        <v>0.81699999999999995</v>
      </c>
      <c r="E115" s="27">
        <v>0.79</v>
      </c>
      <c r="F115" s="27">
        <v>0.41899999999999998</v>
      </c>
      <c r="G115" s="27">
        <v>0.14899999999999999</v>
      </c>
      <c r="H115" s="27">
        <v>3.2000000000000001E-2</v>
      </c>
    </row>
    <row r="116" spans="1:8" ht="15.6" x14ac:dyDescent="0.3">
      <c r="A116" s="25" t="s">
        <v>130</v>
      </c>
      <c r="B116" s="25">
        <v>4.5709999999999997</v>
      </c>
      <c r="C116" s="25">
        <v>0.25600000000000001</v>
      </c>
      <c r="D116" s="25">
        <v>0.81299999999999994</v>
      </c>
      <c r="E116" s="25">
        <v>0</v>
      </c>
      <c r="F116" s="25">
        <v>0.35499999999999998</v>
      </c>
      <c r="G116" s="25">
        <v>0.23799999999999999</v>
      </c>
      <c r="H116" s="25">
        <v>5.2999999999999999E-2</v>
      </c>
    </row>
    <row r="117" spans="1:8" ht="15.6" x14ac:dyDescent="0.3">
      <c r="A117" s="27" t="s">
        <v>131</v>
      </c>
      <c r="B117" s="27">
        <v>4.5590000000000002</v>
      </c>
      <c r="C117" s="27">
        <v>0.68200000000000005</v>
      </c>
      <c r="D117" s="27">
        <v>0.81100000000000005</v>
      </c>
      <c r="E117" s="27">
        <v>0.34300000000000003</v>
      </c>
      <c r="F117" s="27">
        <v>0.51400000000000001</v>
      </c>
      <c r="G117" s="27">
        <v>9.0999999999999998E-2</v>
      </c>
      <c r="H117" s="27">
        <v>7.6999999999999999E-2</v>
      </c>
    </row>
    <row r="118" spans="1:8" ht="15.6" x14ac:dyDescent="0.3">
      <c r="A118" s="25" t="s">
        <v>132</v>
      </c>
      <c r="B118" s="25">
        <v>4.5</v>
      </c>
      <c r="C118" s="25">
        <v>0.53200000000000003</v>
      </c>
      <c r="D118" s="25">
        <v>0.85</v>
      </c>
      <c r="E118" s="25">
        <v>0.57899999999999996</v>
      </c>
      <c r="F118" s="25">
        <v>0.57999999999999996</v>
      </c>
      <c r="G118" s="25">
        <v>0.153</v>
      </c>
      <c r="H118" s="25">
        <v>0.14399999999999999</v>
      </c>
    </row>
    <row r="119" spans="1:8" ht="15.6" x14ac:dyDescent="0.3">
      <c r="A119" s="27" t="s">
        <v>133</v>
      </c>
      <c r="B119" s="27">
        <v>4.4710000000000001</v>
      </c>
      <c r="C119" s="27">
        <v>0.91800000000000004</v>
      </c>
      <c r="D119" s="27">
        <v>1.3140000000000001</v>
      </c>
      <c r="E119" s="27">
        <v>0.67200000000000004</v>
      </c>
      <c r="F119" s="27">
        <v>0.58499999999999996</v>
      </c>
      <c r="G119" s="27">
        <v>0.307</v>
      </c>
      <c r="H119" s="27">
        <v>0.05</v>
      </c>
    </row>
    <row r="120" spans="1:8" ht="15.6" x14ac:dyDescent="0.3">
      <c r="A120" s="25" t="s">
        <v>134</v>
      </c>
      <c r="B120" s="25">
        <v>4.4560000000000004</v>
      </c>
      <c r="C120" s="25">
        <v>1.01</v>
      </c>
      <c r="D120" s="25">
        <v>0.97099999999999997</v>
      </c>
      <c r="E120" s="25">
        <v>0.53600000000000003</v>
      </c>
      <c r="F120" s="25">
        <v>0.30399999999999999</v>
      </c>
      <c r="G120" s="25">
        <v>0.14799999999999999</v>
      </c>
      <c r="H120" s="25">
        <v>9.5000000000000001E-2</v>
      </c>
    </row>
    <row r="121" spans="1:8" ht="15.6" x14ac:dyDescent="0.3">
      <c r="A121" s="27" t="s">
        <v>135</v>
      </c>
      <c r="B121" s="27">
        <v>4.4470000000000001</v>
      </c>
      <c r="C121" s="27">
        <v>0.37</v>
      </c>
      <c r="D121" s="27">
        <v>1.2330000000000001</v>
      </c>
      <c r="E121" s="27">
        <v>0.152</v>
      </c>
      <c r="F121" s="27">
        <v>0.36699999999999999</v>
      </c>
      <c r="G121" s="27">
        <v>0.13900000000000001</v>
      </c>
      <c r="H121" s="27">
        <v>5.6000000000000001E-2</v>
      </c>
    </row>
    <row r="122" spans="1:8" ht="15.6" x14ac:dyDescent="0.3">
      <c r="A122" s="25" t="s">
        <v>136</v>
      </c>
      <c r="B122" s="25">
        <v>4.4409999999999998</v>
      </c>
      <c r="C122" s="25">
        <v>0.874</v>
      </c>
      <c r="D122" s="25">
        <v>1.2809999999999999</v>
      </c>
      <c r="E122" s="25">
        <v>0.36499999999999999</v>
      </c>
      <c r="F122" s="25">
        <v>0.51900000000000002</v>
      </c>
      <c r="G122" s="25">
        <v>5.0999999999999997E-2</v>
      </c>
      <c r="H122" s="25">
        <v>6.4000000000000001E-2</v>
      </c>
    </row>
    <row r="123" spans="1:8" ht="15.6" x14ac:dyDescent="0.3">
      <c r="A123" s="27" t="s">
        <v>137</v>
      </c>
      <c r="B123" s="27">
        <v>4.4329999999999998</v>
      </c>
      <c r="C123" s="27">
        <v>0.54900000000000004</v>
      </c>
      <c r="D123" s="27">
        <v>1.0880000000000001</v>
      </c>
      <c r="E123" s="27">
        <v>0.45700000000000002</v>
      </c>
      <c r="F123" s="27">
        <v>0.69599999999999995</v>
      </c>
      <c r="G123" s="27">
        <v>0.25600000000000001</v>
      </c>
      <c r="H123" s="27">
        <v>6.5000000000000002E-2</v>
      </c>
    </row>
    <row r="124" spans="1:8" ht="15.6" x14ac:dyDescent="0.3">
      <c r="A124" s="25" t="s">
        <v>138</v>
      </c>
      <c r="B124" s="25">
        <v>4.4240000000000004</v>
      </c>
      <c r="C124" s="25">
        <v>0.314</v>
      </c>
      <c r="D124" s="25">
        <v>1.097</v>
      </c>
      <c r="E124" s="25">
        <v>0.254</v>
      </c>
      <c r="F124" s="25">
        <v>0.312</v>
      </c>
      <c r="G124" s="25">
        <v>0.17499999999999999</v>
      </c>
      <c r="H124" s="25">
        <v>0.128</v>
      </c>
    </row>
    <row r="125" spans="1:8" ht="15.6" x14ac:dyDescent="0.3">
      <c r="A125" s="27" t="s">
        <v>139</v>
      </c>
      <c r="B125" s="27">
        <v>4.4189999999999996</v>
      </c>
      <c r="C125" s="27">
        <v>0.88500000000000001</v>
      </c>
      <c r="D125" s="27">
        <v>1.0249999999999999</v>
      </c>
      <c r="E125" s="27">
        <v>0.55300000000000005</v>
      </c>
      <c r="F125" s="27">
        <v>0.312</v>
      </c>
      <c r="G125" s="27">
        <v>9.1999999999999998E-2</v>
      </c>
      <c r="H125" s="27">
        <v>0.107</v>
      </c>
    </row>
    <row r="126" spans="1:8" ht="15.6" x14ac:dyDescent="0.3">
      <c r="A126" s="25" t="s">
        <v>140</v>
      </c>
      <c r="B126" s="25">
        <v>4.4169999999999998</v>
      </c>
      <c r="C126" s="25">
        <v>0.19800000000000001</v>
      </c>
      <c r="D126" s="25">
        <v>0.90200000000000002</v>
      </c>
      <c r="E126" s="25">
        <v>0.17299999999999999</v>
      </c>
      <c r="F126" s="25">
        <v>0.53100000000000003</v>
      </c>
      <c r="G126" s="25">
        <v>0.20599999999999999</v>
      </c>
      <c r="H126" s="25">
        <v>0.158</v>
      </c>
    </row>
    <row r="127" spans="1:8" ht="15.6" x14ac:dyDescent="0.3">
      <c r="A127" s="27" t="s">
        <v>141</v>
      </c>
      <c r="B127" s="27">
        <v>4.41</v>
      </c>
      <c r="C127" s="27">
        <v>0.49299999999999999</v>
      </c>
      <c r="D127" s="27">
        <v>1.048</v>
      </c>
      <c r="E127" s="27">
        <v>0.45400000000000001</v>
      </c>
      <c r="F127" s="27">
        <v>0.504</v>
      </c>
      <c r="G127" s="27">
        <v>0.35199999999999998</v>
      </c>
      <c r="H127" s="27">
        <v>5.5E-2</v>
      </c>
    </row>
    <row r="128" spans="1:8" ht="15.6" x14ac:dyDescent="0.3">
      <c r="A128" s="25" t="s">
        <v>142</v>
      </c>
      <c r="B128" s="25">
        <v>4.3769999999999998</v>
      </c>
      <c r="C128" s="25">
        <v>0.56200000000000006</v>
      </c>
      <c r="D128" s="25">
        <v>1.0469999999999999</v>
      </c>
      <c r="E128" s="25">
        <v>0.29499999999999998</v>
      </c>
      <c r="F128" s="25">
        <v>0.503</v>
      </c>
      <c r="G128" s="25">
        <v>0.221</v>
      </c>
      <c r="H128" s="25">
        <v>8.2000000000000003E-2</v>
      </c>
    </row>
    <row r="129" spans="1:8" ht="15.6" x14ac:dyDescent="0.3">
      <c r="A129" s="27" t="s">
        <v>143</v>
      </c>
      <c r="B129" s="27">
        <v>4.3559999999999999</v>
      </c>
      <c r="C129" s="27">
        <v>0.55700000000000005</v>
      </c>
      <c r="D129" s="27">
        <v>1.2450000000000001</v>
      </c>
      <c r="E129" s="27">
        <v>0.29199999999999998</v>
      </c>
      <c r="F129" s="27">
        <v>0.129</v>
      </c>
      <c r="G129" s="27">
        <v>0.13400000000000001</v>
      </c>
      <c r="H129" s="27">
        <v>9.2999999999999999E-2</v>
      </c>
    </row>
    <row r="130" spans="1:8" ht="15.6" x14ac:dyDescent="0.3">
      <c r="A130" s="25" t="s">
        <v>144</v>
      </c>
      <c r="B130" s="25">
        <v>4.3499999999999996</v>
      </c>
      <c r="C130" s="25">
        <v>0.308</v>
      </c>
      <c r="D130" s="25">
        <v>0.95</v>
      </c>
      <c r="E130" s="25">
        <v>0.39100000000000001</v>
      </c>
      <c r="F130" s="25">
        <v>0.45200000000000001</v>
      </c>
      <c r="G130" s="25">
        <v>0.22</v>
      </c>
      <c r="H130" s="25">
        <v>0.14599999999999999</v>
      </c>
    </row>
    <row r="131" spans="1:8" ht="15.6" x14ac:dyDescent="0.3">
      <c r="A131" s="27" t="s">
        <v>145</v>
      </c>
      <c r="B131" s="27">
        <v>4.34</v>
      </c>
      <c r="C131" s="27">
        <v>0.85299999999999998</v>
      </c>
      <c r="D131" s="27">
        <v>0.59199999999999997</v>
      </c>
      <c r="E131" s="27">
        <v>0.64300000000000002</v>
      </c>
      <c r="F131" s="27">
        <v>0.375</v>
      </c>
      <c r="G131" s="27">
        <v>3.7999999999999999E-2</v>
      </c>
      <c r="H131" s="27">
        <v>0.215</v>
      </c>
    </row>
    <row r="132" spans="1:8" ht="15.6" x14ac:dyDescent="0.3">
      <c r="A132" s="25" t="s">
        <v>146</v>
      </c>
      <c r="B132" s="25">
        <v>4.3209999999999997</v>
      </c>
      <c r="C132" s="25">
        <v>0.81599999999999995</v>
      </c>
      <c r="D132" s="25">
        <v>0.99</v>
      </c>
      <c r="E132" s="25">
        <v>0.66600000000000004</v>
      </c>
      <c r="F132" s="25">
        <v>0.26</v>
      </c>
      <c r="G132" s="25">
        <v>7.6999999999999999E-2</v>
      </c>
      <c r="H132" s="25">
        <v>2.8000000000000001E-2</v>
      </c>
    </row>
    <row r="133" spans="1:8" ht="15.6" x14ac:dyDescent="0.3">
      <c r="A133" s="27" t="s">
        <v>147</v>
      </c>
      <c r="B133" s="27">
        <v>4.3079999999999998</v>
      </c>
      <c r="C133" s="27">
        <v>0.68200000000000005</v>
      </c>
      <c r="D133" s="27">
        <v>1.1739999999999999</v>
      </c>
      <c r="E133" s="27">
        <v>0.42899999999999999</v>
      </c>
      <c r="F133" s="27">
        <v>0.57999999999999996</v>
      </c>
      <c r="G133" s="27">
        <v>0.59799999999999998</v>
      </c>
      <c r="H133" s="27">
        <v>0.17799999999999999</v>
      </c>
    </row>
    <row r="134" spans="1:8" ht="15.6" x14ac:dyDescent="0.3">
      <c r="A134" s="25" t="s">
        <v>148</v>
      </c>
      <c r="B134" s="25">
        <v>4.3010000000000002</v>
      </c>
      <c r="C134" s="25">
        <v>0.35799999999999998</v>
      </c>
      <c r="D134" s="25">
        <v>0.90700000000000003</v>
      </c>
      <c r="E134" s="25">
        <v>5.2999999999999999E-2</v>
      </c>
      <c r="F134" s="25">
        <v>0.189</v>
      </c>
      <c r="G134" s="25">
        <v>0.18099999999999999</v>
      </c>
      <c r="H134" s="25">
        <v>0.06</v>
      </c>
    </row>
    <row r="135" spans="1:8" ht="15.6" x14ac:dyDescent="0.3">
      <c r="A135" s="27" t="s">
        <v>149</v>
      </c>
      <c r="B135" s="27">
        <v>4.2450000000000001</v>
      </c>
      <c r="C135" s="27">
        <v>6.9000000000000006E-2</v>
      </c>
      <c r="D135" s="27">
        <v>1.1359999999999999</v>
      </c>
      <c r="E135" s="27">
        <v>0.20399999999999999</v>
      </c>
      <c r="F135" s="27">
        <v>0.312</v>
      </c>
      <c r="G135" s="27">
        <v>0.19700000000000001</v>
      </c>
      <c r="H135" s="27">
        <v>5.1999999999999998E-2</v>
      </c>
    </row>
    <row r="136" spans="1:8" ht="15.6" x14ac:dyDescent="0.3">
      <c r="A136" s="25" t="s">
        <v>150</v>
      </c>
      <c r="B136" s="25">
        <v>4.1900000000000004</v>
      </c>
      <c r="C136" s="25">
        <v>0.72099999999999997</v>
      </c>
      <c r="D136" s="25">
        <v>0.747</v>
      </c>
      <c r="E136" s="25">
        <v>0.48499999999999999</v>
      </c>
      <c r="F136" s="25">
        <v>0.53900000000000003</v>
      </c>
      <c r="G136" s="25">
        <v>0.17199999999999999</v>
      </c>
      <c r="H136" s="25">
        <v>9.2999999999999999E-2</v>
      </c>
    </row>
    <row r="137" spans="1:8" ht="15.6" x14ac:dyDescent="0.3">
      <c r="A137" s="27" t="s">
        <v>151</v>
      </c>
      <c r="B137" s="27">
        <v>4.1660000000000004</v>
      </c>
      <c r="C137" s="27">
        <v>0.13100000000000001</v>
      </c>
      <c r="D137" s="27">
        <v>0.86699999999999999</v>
      </c>
      <c r="E137" s="27">
        <v>0.221</v>
      </c>
      <c r="F137" s="27">
        <v>0.39</v>
      </c>
      <c r="G137" s="27">
        <v>0.17499999999999999</v>
      </c>
      <c r="H137" s="27">
        <v>9.9000000000000005E-2</v>
      </c>
    </row>
    <row r="138" spans="1:8" ht="15.6" x14ac:dyDescent="0.3">
      <c r="A138" s="25" t="s">
        <v>152</v>
      </c>
      <c r="B138" s="25">
        <v>4.1609999999999996</v>
      </c>
      <c r="C138" s="25">
        <v>0.32200000000000001</v>
      </c>
      <c r="D138" s="25">
        <v>1.0900000000000001</v>
      </c>
      <c r="E138" s="25">
        <v>0.23699999999999999</v>
      </c>
      <c r="F138" s="25">
        <v>0.45</v>
      </c>
      <c r="G138" s="25">
        <v>0.25900000000000001</v>
      </c>
      <c r="H138" s="25">
        <v>6.0999999999999999E-2</v>
      </c>
    </row>
    <row r="139" spans="1:8" ht="15.6" x14ac:dyDescent="0.3">
      <c r="A139" s="27" t="s">
        <v>153</v>
      </c>
      <c r="B139" s="27">
        <v>4.141</v>
      </c>
      <c r="C139" s="27">
        <v>0.378</v>
      </c>
      <c r="D139" s="27">
        <v>0.372</v>
      </c>
      <c r="E139" s="27">
        <v>0.24</v>
      </c>
      <c r="F139" s="27">
        <v>0.44</v>
      </c>
      <c r="G139" s="27">
        <v>0.16300000000000001</v>
      </c>
      <c r="H139" s="27">
        <v>6.7000000000000004E-2</v>
      </c>
    </row>
    <row r="140" spans="1:8" ht="15.6" x14ac:dyDescent="0.3">
      <c r="A140" s="25" t="s">
        <v>154</v>
      </c>
      <c r="B140" s="25">
        <v>4.1390000000000002</v>
      </c>
      <c r="C140" s="25">
        <v>0.60499999999999998</v>
      </c>
      <c r="D140" s="25">
        <v>1.24</v>
      </c>
      <c r="E140" s="25">
        <v>0.312</v>
      </c>
      <c r="F140" s="25">
        <v>1.6E-2</v>
      </c>
      <c r="G140" s="25">
        <v>0.13400000000000001</v>
      </c>
      <c r="H140" s="25">
        <v>8.2000000000000003E-2</v>
      </c>
    </row>
    <row r="141" spans="1:8" ht="15.6" x14ac:dyDescent="0.3">
      <c r="A141" s="27" t="s">
        <v>155</v>
      </c>
      <c r="B141" s="27">
        <v>4.1029999999999998</v>
      </c>
      <c r="C141" s="27">
        <v>0.79300000000000004</v>
      </c>
      <c r="D141" s="27">
        <v>1.413</v>
      </c>
      <c r="E141" s="27">
        <v>0.60899999999999999</v>
      </c>
      <c r="F141" s="27">
        <v>0.16300000000000001</v>
      </c>
      <c r="G141" s="27">
        <v>0.187</v>
      </c>
      <c r="H141" s="27">
        <v>1.0999999999999999E-2</v>
      </c>
    </row>
    <row r="142" spans="1:8" ht="15.6" x14ac:dyDescent="0.3">
      <c r="A142" s="25" t="s">
        <v>156</v>
      </c>
      <c r="B142" s="25">
        <v>3.9990000000000001</v>
      </c>
      <c r="C142" s="25">
        <v>0.25900000000000001</v>
      </c>
      <c r="D142" s="25">
        <v>0.47399999999999998</v>
      </c>
      <c r="E142" s="25">
        <v>0.253</v>
      </c>
      <c r="F142" s="25">
        <v>0.434</v>
      </c>
      <c r="G142" s="25">
        <v>0.158</v>
      </c>
      <c r="H142" s="25">
        <v>0.10100000000000001</v>
      </c>
    </row>
    <row r="143" spans="1:8" ht="15.6" x14ac:dyDescent="0.3">
      <c r="A143" s="27" t="s">
        <v>157</v>
      </c>
      <c r="B143" s="27">
        <v>3.964</v>
      </c>
      <c r="C143" s="27">
        <v>0.34399999999999997</v>
      </c>
      <c r="D143" s="27">
        <v>0.79200000000000004</v>
      </c>
      <c r="E143" s="27">
        <v>0.21099999999999999</v>
      </c>
      <c r="F143" s="27">
        <v>0.39400000000000002</v>
      </c>
      <c r="G143" s="27">
        <v>0.185</v>
      </c>
      <c r="H143" s="27">
        <v>9.4E-2</v>
      </c>
    </row>
    <row r="144" spans="1:8" ht="15.6" x14ac:dyDescent="0.3">
      <c r="A144" s="25" t="s">
        <v>158</v>
      </c>
      <c r="B144" s="25">
        <v>3.8079999999999998</v>
      </c>
      <c r="C144" s="25">
        <v>0.47199999999999998</v>
      </c>
      <c r="D144" s="25">
        <v>1.2150000000000001</v>
      </c>
      <c r="E144" s="25">
        <v>7.9000000000000001E-2</v>
      </c>
      <c r="F144" s="25">
        <v>0.42299999999999999</v>
      </c>
      <c r="G144" s="25">
        <v>0.11600000000000001</v>
      </c>
      <c r="H144" s="25">
        <v>0.112</v>
      </c>
    </row>
    <row r="145" spans="1:8" ht="15.6" x14ac:dyDescent="0.3">
      <c r="A145" s="27" t="s">
        <v>159</v>
      </c>
      <c r="B145" s="27">
        <v>3.7949999999999999</v>
      </c>
      <c r="C145" s="27">
        <v>0.73</v>
      </c>
      <c r="D145" s="27">
        <v>1.125</v>
      </c>
      <c r="E145" s="27">
        <v>0.26900000000000002</v>
      </c>
      <c r="F145" s="27">
        <v>0</v>
      </c>
      <c r="G145" s="27">
        <v>7.9000000000000001E-2</v>
      </c>
      <c r="H145" s="27">
        <v>6.0999999999999999E-2</v>
      </c>
    </row>
    <row r="146" spans="1:8" ht="15.6" x14ac:dyDescent="0.3">
      <c r="A146" s="25" t="s">
        <v>160</v>
      </c>
      <c r="B146" s="25">
        <v>3.774</v>
      </c>
      <c r="C146" s="25">
        <v>0.26200000000000001</v>
      </c>
      <c r="D146" s="25">
        <v>0.90800000000000003</v>
      </c>
      <c r="E146" s="25">
        <v>0.40200000000000002</v>
      </c>
      <c r="F146" s="25">
        <v>0.221</v>
      </c>
      <c r="G146" s="25">
        <v>0.155</v>
      </c>
      <c r="H146" s="25">
        <v>4.9000000000000002E-2</v>
      </c>
    </row>
    <row r="147" spans="1:8" ht="15.6" x14ac:dyDescent="0.3">
      <c r="A147" s="27" t="s">
        <v>161</v>
      </c>
      <c r="B147" s="27">
        <v>3.6920000000000002</v>
      </c>
      <c r="C147" s="27">
        <v>0.35699999999999998</v>
      </c>
      <c r="D147" s="27">
        <v>1.0940000000000001</v>
      </c>
      <c r="E147" s="27">
        <v>0.248</v>
      </c>
      <c r="F147" s="27">
        <v>0.40600000000000003</v>
      </c>
      <c r="G147" s="27">
        <v>0.13200000000000001</v>
      </c>
      <c r="H147" s="27">
        <v>9.9000000000000005E-2</v>
      </c>
    </row>
    <row r="148" spans="1:8" ht="15.6" x14ac:dyDescent="0.3">
      <c r="A148" s="25" t="s">
        <v>162</v>
      </c>
      <c r="B148" s="25">
        <v>3.6320000000000001</v>
      </c>
      <c r="C148" s="25">
        <v>0.33200000000000002</v>
      </c>
      <c r="D148" s="25">
        <v>0.53700000000000003</v>
      </c>
      <c r="E148" s="25">
        <v>0.255</v>
      </c>
      <c r="F148" s="25">
        <v>8.5000000000000006E-2</v>
      </c>
      <c r="G148" s="25">
        <v>0.191</v>
      </c>
      <c r="H148" s="25">
        <v>3.5999999999999997E-2</v>
      </c>
    </row>
    <row r="149" spans="1:8" ht="15.6" x14ac:dyDescent="0.3">
      <c r="A149" s="27" t="s">
        <v>163</v>
      </c>
      <c r="B149" s="27">
        <v>3.59</v>
      </c>
      <c r="C149" s="27">
        <v>1.0169999999999999</v>
      </c>
      <c r="D149" s="27">
        <v>1.1739999999999999</v>
      </c>
      <c r="E149" s="27">
        <v>0.41699999999999998</v>
      </c>
      <c r="F149" s="27">
        <v>0.55700000000000005</v>
      </c>
      <c r="G149" s="27">
        <v>4.2000000000000003E-2</v>
      </c>
      <c r="H149" s="27">
        <v>9.1999999999999998E-2</v>
      </c>
    </row>
    <row r="150" spans="1:8" ht="15.6" x14ac:dyDescent="0.3">
      <c r="A150" s="25" t="s">
        <v>164</v>
      </c>
      <c r="B150" s="25">
        <v>3.5870000000000002</v>
      </c>
      <c r="C150" s="25">
        <v>0.186</v>
      </c>
      <c r="D150" s="25">
        <v>0.54100000000000004</v>
      </c>
      <c r="E150" s="25">
        <v>0.30599999999999999</v>
      </c>
      <c r="F150" s="25">
        <v>0.53100000000000003</v>
      </c>
      <c r="G150" s="25">
        <v>0.21</v>
      </c>
      <c r="H150" s="25">
        <v>0.08</v>
      </c>
    </row>
    <row r="151" spans="1:8" ht="15.6" x14ac:dyDescent="0.3">
      <c r="A151" s="27" t="s">
        <v>165</v>
      </c>
      <c r="B151" s="27">
        <v>3.5819999999999999</v>
      </c>
      <c r="C151" s="27">
        <v>0.315</v>
      </c>
      <c r="D151" s="27">
        <v>0.71399999999999997</v>
      </c>
      <c r="E151" s="27">
        <v>0.28899999999999998</v>
      </c>
      <c r="F151" s="27">
        <v>2.5000000000000001E-2</v>
      </c>
      <c r="G151" s="27">
        <v>0.39200000000000002</v>
      </c>
      <c r="H151" s="27">
        <v>0.104</v>
      </c>
    </row>
    <row r="152" spans="1:8" ht="15.6" x14ac:dyDescent="0.3">
      <c r="A152" s="25" t="s">
        <v>166</v>
      </c>
      <c r="B152" s="25">
        <v>3.4950000000000001</v>
      </c>
      <c r="C152" s="25">
        <v>7.5999999999999998E-2</v>
      </c>
      <c r="D152" s="25">
        <v>0.85799999999999998</v>
      </c>
      <c r="E152" s="25">
        <v>0.26700000000000002</v>
      </c>
      <c r="F152" s="25">
        <v>0.41899999999999998</v>
      </c>
      <c r="G152" s="25">
        <v>0.20599999999999999</v>
      </c>
      <c r="H152" s="25">
        <v>0.03</v>
      </c>
    </row>
    <row r="153" spans="1:8" ht="15.6" x14ac:dyDescent="0.3">
      <c r="A153" s="27" t="s">
        <v>167</v>
      </c>
      <c r="B153" s="27">
        <v>3.4620000000000002</v>
      </c>
      <c r="C153" s="27">
        <v>0.68899999999999995</v>
      </c>
      <c r="D153" s="27">
        <v>0.38200000000000001</v>
      </c>
      <c r="E153" s="27">
        <v>0.53900000000000003</v>
      </c>
      <c r="F153" s="27">
        <v>8.7999999999999995E-2</v>
      </c>
      <c r="G153" s="27">
        <v>0.376</v>
      </c>
      <c r="H153" s="27">
        <v>0.14399999999999999</v>
      </c>
    </row>
    <row r="154" spans="1:8" ht="15.6" x14ac:dyDescent="0.3">
      <c r="A154" s="25" t="s">
        <v>168</v>
      </c>
      <c r="B154" s="25">
        <v>3.4079999999999999</v>
      </c>
      <c r="C154" s="25">
        <v>0.33200000000000002</v>
      </c>
      <c r="D154" s="25">
        <v>0.89600000000000002</v>
      </c>
      <c r="E154" s="25">
        <v>0.4</v>
      </c>
      <c r="F154" s="25">
        <v>0.63600000000000001</v>
      </c>
      <c r="G154" s="25">
        <v>0.2</v>
      </c>
      <c r="H154" s="25">
        <v>0.44400000000000001</v>
      </c>
    </row>
    <row r="155" spans="1:8" ht="15.6" x14ac:dyDescent="0.3">
      <c r="A155" s="27" t="s">
        <v>169</v>
      </c>
      <c r="B155" s="27">
        <v>3.355</v>
      </c>
      <c r="C155" s="27">
        <v>0.442</v>
      </c>
      <c r="D155" s="27">
        <v>1.073</v>
      </c>
      <c r="E155" s="27">
        <v>0.34300000000000003</v>
      </c>
      <c r="F155" s="27">
        <v>0.24399999999999999</v>
      </c>
      <c r="G155" s="27">
        <v>8.3000000000000004E-2</v>
      </c>
      <c r="H155" s="27">
        <v>6.4000000000000001E-2</v>
      </c>
    </row>
    <row r="156" spans="1:8" ht="15.6" x14ac:dyDescent="0.3">
      <c r="A156" s="25" t="s">
        <v>170</v>
      </c>
      <c r="B156" s="25">
        <v>3.3029999999999999</v>
      </c>
      <c r="C156" s="25">
        <v>0.45500000000000002</v>
      </c>
      <c r="D156" s="25">
        <v>0.99099999999999999</v>
      </c>
      <c r="E156" s="25">
        <v>0.38100000000000001</v>
      </c>
      <c r="F156" s="25">
        <v>0.48099999999999998</v>
      </c>
      <c r="G156" s="25">
        <v>0.27</v>
      </c>
      <c r="H156" s="25">
        <v>9.7000000000000003E-2</v>
      </c>
    </row>
    <row r="157" spans="1:8" ht="15.6" x14ac:dyDescent="0.3">
      <c r="A157" s="27" t="s">
        <v>171</v>
      </c>
      <c r="B157" s="27">
        <v>3.254</v>
      </c>
      <c r="C157" s="27">
        <v>0.33700000000000002</v>
      </c>
      <c r="D157" s="27">
        <v>0.60799999999999998</v>
      </c>
      <c r="E157" s="27">
        <v>0.17699999999999999</v>
      </c>
      <c r="F157" s="27">
        <v>0.112</v>
      </c>
      <c r="G157" s="27">
        <v>0.224</v>
      </c>
      <c r="H157" s="27">
        <v>0.106</v>
      </c>
    </row>
    <row r="158" spans="1:8" ht="15.6" x14ac:dyDescent="0.3">
      <c r="A158" s="25" t="s">
        <v>172</v>
      </c>
      <c r="B158" s="25">
        <v>3.0830000000000002</v>
      </c>
      <c r="C158" s="25">
        <v>2.4E-2</v>
      </c>
      <c r="D158" s="25">
        <v>0</v>
      </c>
      <c r="E158" s="25">
        <v>0.01</v>
      </c>
      <c r="F158" s="25">
        <v>0.30499999999999999</v>
      </c>
      <c r="G158" s="25">
        <v>0.218</v>
      </c>
      <c r="H158" s="25">
        <v>3.7999999999999999E-2</v>
      </c>
    </row>
    <row r="159" spans="1:8" ht="15.6" x14ac:dyDescent="0.3">
      <c r="A159" s="29" t="s">
        <v>173</v>
      </c>
      <c r="B159" s="29">
        <v>2.9049999999999998</v>
      </c>
      <c r="C159" s="29">
        <v>9.0999999999999998E-2</v>
      </c>
      <c r="D159" s="29">
        <v>0.627</v>
      </c>
      <c r="E159" s="29">
        <v>0.14499999999999999</v>
      </c>
      <c r="F159" s="29">
        <v>6.5000000000000002E-2</v>
      </c>
      <c r="G159" s="29">
        <v>0.14899999999999999</v>
      </c>
      <c r="H159" s="29">
        <v>7.5999999999999998E-2</v>
      </c>
    </row>
    <row r="161" spans="1:8" ht="15.6" x14ac:dyDescent="0.3">
      <c r="A161" s="127" t="s">
        <v>243</v>
      </c>
      <c r="B161" s="127"/>
      <c r="C161" s="127"/>
      <c r="D161" s="127"/>
      <c r="E161" s="127"/>
      <c r="F161" s="127"/>
      <c r="G161" s="127"/>
      <c r="H161" s="127"/>
    </row>
    <row r="162" spans="1:8" ht="15.6" x14ac:dyDescent="0.3">
      <c r="A162" s="31" t="s">
        <v>183</v>
      </c>
      <c r="B162" s="31" t="s">
        <v>196</v>
      </c>
      <c r="C162" s="31" t="s">
        <v>2</v>
      </c>
      <c r="D162" s="31" t="s">
        <v>3</v>
      </c>
      <c r="E162" s="31" t="s">
        <v>4</v>
      </c>
      <c r="F162" s="31" t="s">
        <v>5</v>
      </c>
      <c r="G162" s="31" t="s">
        <v>6</v>
      </c>
      <c r="H162" s="31" t="s">
        <v>7</v>
      </c>
    </row>
    <row r="163" spans="1:8" ht="15.6" x14ac:dyDescent="0.3">
      <c r="A163" s="25" t="s">
        <v>8</v>
      </c>
      <c r="B163" s="25">
        <v>7.7690000000000001</v>
      </c>
      <c r="C163" s="25">
        <v>1.34</v>
      </c>
      <c r="D163" s="25">
        <v>1.587</v>
      </c>
      <c r="E163" s="25">
        <v>0.98599999999999999</v>
      </c>
      <c r="F163" s="25">
        <v>0.59599999999999997</v>
      </c>
      <c r="G163" s="25">
        <v>0.153</v>
      </c>
      <c r="H163" s="25">
        <v>0.39300000000000002</v>
      </c>
    </row>
    <row r="164" spans="1:8" ht="15.6" x14ac:dyDescent="0.3">
      <c r="A164" s="27" t="s">
        <v>11</v>
      </c>
      <c r="B164" s="27">
        <v>7.6</v>
      </c>
      <c r="C164" s="27">
        <v>1.383</v>
      </c>
      <c r="D164" s="27">
        <v>1.573</v>
      </c>
      <c r="E164" s="27">
        <v>0.996</v>
      </c>
      <c r="F164" s="27">
        <v>0.59199999999999997</v>
      </c>
      <c r="G164" s="27">
        <v>0.252</v>
      </c>
      <c r="H164" s="27">
        <v>0.41</v>
      </c>
    </row>
    <row r="165" spans="1:8" ht="15.6" x14ac:dyDescent="0.3">
      <c r="A165" s="25" t="s">
        <v>10</v>
      </c>
      <c r="B165" s="25">
        <v>7.5540000000000003</v>
      </c>
      <c r="C165" s="25">
        <v>1.488</v>
      </c>
      <c r="D165" s="25">
        <v>1.5820000000000001</v>
      </c>
      <c r="E165" s="25">
        <v>1.028</v>
      </c>
      <c r="F165" s="25">
        <v>0.60299999999999998</v>
      </c>
      <c r="G165" s="25">
        <v>0.27100000000000002</v>
      </c>
      <c r="H165" s="25">
        <v>0.34100000000000003</v>
      </c>
    </row>
    <row r="166" spans="1:8" ht="15.6" x14ac:dyDescent="0.3">
      <c r="A166" s="27" t="s">
        <v>12</v>
      </c>
      <c r="B166" s="27">
        <v>7.4939999999999998</v>
      </c>
      <c r="C166" s="27">
        <v>1.38</v>
      </c>
      <c r="D166" s="27">
        <v>1.6240000000000001</v>
      </c>
      <c r="E166" s="27">
        <v>1.026</v>
      </c>
      <c r="F166" s="27">
        <v>0.59099999999999997</v>
      </c>
      <c r="G166" s="27">
        <v>0.35399999999999998</v>
      </c>
      <c r="H166" s="27">
        <v>0.11799999999999999</v>
      </c>
    </row>
    <row r="167" spans="1:8" ht="15.6" x14ac:dyDescent="0.3">
      <c r="A167" s="25" t="s">
        <v>14</v>
      </c>
      <c r="B167" s="25">
        <v>7.4880000000000004</v>
      </c>
      <c r="C167" s="25">
        <v>1.3959999999999999</v>
      </c>
      <c r="D167" s="25">
        <v>1.522</v>
      </c>
      <c r="E167" s="25">
        <v>0.999</v>
      </c>
      <c r="F167" s="25">
        <v>0.55700000000000005</v>
      </c>
      <c r="G167" s="25">
        <v>0.32200000000000001</v>
      </c>
      <c r="H167" s="25">
        <v>0.29799999999999999</v>
      </c>
    </row>
    <row r="168" spans="1:8" ht="15.6" x14ac:dyDescent="0.3">
      <c r="A168" s="27" t="s">
        <v>13</v>
      </c>
      <c r="B168" s="27">
        <v>7.48</v>
      </c>
      <c r="C168" s="27">
        <v>1.452</v>
      </c>
      <c r="D168" s="27">
        <v>1.526</v>
      </c>
      <c r="E168" s="27">
        <v>1.052</v>
      </c>
      <c r="F168" s="27">
        <v>0.57199999999999995</v>
      </c>
      <c r="G168" s="27">
        <v>0.26300000000000001</v>
      </c>
      <c r="H168" s="27">
        <v>0.34300000000000003</v>
      </c>
    </row>
    <row r="169" spans="1:8" ht="15.6" x14ac:dyDescent="0.3">
      <c r="A169" s="25" t="s">
        <v>18</v>
      </c>
      <c r="B169" s="25">
        <v>7.343</v>
      </c>
      <c r="C169" s="25">
        <v>1.387</v>
      </c>
      <c r="D169" s="25">
        <v>1.4870000000000001</v>
      </c>
      <c r="E169" s="25">
        <v>1.0089999999999999</v>
      </c>
      <c r="F169" s="25">
        <v>0.57399999999999995</v>
      </c>
      <c r="G169" s="25">
        <v>0.26700000000000002</v>
      </c>
      <c r="H169" s="25">
        <v>0.373</v>
      </c>
    </row>
    <row r="170" spans="1:8" ht="15.6" x14ac:dyDescent="0.3">
      <c r="A170" s="27" t="s">
        <v>17</v>
      </c>
      <c r="B170" s="27">
        <v>7.3070000000000004</v>
      </c>
      <c r="C170" s="27">
        <v>1.3029999999999999</v>
      </c>
      <c r="D170" s="27">
        <v>1.5569999999999999</v>
      </c>
      <c r="E170" s="27">
        <v>1.026</v>
      </c>
      <c r="F170" s="27">
        <v>0.58499999999999996</v>
      </c>
      <c r="G170" s="27">
        <v>0.33</v>
      </c>
      <c r="H170" s="27">
        <v>0.38</v>
      </c>
    </row>
    <row r="171" spans="1:8" ht="15.6" x14ac:dyDescent="0.3">
      <c r="A171" s="25" t="s">
        <v>15</v>
      </c>
      <c r="B171" s="25">
        <v>7.2779999999999996</v>
      </c>
      <c r="C171" s="25">
        <v>1.365</v>
      </c>
      <c r="D171" s="25">
        <v>1.5049999999999999</v>
      </c>
      <c r="E171" s="25">
        <v>1.0389999999999999</v>
      </c>
      <c r="F171" s="25">
        <v>0.58399999999999996</v>
      </c>
      <c r="G171" s="25">
        <v>0.28499999999999998</v>
      </c>
      <c r="H171" s="25">
        <v>0.308</v>
      </c>
    </row>
    <row r="172" spans="1:8" ht="15.6" x14ac:dyDescent="0.3">
      <c r="A172" s="27" t="s">
        <v>21</v>
      </c>
      <c r="B172" s="27">
        <v>7.2460000000000004</v>
      </c>
      <c r="C172" s="27">
        <v>1.3759999999999999</v>
      </c>
      <c r="D172" s="27">
        <v>1.4750000000000001</v>
      </c>
      <c r="E172" s="27">
        <v>1.016</v>
      </c>
      <c r="F172" s="27">
        <v>0.53200000000000003</v>
      </c>
      <c r="G172" s="27">
        <v>0.24399999999999999</v>
      </c>
      <c r="H172" s="27">
        <v>0.22600000000000001</v>
      </c>
    </row>
    <row r="173" spans="1:8" ht="15.6" x14ac:dyDescent="0.3">
      <c r="A173" s="25" t="s">
        <v>19</v>
      </c>
      <c r="B173" s="25">
        <v>7.2279999999999998</v>
      </c>
      <c r="C173" s="25">
        <v>1.3720000000000001</v>
      </c>
      <c r="D173" s="25">
        <v>1.548</v>
      </c>
      <c r="E173" s="25">
        <v>1.036</v>
      </c>
      <c r="F173" s="25">
        <v>0.55700000000000005</v>
      </c>
      <c r="G173" s="25">
        <v>0.33200000000000002</v>
      </c>
      <c r="H173" s="25">
        <v>0.28999999999999998</v>
      </c>
    </row>
    <row r="174" spans="1:8" ht="15.6" x14ac:dyDescent="0.3">
      <c r="A174" s="27" t="s">
        <v>22</v>
      </c>
      <c r="B174" s="27">
        <v>7.1669999999999998</v>
      </c>
      <c r="C174" s="27">
        <v>1.034</v>
      </c>
      <c r="D174" s="27">
        <v>1.4410000000000001</v>
      </c>
      <c r="E174" s="27">
        <v>0.96299999999999997</v>
      </c>
      <c r="F174" s="27">
        <v>0.55800000000000005</v>
      </c>
      <c r="G174" s="27">
        <v>0.14399999999999999</v>
      </c>
      <c r="H174" s="27">
        <v>9.2999999999999999E-2</v>
      </c>
    </row>
    <row r="175" spans="1:8" ht="15.6" x14ac:dyDescent="0.3">
      <c r="A175" s="25" t="s">
        <v>29</v>
      </c>
      <c r="B175" s="25">
        <v>7.1390000000000002</v>
      </c>
      <c r="C175" s="25">
        <v>1.276</v>
      </c>
      <c r="D175" s="25">
        <v>1.4550000000000001</v>
      </c>
      <c r="E175" s="25">
        <v>1.0289999999999999</v>
      </c>
      <c r="F175" s="25">
        <v>0.371</v>
      </c>
      <c r="G175" s="25">
        <v>0.26100000000000001</v>
      </c>
      <c r="H175" s="25">
        <v>8.2000000000000003E-2</v>
      </c>
    </row>
    <row r="176" spans="1:8" ht="15.6" x14ac:dyDescent="0.3">
      <c r="A176" s="27" t="s">
        <v>27</v>
      </c>
      <c r="B176" s="27">
        <v>7.09</v>
      </c>
      <c r="C176" s="27">
        <v>1.609</v>
      </c>
      <c r="D176" s="27">
        <v>1.4790000000000001</v>
      </c>
      <c r="E176" s="27">
        <v>1.012</v>
      </c>
      <c r="F176" s="27">
        <v>0.52600000000000002</v>
      </c>
      <c r="G176" s="27">
        <v>0.19400000000000001</v>
      </c>
      <c r="H176" s="27">
        <v>0.316</v>
      </c>
    </row>
    <row r="177" spans="1:8" ht="15.6" x14ac:dyDescent="0.3">
      <c r="A177" s="25" t="s">
        <v>20</v>
      </c>
      <c r="B177" s="25">
        <v>7.0540000000000003</v>
      </c>
      <c r="C177" s="25">
        <v>1.333</v>
      </c>
      <c r="D177" s="25">
        <v>1.538</v>
      </c>
      <c r="E177" s="25">
        <v>0.996</v>
      </c>
      <c r="F177" s="25">
        <v>0.45</v>
      </c>
      <c r="G177" s="25">
        <v>0.34799999999999998</v>
      </c>
      <c r="H177" s="25">
        <v>0.27800000000000002</v>
      </c>
    </row>
    <row r="178" spans="1:8" ht="15.6" x14ac:dyDescent="0.3">
      <c r="A178" s="27" t="s">
        <v>24</v>
      </c>
      <c r="B178" s="27">
        <v>7.0209999999999999</v>
      </c>
      <c r="C178" s="27">
        <v>1.4990000000000001</v>
      </c>
      <c r="D178" s="27">
        <v>1.5529999999999999</v>
      </c>
      <c r="E178" s="27">
        <v>0.999</v>
      </c>
      <c r="F178" s="27">
        <v>0.51600000000000001</v>
      </c>
      <c r="G178" s="27">
        <v>0.29799999999999999</v>
      </c>
      <c r="H178" s="27">
        <v>0.31</v>
      </c>
    </row>
    <row r="179" spans="1:8" ht="15.6" x14ac:dyDescent="0.3">
      <c r="A179" s="25" t="s">
        <v>25</v>
      </c>
      <c r="B179" s="25">
        <v>6.9850000000000003</v>
      </c>
      <c r="C179" s="25">
        <v>1.373</v>
      </c>
      <c r="D179" s="25">
        <v>1.454</v>
      </c>
      <c r="E179" s="25">
        <v>0.98699999999999999</v>
      </c>
      <c r="F179" s="25">
        <v>0.495</v>
      </c>
      <c r="G179" s="25">
        <v>0.26100000000000001</v>
      </c>
      <c r="H179" s="25">
        <v>0.26500000000000001</v>
      </c>
    </row>
    <row r="180" spans="1:8" ht="15.6" x14ac:dyDescent="0.3">
      <c r="A180" s="27" t="s">
        <v>26</v>
      </c>
      <c r="B180" s="27">
        <v>6.923</v>
      </c>
      <c r="C180" s="27">
        <v>1.3560000000000001</v>
      </c>
      <c r="D180" s="27">
        <v>1.504</v>
      </c>
      <c r="E180" s="27">
        <v>0.98599999999999999</v>
      </c>
      <c r="F180" s="27">
        <v>0.47299999999999998</v>
      </c>
      <c r="G180" s="27">
        <v>0.16</v>
      </c>
      <c r="H180" s="27">
        <v>0.21</v>
      </c>
    </row>
    <row r="181" spans="1:8" ht="15.6" x14ac:dyDescent="0.3">
      <c r="A181" s="25" t="s">
        <v>28</v>
      </c>
      <c r="B181" s="25">
        <v>6.8920000000000003</v>
      </c>
      <c r="C181" s="25">
        <v>1.4330000000000001</v>
      </c>
      <c r="D181" s="25">
        <v>1.4570000000000001</v>
      </c>
      <c r="E181" s="25">
        <v>0.874</v>
      </c>
      <c r="F181" s="25">
        <v>0.45400000000000001</v>
      </c>
      <c r="G181" s="25">
        <v>0.28000000000000003</v>
      </c>
      <c r="H181" s="25">
        <v>0.128</v>
      </c>
    </row>
    <row r="182" spans="1:8" ht="15.6" x14ac:dyDescent="0.3">
      <c r="A182" s="27" t="s">
        <v>32</v>
      </c>
      <c r="B182" s="27">
        <v>6.8520000000000003</v>
      </c>
      <c r="C182" s="27">
        <v>1.2689999999999999</v>
      </c>
      <c r="D182" s="27">
        <v>1.4870000000000001</v>
      </c>
      <c r="E182" s="27">
        <v>0.92</v>
      </c>
      <c r="F182" s="27">
        <v>0.45700000000000002</v>
      </c>
      <c r="G182" s="27">
        <v>4.5999999999999999E-2</v>
      </c>
      <c r="H182" s="27">
        <v>3.5999999999999997E-2</v>
      </c>
    </row>
    <row r="183" spans="1:8" ht="15.6" x14ac:dyDescent="0.3">
      <c r="A183" s="25" t="s">
        <v>31</v>
      </c>
      <c r="B183" s="25">
        <v>6.8250000000000002</v>
      </c>
      <c r="C183" s="25">
        <v>1.5029999999999999</v>
      </c>
      <c r="D183" s="25">
        <v>1.31</v>
      </c>
      <c r="E183" s="25">
        <v>0.82499999999999996</v>
      </c>
      <c r="F183" s="25">
        <v>0.59799999999999998</v>
      </c>
      <c r="G183" s="25">
        <v>0.26200000000000001</v>
      </c>
      <c r="H183" s="25">
        <v>0.182</v>
      </c>
    </row>
    <row r="184" spans="1:8" ht="15.6" x14ac:dyDescent="0.3">
      <c r="A184" s="27" t="s">
        <v>34</v>
      </c>
      <c r="B184" s="27">
        <v>6.726</v>
      </c>
      <c r="C184" s="27">
        <v>1.3</v>
      </c>
      <c r="D184" s="27">
        <v>1.52</v>
      </c>
      <c r="E184" s="27">
        <v>0.999</v>
      </c>
      <c r="F184" s="27">
        <v>0.56399999999999995</v>
      </c>
      <c r="G184" s="27">
        <v>0.375</v>
      </c>
      <c r="H184" s="27">
        <v>0.151</v>
      </c>
    </row>
    <row r="185" spans="1:8" ht="15.6" x14ac:dyDescent="0.3">
      <c r="A185" s="25" t="s">
        <v>36</v>
      </c>
      <c r="B185" s="25">
        <v>6.5949999999999998</v>
      </c>
      <c r="C185" s="25">
        <v>1.07</v>
      </c>
      <c r="D185" s="25">
        <v>1.323</v>
      </c>
      <c r="E185" s="25">
        <v>0.86099999999999999</v>
      </c>
      <c r="F185" s="25">
        <v>0.433</v>
      </c>
      <c r="G185" s="25">
        <v>7.3999999999999996E-2</v>
      </c>
      <c r="H185" s="25">
        <v>7.2999999999999995E-2</v>
      </c>
    </row>
    <row r="186" spans="1:8" ht="15.6" x14ac:dyDescent="0.3">
      <c r="A186" s="27" t="s">
        <v>35</v>
      </c>
      <c r="B186" s="27">
        <v>6.5919999999999996</v>
      </c>
      <c r="C186" s="27">
        <v>1.3240000000000001</v>
      </c>
      <c r="D186" s="27">
        <v>1.472</v>
      </c>
      <c r="E186" s="27">
        <v>1.0449999999999999</v>
      </c>
      <c r="F186" s="27">
        <v>0.436</v>
      </c>
      <c r="G186" s="27">
        <v>0.111</v>
      </c>
      <c r="H186" s="27">
        <v>0.183</v>
      </c>
    </row>
    <row r="187" spans="1:8" ht="15.6" x14ac:dyDescent="0.3">
      <c r="A187" s="25" t="s">
        <v>38</v>
      </c>
      <c r="B187" s="25">
        <v>6.4459999999999997</v>
      </c>
      <c r="C187" s="25">
        <v>1.3680000000000001</v>
      </c>
      <c r="D187" s="25">
        <v>1.43</v>
      </c>
      <c r="E187" s="25">
        <v>0.91400000000000003</v>
      </c>
      <c r="F187" s="25">
        <v>0.35099999999999998</v>
      </c>
      <c r="G187" s="25">
        <v>0.24199999999999999</v>
      </c>
      <c r="H187" s="25">
        <v>9.7000000000000003E-2</v>
      </c>
    </row>
    <row r="188" spans="1:8" ht="15.6" x14ac:dyDescent="0.3">
      <c r="A188" s="27" t="s">
        <v>37</v>
      </c>
      <c r="B188" s="27">
        <v>6.444</v>
      </c>
      <c r="C188" s="27">
        <v>1.159</v>
      </c>
      <c r="D188" s="27">
        <v>1.369</v>
      </c>
      <c r="E188" s="27">
        <v>0.92</v>
      </c>
      <c r="F188" s="27">
        <v>0.35699999999999998</v>
      </c>
      <c r="G188" s="27">
        <v>0.187</v>
      </c>
      <c r="H188" s="27">
        <v>5.6000000000000001E-2</v>
      </c>
    </row>
    <row r="189" spans="1:8" ht="15.6" x14ac:dyDescent="0.3">
      <c r="A189" s="25" t="s">
        <v>43</v>
      </c>
      <c r="B189" s="25">
        <v>6.4359999999999999</v>
      </c>
      <c r="C189" s="25">
        <v>0.8</v>
      </c>
      <c r="D189" s="25">
        <v>1.2689999999999999</v>
      </c>
      <c r="E189" s="25">
        <v>0.746</v>
      </c>
      <c r="F189" s="25">
        <v>0.53500000000000003</v>
      </c>
      <c r="G189" s="25">
        <v>0.17499999999999999</v>
      </c>
      <c r="H189" s="25">
        <v>7.8E-2</v>
      </c>
    </row>
    <row r="190" spans="1:8" ht="15.6" x14ac:dyDescent="0.3">
      <c r="A190" s="27" t="s">
        <v>46</v>
      </c>
      <c r="B190" s="27">
        <v>6.375</v>
      </c>
      <c r="C190" s="27">
        <v>1.403</v>
      </c>
      <c r="D190" s="27">
        <v>1.357</v>
      </c>
      <c r="E190" s="27">
        <v>0.79500000000000004</v>
      </c>
      <c r="F190" s="27">
        <v>0.439</v>
      </c>
      <c r="G190" s="27">
        <v>0.08</v>
      </c>
      <c r="H190" s="27">
        <v>0.13200000000000001</v>
      </c>
    </row>
    <row r="191" spans="1:8" ht="15.6" x14ac:dyDescent="0.3">
      <c r="A191" s="25" t="s">
        <v>45</v>
      </c>
      <c r="B191" s="25">
        <v>6.3739999999999997</v>
      </c>
      <c r="C191" s="25">
        <v>1.6839999999999999</v>
      </c>
      <c r="D191" s="25">
        <v>1.3129999999999999</v>
      </c>
      <c r="E191" s="25">
        <v>0.871</v>
      </c>
      <c r="F191" s="25">
        <v>0.55500000000000005</v>
      </c>
      <c r="G191" s="25">
        <v>0.22</v>
      </c>
      <c r="H191" s="25">
        <v>0.16700000000000001</v>
      </c>
    </row>
    <row r="192" spans="1:8" ht="15.6" x14ac:dyDescent="0.3">
      <c r="A192" s="27" t="s">
        <v>49</v>
      </c>
      <c r="B192" s="27">
        <v>6.3540000000000001</v>
      </c>
      <c r="C192" s="27">
        <v>1.286</v>
      </c>
      <c r="D192" s="27">
        <v>1.484</v>
      </c>
      <c r="E192" s="27">
        <v>1.0620000000000001</v>
      </c>
      <c r="F192" s="27">
        <v>0.36199999999999999</v>
      </c>
      <c r="G192" s="27">
        <v>0.153</v>
      </c>
      <c r="H192" s="27">
        <v>7.9000000000000001E-2</v>
      </c>
    </row>
    <row r="193" spans="1:8" ht="15.6" x14ac:dyDescent="0.3">
      <c r="A193" s="25" t="s">
        <v>40</v>
      </c>
      <c r="B193" s="25">
        <v>6.3209999999999997</v>
      </c>
      <c r="C193" s="25">
        <v>1.149</v>
      </c>
      <c r="D193" s="25">
        <v>1.4419999999999999</v>
      </c>
      <c r="E193" s="25">
        <v>0.91</v>
      </c>
      <c r="F193" s="25">
        <v>0.51600000000000001</v>
      </c>
      <c r="G193" s="25">
        <v>0.109</v>
      </c>
      <c r="H193" s="25">
        <v>5.3999999999999999E-2</v>
      </c>
    </row>
    <row r="194" spans="1:8" ht="15.6" x14ac:dyDescent="0.3">
      <c r="A194" s="27" t="s">
        <v>41</v>
      </c>
      <c r="B194" s="27">
        <v>6.3</v>
      </c>
      <c r="C194" s="27">
        <v>1.004</v>
      </c>
      <c r="D194" s="27">
        <v>1.4390000000000001</v>
      </c>
      <c r="E194" s="27">
        <v>0.80200000000000005</v>
      </c>
      <c r="F194" s="27">
        <v>0.39</v>
      </c>
      <c r="G194" s="27">
        <v>9.9000000000000005E-2</v>
      </c>
      <c r="H194" s="27">
        <v>8.5999999999999993E-2</v>
      </c>
    </row>
    <row r="195" spans="1:8" ht="15.6" x14ac:dyDescent="0.3">
      <c r="A195" s="25" t="s">
        <v>44</v>
      </c>
      <c r="B195" s="25">
        <v>6.2930000000000001</v>
      </c>
      <c r="C195" s="25">
        <v>1.1240000000000001</v>
      </c>
      <c r="D195" s="25">
        <v>1.4650000000000001</v>
      </c>
      <c r="E195" s="25">
        <v>0.89100000000000001</v>
      </c>
      <c r="F195" s="25">
        <v>0.52300000000000002</v>
      </c>
      <c r="G195" s="25">
        <v>0.127</v>
      </c>
      <c r="H195" s="25">
        <v>0.15</v>
      </c>
    </row>
    <row r="196" spans="1:8" ht="15.6" x14ac:dyDescent="0.3">
      <c r="A196" s="27" t="s">
        <v>47</v>
      </c>
      <c r="B196" s="27">
        <v>6.2619999999999996</v>
      </c>
      <c r="C196" s="27">
        <v>1.5720000000000001</v>
      </c>
      <c r="D196" s="27">
        <v>1.4630000000000001</v>
      </c>
      <c r="E196" s="27">
        <v>1.141</v>
      </c>
      <c r="F196" s="27">
        <v>0.55600000000000005</v>
      </c>
      <c r="G196" s="27">
        <v>0.27100000000000002</v>
      </c>
      <c r="H196" s="27">
        <v>0.45300000000000001</v>
      </c>
    </row>
    <row r="197" spans="1:8" ht="15.6" x14ac:dyDescent="0.3">
      <c r="A197" s="25" t="s">
        <v>53</v>
      </c>
      <c r="B197" s="25">
        <v>6.2530000000000001</v>
      </c>
      <c r="C197" s="25">
        <v>0.79400000000000004</v>
      </c>
      <c r="D197" s="25">
        <v>1.242</v>
      </c>
      <c r="E197" s="25">
        <v>0.78900000000000003</v>
      </c>
      <c r="F197" s="25">
        <v>0.43</v>
      </c>
      <c r="G197" s="25">
        <v>9.2999999999999999E-2</v>
      </c>
      <c r="H197" s="25">
        <v>7.3999999999999996E-2</v>
      </c>
    </row>
    <row r="198" spans="1:8" ht="15.6" x14ac:dyDescent="0.3">
      <c r="A198" s="27" t="s">
        <v>61</v>
      </c>
      <c r="B198" s="27">
        <v>6.2229999999999999</v>
      </c>
      <c r="C198" s="27">
        <v>1.294</v>
      </c>
      <c r="D198" s="27">
        <v>1.488</v>
      </c>
      <c r="E198" s="27">
        <v>1.0389999999999999</v>
      </c>
      <c r="F198" s="27">
        <v>0.23100000000000001</v>
      </c>
      <c r="G198" s="27">
        <v>0.158</v>
      </c>
      <c r="H198" s="27">
        <v>0.03</v>
      </c>
    </row>
    <row r="199" spans="1:8" ht="15.6" x14ac:dyDescent="0.3">
      <c r="A199" s="25" t="s">
        <v>56</v>
      </c>
      <c r="B199" s="25">
        <v>6.1989999999999998</v>
      </c>
      <c r="C199" s="25">
        <v>1.3620000000000001</v>
      </c>
      <c r="D199" s="25">
        <v>1.3680000000000001</v>
      </c>
      <c r="E199" s="25">
        <v>0.871</v>
      </c>
      <c r="F199" s="25">
        <v>0.53600000000000003</v>
      </c>
      <c r="G199" s="25">
        <v>0.255</v>
      </c>
      <c r="H199" s="25">
        <v>0.11</v>
      </c>
    </row>
    <row r="200" spans="1:8" ht="15.6" x14ac:dyDescent="0.3">
      <c r="A200" s="27" t="s">
        <v>52</v>
      </c>
      <c r="B200" s="27">
        <v>6.1980000000000004</v>
      </c>
      <c r="C200" s="27">
        <v>1.246</v>
      </c>
      <c r="D200" s="27">
        <v>1.504</v>
      </c>
      <c r="E200" s="27">
        <v>0.88100000000000001</v>
      </c>
      <c r="F200" s="27">
        <v>0.33400000000000002</v>
      </c>
      <c r="G200" s="27">
        <v>0.121</v>
      </c>
      <c r="H200" s="27">
        <v>1.4E-2</v>
      </c>
    </row>
    <row r="201" spans="1:8" ht="15.6" x14ac:dyDescent="0.3">
      <c r="A201" s="25" t="s">
        <v>51</v>
      </c>
      <c r="B201" s="25">
        <v>6.1920000000000002</v>
      </c>
      <c r="C201" s="25">
        <v>1.2310000000000001</v>
      </c>
      <c r="D201" s="25">
        <v>1.4770000000000001</v>
      </c>
      <c r="E201" s="25">
        <v>0.71299999999999997</v>
      </c>
      <c r="F201" s="25">
        <v>0.48899999999999999</v>
      </c>
      <c r="G201" s="25">
        <v>0.185</v>
      </c>
      <c r="H201" s="25">
        <v>1.6E-2</v>
      </c>
    </row>
    <row r="202" spans="1:8" ht="15.6" x14ac:dyDescent="0.3">
      <c r="A202" s="27" t="s">
        <v>55</v>
      </c>
      <c r="B202" s="27">
        <v>6.1820000000000004</v>
      </c>
      <c r="C202" s="27">
        <v>1.206</v>
      </c>
      <c r="D202" s="27">
        <v>1.4379999999999999</v>
      </c>
      <c r="E202" s="27">
        <v>0.88400000000000001</v>
      </c>
      <c r="F202" s="27">
        <v>0.48299999999999998</v>
      </c>
      <c r="G202" s="27">
        <v>0.11700000000000001</v>
      </c>
      <c r="H202" s="27">
        <v>0.05</v>
      </c>
    </row>
    <row r="203" spans="1:8" ht="15.6" x14ac:dyDescent="0.3">
      <c r="A203" s="25" t="s">
        <v>57</v>
      </c>
      <c r="B203" s="25">
        <v>6.1740000000000004</v>
      </c>
      <c r="C203" s="25">
        <v>0.745</v>
      </c>
      <c r="D203" s="25">
        <v>1.5289999999999999</v>
      </c>
      <c r="E203" s="25">
        <v>0.75600000000000001</v>
      </c>
      <c r="F203" s="25">
        <v>0.63100000000000001</v>
      </c>
      <c r="G203" s="25">
        <v>0.32200000000000001</v>
      </c>
      <c r="H203" s="25">
        <v>0.24</v>
      </c>
    </row>
    <row r="204" spans="1:8" ht="15.6" x14ac:dyDescent="0.3">
      <c r="A204" s="27" t="s">
        <v>64</v>
      </c>
      <c r="B204" s="27">
        <v>6.149</v>
      </c>
      <c r="C204" s="27">
        <v>1.238</v>
      </c>
      <c r="D204" s="27">
        <v>1.5149999999999999</v>
      </c>
      <c r="E204" s="27">
        <v>0.81799999999999995</v>
      </c>
      <c r="F204" s="27">
        <v>0.29099999999999998</v>
      </c>
      <c r="G204" s="27">
        <v>4.2999999999999997E-2</v>
      </c>
      <c r="H204" s="27">
        <v>4.2000000000000003E-2</v>
      </c>
    </row>
    <row r="205" spans="1:8" ht="15.6" x14ac:dyDescent="0.3">
      <c r="A205" s="25" t="s">
        <v>50</v>
      </c>
      <c r="B205" s="25">
        <v>6.125</v>
      </c>
      <c r="C205" s="25">
        <v>0.98499999999999999</v>
      </c>
      <c r="D205" s="25">
        <v>1.41</v>
      </c>
      <c r="E205" s="25">
        <v>0.84099999999999997</v>
      </c>
      <c r="F205" s="25">
        <v>0.47</v>
      </c>
      <c r="G205" s="25">
        <v>9.9000000000000005E-2</v>
      </c>
      <c r="H205" s="25">
        <v>3.4000000000000002E-2</v>
      </c>
    </row>
    <row r="206" spans="1:8" ht="15.6" x14ac:dyDescent="0.3">
      <c r="A206" s="27" t="s">
        <v>65</v>
      </c>
      <c r="B206" s="27">
        <v>6.1180000000000003</v>
      </c>
      <c r="C206" s="27">
        <v>1.258</v>
      </c>
      <c r="D206" s="27">
        <v>1.5229999999999999</v>
      </c>
      <c r="E206" s="27">
        <v>0.95299999999999996</v>
      </c>
      <c r="F206" s="27">
        <v>0.56399999999999995</v>
      </c>
      <c r="G206" s="27">
        <v>0.14399999999999999</v>
      </c>
      <c r="H206" s="27">
        <v>5.7000000000000002E-2</v>
      </c>
    </row>
    <row r="207" spans="1:8" ht="15.6" x14ac:dyDescent="0.3">
      <c r="A207" s="25" t="s">
        <v>54</v>
      </c>
      <c r="B207" s="25">
        <v>6.1050000000000004</v>
      </c>
      <c r="C207" s="25">
        <v>0.69399999999999995</v>
      </c>
      <c r="D207" s="25">
        <v>1.325</v>
      </c>
      <c r="E207" s="25">
        <v>0.83499999999999996</v>
      </c>
      <c r="F207" s="25">
        <v>0.435</v>
      </c>
      <c r="G207" s="25">
        <v>0.2</v>
      </c>
      <c r="H207" s="25">
        <v>0.127</v>
      </c>
    </row>
    <row r="208" spans="1:8" ht="15.6" x14ac:dyDescent="0.3">
      <c r="A208" s="27" t="s">
        <v>82</v>
      </c>
      <c r="B208" s="27">
        <v>6.1</v>
      </c>
      <c r="C208" s="27">
        <v>0.88200000000000001</v>
      </c>
      <c r="D208" s="27">
        <v>1.232</v>
      </c>
      <c r="E208" s="27">
        <v>0.75800000000000001</v>
      </c>
      <c r="F208" s="27">
        <v>0.48899999999999999</v>
      </c>
      <c r="G208" s="27">
        <v>0.26200000000000001</v>
      </c>
      <c r="H208" s="27">
        <v>6.0000000000000001E-3</v>
      </c>
    </row>
    <row r="209" spans="1:8" ht="15.6" x14ac:dyDescent="0.3">
      <c r="A209" s="25" t="s">
        <v>42</v>
      </c>
      <c r="B209" s="25">
        <v>6.0860000000000003</v>
      </c>
      <c r="C209" s="25">
        <v>1.0920000000000001</v>
      </c>
      <c r="D209" s="25">
        <v>1.4319999999999999</v>
      </c>
      <c r="E209" s="25">
        <v>0.88100000000000001</v>
      </c>
      <c r="F209" s="25">
        <v>0.47099999999999997</v>
      </c>
      <c r="G209" s="25">
        <v>6.6000000000000003E-2</v>
      </c>
      <c r="H209" s="25">
        <v>0.05</v>
      </c>
    </row>
    <row r="210" spans="1:8" ht="15.6" x14ac:dyDescent="0.3">
      <c r="A210" s="27" t="s">
        <v>66</v>
      </c>
      <c r="B210" s="27">
        <v>6.07</v>
      </c>
      <c r="C210" s="27">
        <v>1.1619999999999999</v>
      </c>
      <c r="D210" s="27">
        <v>1.232</v>
      </c>
      <c r="E210" s="27">
        <v>0.82499999999999996</v>
      </c>
      <c r="F210" s="27">
        <v>0.46200000000000002</v>
      </c>
      <c r="G210" s="27">
        <v>8.3000000000000004E-2</v>
      </c>
      <c r="H210" s="27">
        <v>5.0000000000000001E-3</v>
      </c>
    </row>
    <row r="211" spans="1:8" ht="15.6" x14ac:dyDescent="0.3">
      <c r="A211" s="25" t="s">
        <v>77</v>
      </c>
      <c r="B211" s="25">
        <v>6.0460000000000003</v>
      </c>
      <c r="C211" s="25">
        <v>1.2629999999999999</v>
      </c>
      <c r="D211" s="25">
        <v>1.2230000000000001</v>
      </c>
      <c r="E211" s="25">
        <v>1.042</v>
      </c>
      <c r="F211" s="25">
        <v>0.40600000000000003</v>
      </c>
      <c r="G211" s="25">
        <v>0.19</v>
      </c>
      <c r="H211" s="25">
        <v>4.1000000000000002E-2</v>
      </c>
    </row>
    <row r="212" spans="1:8" ht="15.6" x14ac:dyDescent="0.3">
      <c r="A212" s="27" t="s">
        <v>62</v>
      </c>
      <c r="B212" s="27">
        <v>6.0279999999999996</v>
      </c>
      <c r="C212" s="27">
        <v>0.91200000000000003</v>
      </c>
      <c r="D212" s="27">
        <v>1.3120000000000001</v>
      </c>
      <c r="E212" s="27">
        <v>0.86799999999999999</v>
      </c>
      <c r="F212" s="27">
        <v>0.498</v>
      </c>
      <c r="G212" s="27">
        <v>0.126</v>
      </c>
      <c r="H212" s="27">
        <v>8.6999999999999994E-2</v>
      </c>
    </row>
    <row r="213" spans="1:8" ht="15.6" x14ac:dyDescent="0.3">
      <c r="A213" s="25" t="s">
        <v>59</v>
      </c>
      <c r="B213" s="25">
        <v>6.0209999999999999</v>
      </c>
      <c r="C213" s="25">
        <v>1.5</v>
      </c>
      <c r="D213" s="25">
        <v>1.319</v>
      </c>
      <c r="E213" s="25">
        <v>0.80800000000000005</v>
      </c>
      <c r="F213" s="25">
        <v>0.49299999999999999</v>
      </c>
      <c r="G213" s="25">
        <v>0.14199999999999999</v>
      </c>
      <c r="H213" s="25">
        <v>9.7000000000000003E-2</v>
      </c>
    </row>
    <row r="214" spans="1:8" ht="15.6" x14ac:dyDescent="0.3">
      <c r="A214" s="27" t="s">
        <v>60</v>
      </c>
      <c r="B214" s="27">
        <v>6.008</v>
      </c>
      <c r="C214" s="27">
        <v>1.05</v>
      </c>
      <c r="D214" s="27">
        <v>1.409</v>
      </c>
      <c r="E214" s="27">
        <v>0.82799999999999996</v>
      </c>
      <c r="F214" s="27">
        <v>0.55700000000000005</v>
      </c>
      <c r="G214" s="27">
        <v>0.35899999999999999</v>
      </c>
      <c r="H214" s="27">
        <v>2.8000000000000001E-2</v>
      </c>
    </row>
    <row r="215" spans="1:8" ht="15.6" x14ac:dyDescent="0.3">
      <c r="A215" s="25" t="s">
        <v>67</v>
      </c>
      <c r="B215" s="25">
        <v>5.94</v>
      </c>
      <c r="C215" s="25">
        <v>1.1870000000000001</v>
      </c>
      <c r="D215" s="25">
        <v>1.4650000000000001</v>
      </c>
      <c r="E215" s="25">
        <v>0.81200000000000006</v>
      </c>
      <c r="F215" s="25">
        <v>0.26400000000000001</v>
      </c>
      <c r="G215" s="25">
        <v>7.4999999999999997E-2</v>
      </c>
      <c r="H215" s="25">
        <v>6.4000000000000001E-2</v>
      </c>
    </row>
    <row r="216" spans="1:8" ht="15.6" x14ac:dyDescent="0.3">
      <c r="A216" s="27" t="s">
        <v>73</v>
      </c>
      <c r="B216" s="27">
        <v>5.8949999999999996</v>
      </c>
      <c r="C216" s="27">
        <v>1.3009999999999999</v>
      </c>
      <c r="D216" s="27">
        <v>1.2190000000000001</v>
      </c>
      <c r="E216" s="27">
        <v>1.036</v>
      </c>
      <c r="F216" s="27">
        <v>0.159</v>
      </c>
      <c r="G216" s="27">
        <v>0.17499999999999999</v>
      </c>
      <c r="H216" s="27">
        <v>5.6000000000000001E-2</v>
      </c>
    </row>
    <row r="217" spans="1:8" ht="15.6" x14ac:dyDescent="0.3">
      <c r="A217" s="25" t="s">
        <v>79</v>
      </c>
      <c r="B217" s="25">
        <v>5.8929999999999998</v>
      </c>
      <c r="C217" s="25">
        <v>1.2370000000000001</v>
      </c>
      <c r="D217" s="25">
        <v>1.528</v>
      </c>
      <c r="E217" s="25">
        <v>0.874</v>
      </c>
      <c r="F217" s="25">
        <v>0.495</v>
      </c>
      <c r="G217" s="25">
        <v>0.10299999999999999</v>
      </c>
      <c r="H217" s="25">
        <v>0.161</v>
      </c>
    </row>
    <row r="218" spans="1:8" ht="15.6" x14ac:dyDescent="0.3">
      <c r="A218" s="27" t="s">
        <v>72</v>
      </c>
      <c r="B218" s="27">
        <v>5.89</v>
      </c>
      <c r="C218" s="27">
        <v>0.83099999999999996</v>
      </c>
      <c r="D218" s="27">
        <v>1.478</v>
      </c>
      <c r="E218" s="27">
        <v>0.83099999999999996</v>
      </c>
      <c r="F218" s="27">
        <v>0.49</v>
      </c>
      <c r="G218" s="27">
        <v>0.107</v>
      </c>
      <c r="H218" s="27">
        <v>2.8000000000000001E-2</v>
      </c>
    </row>
    <row r="219" spans="1:8" ht="15.6" x14ac:dyDescent="0.3">
      <c r="A219" s="25" t="s">
        <v>70</v>
      </c>
      <c r="B219" s="25">
        <v>5.8879999999999999</v>
      </c>
      <c r="C219" s="25">
        <v>1.1200000000000001</v>
      </c>
      <c r="D219" s="25">
        <v>1.4019999999999999</v>
      </c>
      <c r="E219" s="25">
        <v>0.79800000000000004</v>
      </c>
      <c r="F219" s="25">
        <v>0.498</v>
      </c>
      <c r="G219" s="25">
        <v>0.215</v>
      </c>
      <c r="H219" s="25">
        <v>0.06</v>
      </c>
    </row>
    <row r="220" spans="1:8" ht="15.6" x14ac:dyDescent="0.3">
      <c r="A220" s="27" t="s">
        <v>68</v>
      </c>
      <c r="B220" s="27">
        <v>5.8860000000000001</v>
      </c>
      <c r="C220" s="27">
        <v>1.327</v>
      </c>
      <c r="D220" s="27">
        <v>1.419</v>
      </c>
      <c r="E220" s="27">
        <v>1.0880000000000001</v>
      </c>
      <c r="F220" s="27">
        <v>0.44500000000000001</v>
      </c>
      <c r="G220" s="27">
        <v>6.9000000000000006E-2</v>
      </c>
      <c r="H220" s="27">
        <v>0.14000000000000001</v>
      </c>
    </row>
    <row r="221" spans="1:8" ht="15.6" x14ac:dyDescent="0.3">
      <c r="A221" s="25" t="s">
        <v>88</v>
      </c>
      <c r="B221" s="25">
        <v>5.86</v>
      </c>
      <c r="C221" s="25">
        <v>0.64200000000000002</v>
      </c>
      <c r="D221" s="25">
        <v>1.236</v>
      </c>
      <c r="E221" s="25">
        <v>0.82799999999999996</v>
      </c>
      <c r="F221" s="25">
        <v>0.50700000000000001</v>
      </c>
      <c r="G221" s="25">
        <v>0.246</v>
      </c>
      <c r="H221" s="25">
        <v>7.8E-2</v>
      </c>
    </row>
    <row r="222" spans="1:8" ht="15.6" x14ac:dyDescent="0.3">
      <c r="A222" s="27" t="s">
        <v>76</v>
      </c>
      <c r="B222" s="27">
        <v>5.8090000000000002</v>
      </c>
      <c r="C222" s="27">
        <v>1.173</v>
      </c>
      <c r="D222" s="27">
        <v>1.508</v>
      </c>
      <c r="E222" s="27">
        <v>0.72899999999999998</v>
      </c>
      <c r="F222" s="27">
        <v>0.41</v>
      </c>
      <c r="G222" s="27">
        <v>0.14599999999999999</v>
      </c>
      <c r="H222" s="27">
        <v>9.6000000000000002E-2</v>
      </c>
    </row>
    <row r="223" spans="1:8" ht="15.6" x14ac:dyDescent="0.3">
      <c r="A223" s="25" t="s">
        <v>78</v>
      </c>
      <c r="B223" s="25">
        <v>5.7789999999999999</v>
      </c>
      <c r="C223" s="25">
        <v>0.77600000000000002</v>
      </c>
      <c r="D223" s="25">
        <v>1.2090000000000001</v>
      </c>
      <c r="E223" s="25">
        <v>0.70599999999999996</v>
      </c>
      <c r="F223" s="25">
        <v>0.51100000000000001</v>
      </c>
      <c r="G223" s="25">
        <v>0.13700000000000001</v>
      </c>
      <c r="H223" s="25">
        <v>6.4000000000000001E-2</v>
      </c>
    </row>
    <row r="224" spans="1:8" ht="15.6" x14ac:dyDescent="0.3">
      <c r="A224" s="27" t="s">
        <v>85</v>
      </c>
      <c r="B224" s="27">
        <v>5.758</v>
      </c>
      <c r="C224" s="27">
        <v>1.2010000000000001</v>
      </c>
      <c r="D224" s="27">
        <v>1.41</v>
      </c>
      <c r="E224" s="27">
        <v>0.82799999999999996</v>
      </c>
      <c r="F224" s="27">
        <v>0.19900000000000001</v>
      </c>
      <c r="G224" s="27">
        <v>8.1000000000000003E-2</v>
      </c>
      <c r="H224" s="27">
        <v>0.02</v>
      </c>
    </row>
    <row r="225" spans="1:8" ht="15.6" x14ac:dyDescent="0.3">
      <c r="A225" s="25" t="s">
        <v>80</v>
      </c>
      <c r="B225" s="25">
        <v>5.7430000000000003</v>
      </c>
      <c r="C225" s="25">
        <v>0.85499999999999998</v>
      </c>
      <c r="D225" s="25">
        <v>1.4750000000000001</v>
      </c>
      <c r="E225" s="25">
        <v>0.77700000000000002</v>
      </c>
      <c r="F225" s="25">
        <v>0.51400000000000001</v>
      </c>
      <c r="G225" s="25">
        <v>0.184</v>
      </c>
      <c r="H225" s="25">
        <v>0.08</v>
      </c>
    </row>
    <row r="226" spans="1:8" ht="15.6" x14ac:dyDescent="0.3">
      <c r="A226" s="27" t="s">
        <v>74</v>
      </c>
      <c r="B226" s="27">
        <v>5.718</v>
      </c>
      <c r="C226" s="27">
        <v>1.2629999999999999</v>
      </c>
      <c r="D226" s="27">
        <v>1.252</v>
      </c>
      <c r="E226" s="27">
        <v>1.042</v>
      </c>
      <c r="F226" s="27">
        <v>0.41699999999999998</v>
      </c>
      <c r="G226" s="27">
        <v>0.191</v>
      </c>
      <c r="H226" s="27">
        <v>0.16200000000000001</v>
      </c>
    </row>
    <row r="227" spans="1:8" ht="15.6" x14ac:dyDescent="0.3">
      <c r="A227" s="25" t="s">
        <v>81</v>
      </c>
      <c r="B227" s="25">
        <v>5.6970000000000001</v>
      </c>
      <c r="C227" s="25">
        <v>0.96</v>
      </c>
      <c r="D227" s="25">
        <v>1.274</v>
      </c>
      <c r="E227" s="25">
        <v>0.85399999999999998</v>
      </c>
      <c r="F227" s="25">
        <v>0.45500000000000002</v>
      </c>
      <c r="G227" s="25">
        <v>8.3000000000000004E-2</v>
      </c>
      <c r="H227" s="25">
        <v>2.7E-2</v>
      </c>
    </row>
    <row r="228" spans="1:8" ht="15.6" x14ac:dyDescent="0.3">
      <c r="A228" s="27" t="s">
        <v>94</v>
      </c>
      <c r="B228" s="27">
        <v>5.6929999999999996</v>
      </c>
      <c r="C228" s="27">
        <v>1.2210000000000001</v>
      </c>
      <c r="D228" s="27">
        <v>1.431</v>
      </c>
      <c r="E228" s="27">
        <v>0.999</v>
      </c>
      <c r="F228" s="27">
        <v>0.50800000000000001</v>
      </c>
      <c r="G228" s="27">
        <v>4.7E-2</v>
      </c>
      <c r="H228" s="27">
        <v>2.5000000000000001E-2</v>
      </c>
    </row>
    <row r="229" spans="1:8" ht="15.6" x14ac:dyDescent="0.3">
      <c r="A229" s="25" t="s">
        <v>91</v>
      </c>
      <c r="B229" s="25">
        <v>5.6529999999999996</v>
      </c>
      <c r="C229" s="25">
        <v>0.67700000000000005</v>
      </c>
      <c r="D229" s="25">
        <v>0.88600000000000001</v>
      </c>
      <c r="E229" s="25">
        <v>0.53500000000000003</v>
      </c>
      <c r="F229" s="25">
        <v>0.313</v>
      </c>
      <c r="G229" s="25">
        <v>0.22</v>
      </c>
      <c r="H229" s="25">
        <v>9.8000000000000004E-2</v>
      </c>
    </row>
    <row r="230" spans="1:8" ht="15.6" x14ac:dyDescent="0.3">
      <c r="A230" s="27" t="s">
        <v>75</v>
      </c>
      <c r="B230" s="27">
        <v>5.6479999999999997</v>
      </c>
      <c r="C230" s="27">
        <v>1.1830000000000001</v>
      </c>
      <c r="D230" s="27">
        <v>1.452</v>
      </c>
      <c r="E230" s="27">
        <v>0.72599999999999998</v>
      </c>
      <c r="F230" s="27">
        <v>0.33400000000000002</v>
      </c>
      <c r="G230" s="27">
        <v>8.2000000000000003E-2</v>
      </c>
      <c r="H230" s="27">
        <v>3.1E-2</v>
      </c>
    </row>
    <row r="231" spans="1:8" ht="15.6" x14ac:dyDescent="0.3">
      <c r="A231" s="25" t="s">
        <v>87</v>
      </c>
      <c r="B231" s="25">
        <v>5.6310000000000002</v>
      </c>
      <c r="C231" s="25">
        <v>0.80700000000000005</v>
      </c>
      <c r="D231" s="25">
        <v>1.2929999999999999</v>
      </c>
      <c r="E231" s="25">
        <v>0.65700000000000003</v>
      </c>
      <c r="F231" s="25">
        <v>0.55800000000000005</v>
      </c>
      <c r="G231" s="25">
        <v>0.11700000000000001</v>
      </c>
      <c r="H231" s="25">
        <v>0.107</v>
      </c>
    </row>
    <row r="232" spans="1:8" ht="15.6" x14ac:dyDescent="0.3">
      <c r="A232" s="27" t="s">
        <v>95</v>
      </c>
      <c r="B232" s="27">
        <v>5.6029999999999998</v>
      </c>
      <c r="C232" s="27">
        <v>1.004</v>
      </c>
      <c r="D232" s="27">
        <v>1.383</v>
      </c>
      <c r="E232" s="27">
        <v>0.85399999999999998</v>
      </c>
      <c r="F232" s="27">
        <v>0.28199999999999997</v>
      </c>
      <c r="G232" s="27">
        <v>0.13700000000000001</v>
      </c>
      <c r="H232" s="27">
        <v>3.9E-2</v>
      </c>
    </row>
    <row r="233" spans="1:8" ht="15.6" x14ac:dyDescent="0.3">
      <c r="A233" s="25" t="s">
        <v>83</v>
      </c>
      <c r="B233" s="25">
        <v>5.5289999999999999</v>
      </c>
      <c r="C233" s="25">
        <v>0.68500000000000005</v>
      </c>
      <c r="D233" s="25">
        <v>1.3280000000000001</v>
      </c>
      <c r="E233" s="25">
        <v>0.73899999999999999</v>
      </c>
      <c r="F233" s="25">
        <v>0.245</v>
      </c>
      <c r="G233" s="25">
        <v>0.18099999999999999</v>
      </c>
      <c r="H233" s="25">
        <v>0</v>
      </c>
    </row>
    <row r="234" spans="1:8" ht="15.6" x14ac:dyDescent="0.3">
      <c r="A234" s="27" t="s">
        <v>86</v>
      </c>
      <c r="B234" s="27">
        <v>5.5250000000000004</v>
      </c>
      <c r="C234" s="27">
        <v>1.044</v>
      </c>
      <c r="D234" s="27">
        <v>1.3029999999999999</v>
      </c>
      <c r="E234" s="27">
        <v>0.67300000000000004</v>
      </c>
      <c r="F234" s="27">
        <v>0.41599999999999998</v>
      </c>
      <c r="G234" s="27">
        <v>0.13300000000000001</v>
      </c>
      <c r="H234" s="27">
        <v>0.152</v>
      </c>
    </row>
    <row r="235" spans="1:8" ht="15.6" x14ac:dyDescent="0.3">
      <c r="A235" s="25" t="s">
        <v>98</v>
      </c>
      <c r="B235" s="25">
        <v>5.5229999999999997</v>
      </c>
      <c r="C235" s="25">
        <v>1.0509999999999999</v>
      </c>
      <c r="D235" s="25">
        <v>1.361</v>
      </c>
      <c r="E235" s="25">
        <v>0.871</v>
      </c>
      <c r="F235" s="25">
        <v>0.19700000000000001</v>
      </c>
      <c r="G235" s="25">
        <v>0.14199999999999999</v>
      </c>
      <c r="H235" s="25">
        <v>0.08</v>
      </c>
    </row>
    <row r="236" spans="1:8" ht="15.6" x14ac:dyDescent="0.3">
      <c r="A236" s="27" t="s">
        <v>105</v>
      </c>
      <c r="B236" s="27">
        <v>5.4669999999999996</v>
      </c>
      <c r="C236" s="27">
        <v>0.49299999999999999</v>
      </c>
      <c r="D236" s="27">
        <v>1.0980000000000001</v>
      </c>
      <c r="E236" s="27">
        <v>0.71799999999999997</v>
      </c>
      <c r="F236" s="27">
        <v>0.38900000000000001</v>
      </c>
      <c r="G236" s="27">
        <v>0.23</v>
      </c>
      <c r="H236" s="27">
        <v>0.14399999999999999</v>
      </c>
    </row>
    <row r="237" spans="1:8" ht="15.6" x14ac:dyDescent="0.3">
      <c r="A237" s="25" t="s">
        <v>99</v>
      </c>
      <c r="B237" s="25">
        <v>5.4320000000000004</v>
      </c>
      <c r="C237" s="25">
        <v>1.155</v>
      </c>
      <c r="D237" s="25">
        <v>1.266</v>
      </c>
      <c r="E237" s="25">
        <v>0.91400000000000003</v>
      </c>
      <c r="F237" s="25">
        <v>0.29599999999999999</v>
      </c>
      <c r="G237" s="25">
        <v>0.11899999999999999</v>
      </c>
      <c r="H237" s="25">
        <v>2.1999999999999999E-2</v>
      </c>
    </row>
    <row r="238" spans="1:8" ht="15.6" x14ac:dyDescent="0.3">
      <c r="A238" s="27" t="s">
        <v>93</v>
      </c>
      <c r="B238" s="27">
        <v>5.43</v>
      </c>
      <c r="C238" s="27">
        <v>1.4379999999999999</v>
      </c>
      <c r="D238" s="27">
        <v>1.2769999999999999</v>
      </c>
      <c r="E238" s="27">
        <v>1.1220000000000001</v>
      </c>
      <c r="F238" s="27">
        <v>0.44</v>
      </c>
      <c r="G238" s="27">
        <v>0.25800000000000001</v>
      </c>
      <c r="H238" s="27">
        <v>0.28699999999999998</v>
      </c>
    </row>
    <row r="239" spans="1:8" ht="15.6" x14ac:dyDescent="0.3">
      <c r="A239" s="25" t="s">
        <v>100</v>
      </c>
      <c r="B239" s="25">
        <v>5.4249999999999998</v>
      </c>
      <c r="C239" s="25">
        <v>1.0149999999999999</v>
      </c>
      <c r="D239" s="25">
        <v>1.401</v>
      </c>
      <c r="E239" s="25">
        <v>0.77900000000000003</v>
      </c>
      <c r="F239" s="25">
        <v>0.497</v>
      </c>
      <c r="G239" s="25">
        <v>0.113</v>
      </c>
      <c r="H239" s="25">
        <v>0.10100000000000001</v>
      </c>
    </row>
    <row r="240" spans="1:8" ht="15.6" x14ac:dyDescent="0.3">
      <c r="A240" s="27" t="s">
        <v>110</v>
      </c>
      <c r="B240" s="27">
        <v>5.3860000000000001</v>
      </c>
      <c r="C240" s="27">
        <v>0.94499999999999995</v>
      </c>
      <c r="D240" s="27">
        <v>1.212</v>
      </c>
      <c r="E240" s="27">
        <v>0.84499999999999997</v>
      </c>
      <c r="F240" s="27">
        <v>0.21199999999999999</v>
      </c>
      <c r="G240" s="27">
        <v>0.26300000000000001</v>
      </c>
      <c r="H240" s="27">
        <v>6.0000000000000001E-3</v>
      </c>
    </row>
    <row r="241" spans="1:8" ht="15.6" x14ac:dyDescent="0.3">
      <c r="A241" s="25" t="s">
        <v>90</v>
      </c>
      <c r="B241" s="25">
        <v>5.3730000000000002</v>
      </c>
      <c r="C241" s="25">
        <v>1.1830000000000001</v>
      </c>
      <c r="D241" s="25">
        <v>1.36</v>
      </c>
      <c r="E241" s="25">
        <v>0.80800000000000005</v>
      </c>
      <c r="F241" s="25">
        <v>0.19500000000000001</v>
      </c>
      <c r="G241" s="25">
        <v>8.3000000000000004E-2</v>
      </c>
      <c r="H241" s="25">
        <v>0.106</v>
      </c>
    </row>
    <row r="242" spans="1:8" ht="15.6" x14ac:dyDescent="0.3">
      <c r="A242" s="27" t="s">
        <v>48</v>
      </c>
      <c r="B242" s="27">
        <v>5.3390000000000004</v>
      </c>
      <c r="C242" s="27">
        <v>1.2210000000000001</v>
      </c>
      <c r="D242" s="27">
        <v>1.171</v>
      </c>
      <c r="E242" s="27">
        <v>0.82799999999999996</v>
      </c>
      <c r="F242" s="27">
        <v>0.50800000000000001</v>
      </c>
      <c r="G242" s="27">
        <v>0.26</v>
      </c>
      <c r="H242" s="27">
        <v>2.4E-2</v>
      </c>
    </row>
    <row r="243" spans="1:8" ht="15.6" x14ac:dyDescent="0.3">
      <c r="A243" s="25" t="s">
        <v>89</v>
      </c>
      <c r="B243" s="25">
        <v>5.3230000000000004</v>
      </c>
      <c r="C243" s="25">
        <v>1.0669999999999999</v>
      </c>
      <c r="D243" s="25">
        <v>1.4650000000000001</v>
      </c>
      <c r="E243" s="25">
        <v>0.78900000000000003</v>
      </c>
      <c r="F243" s="25">
        <v>0.23499999999999999</v>
      </c>
      <c r="G243" s="25">
        <v>9.4E-2</v>
      </c>
      <c r="H243" s="25">
        <v>0.14199999999999999</v>
      </c>
    </row>
    <row r="244" spans="1:8" ht="15.6" x14ac:dyDescent="0.3">
      <c r="A244" s="27" t="s">
        <v>96</v>
      </c>
      <c r="B244" s="27">
        <v>5.2869999999999999</v>
      </c>
      <c r="C244" s="27">
        <v>1.181</v>
      </c>
      <c r="D244" s="27">
        <v>1.1559999999999999</v>
      </c>
      <c r="E244" s="27">
        <v>0.999</v>
      </c>
      <c r="F244" s="27">
        <v>6.7000000000000004E-2</v>
      </c>
      <c r="G244" s="27">
        <v>0</v>
      </c>
      <c r="H244" s="27">
        <v>3.4000000000000002E-2</v>
      </c>
    </row>
    <row r="245" spans="1:8" ht="15.6" x14ac:dyDescent="0.3">
      <c r="A245" s="25" t="s">
        <v>111</v>
      </c>
      <c r="B245" s="25">
        <v>5.2850000000000001</v>
      </c>
      <c r="C245" s="25">
        <v>0.94799999999999995</v>
      </c>
      <c r="D245" s="25">
        <v>1.5309999999999999</v>
      </c>
      <c r="E245" s="25">
        <v>0.66700000000000004</v>
      </c>
      <c r="F245" s="25">
        <v>0.317</v>
      </c>
      <c r="G245" s="25">
        <v>0.23499999999999999</v>
      </c>
      <c r="H245" s="25">
        <v>3.7999999999999999E-2</v>
      </c>
    </row>
    <row r="246" spans="1:8" ht="15.6" x14ac:dyDescent="0.3">
      <c r="A246" s="27" t="s">
        <v>184</v>
      </c>
      <c r="B246" s="27">
        <v>5.274</v>
      </c>
      <c r="C246" s="27">
        <v>0.98299999999999998</v>
      </c>
      <c r="D246" s="27">
        <v>1.294</v>
      </c>
      <c r="E246" s="27">
        <v>0.83799999999999997</v>
      </c>
      <c r="F246" s="27">
        <v>0.34499999999999997</v>
      </c>
      <c r="G246" s="27">
        <v>0.185</v>
      </c>
      <c r="H246" s="27">
        <v>3.4000000000000002E-2</v>
      </c>
    </row>
    <row r="247" spans="1:8" ht="15.6" x14ac:dyDescent="0.3">
      <c r="A247" s="25" t="s">
        <v>108</v>
      </c>
      <c r="B247" s="25">
        <v>5.2649999999999997</v>
      </c>
      <c r="C247" s="25">
        <v>0.69599999999999995</v>
      </c>
      <c r="D247" s="25">
        <v>1.111</v>
      </c>
      <c r="E247" s="25">
        <v>0.245</v>
      </c>
      <c r="F247" s="25">
        <v>0.42599999999999999</v>
      </c>
      <c r="G247" s="25">
        <v>0.215</v>
      </c>
      <c r="H247" s="25">
        <v>4.1000000000000002E-2</v>
      </c>
    </row>
    <row r="248" spans="1:8" ht="15.6" x14ac:dyDescent="0.3">
      <c r="A248" s="27" t="s">
        <v>109</v>
      </c>
      <c r="B248" s="27">
        <v>5.2610000000000001</v>
      </c>
      <c r="C248" s="27">
        <v>0.55100000000000005</v>
      </c>
      <c r="D248" s="27">
        <v>1.4379999999999999</v>
      </c>
      <c r="E248" s="27">
        <v>0.72299999999999998</v>
      </c>
      <c r="F248" s="27">
        <v>0.50800000000000001</v>
      </c>
      <c r="G248" s="27">
        <v>0.3</v>
      </c>
      <c r="H248" s="27">
        <v>2.3E-2</v>
      </c>
    </row>
    <row r="249" spans="1:8" ht="15.6" x14ac:dyDescent="0.3">
      <c r="A249" s="25" t="s">
        <v>84</v>
      </c>
      <c r="B249" s="25">
        <v>5.2469999999999999</v>
      </c>
      <c r="C249" s="25">
        <v>1.052</v>
      </c>
      <c r="D249" s="25">
        <v>1.538</v>
      </c>
      <c r="E249" s="25">
        <v>0.65700000000000003</v>
      </c>
      <c r="F249" s="25">
        <v>0.39400000000000002</v>
      </c>
      <c r="G249" s="25">
        <v>0.24399999999999999</v>
      </c>
      <c r="H249" s="25">
        <v>2.8000000000000001E-2</v>
      </c>
    </row>
    <row r="250" spans="1:8" ht="15.6" x14ac:dyDescent="0.3">
      <c r="A250" s="27" t="s">
        <v>101</v>
      </c>
      <c r="B250" s="27">
        <v>5.2110000000000003</v>
      </c>
      <c r="C250" s="27">
        <v>1.002</v>
      </c>
      <c r="D250" s="27">
        <v>1.1599999999999999</v>
      </c>
      <c r="E250" s="27">
        <v>0.78500000000000003</v>
      </c>
      <c r="F250" s="27">
        <v>8.5999999999999993E-2</v>
      </c>
      <c r="G250" s="27">
        <v>7.2999999999999995E-2</v>
      </c>
      <c r="H250" s="27">
        <v>0.114</v>
      </c>
    </row>
    <row r="251" spans="1:8" ht="15.6" x14ac:dyDescent="0.3">
      <c r="A251" s="25" t="s">
        <v>102</v>
      </c>
      <c r="B251" s="25">
        <v>5.2080000000000002</v>
      </c>
      <c r="C251" s="25">
        <v>0.80100000000000005</v>
      </c>
      <c r="D251" s="25">
        <v>0.78200000000000003</v>
      </c>
      <c r="E251" s="25">
        <v>0.78200000000000003</v>
      </c>
      <c r="F251" s="25">
        <v>0.41799999999999998</v>
      </c>
      <c r="G251" s="25">
        <v>3.5999999999999997E-2</v>
      </c>
      <c r="H251" s="25">
        <v>7.5999999999999998E-2</v>
      </c>
    </row>
    <row r="252" spans="1:8" ht="15.6" x14ac:dyDescent="0.3">
      <c r="A252" s="27" t="s">
        <v>104</v>
      </c>
      <c r="B252" s="27">
        <v>5.2080000000000002</v>
      </c>
      <c r="C252" s="27">
        <v>1.0429999999999999</v>
      </c>
      <c r="D252" s="27">
        <v>1.147</v>
      </c>
      <c r="E252" s="27">
        <v>0.76900000000000002</v>
      </c>
      <c r="F252" s="27">
        <v>0.35099999999999998</v>
      </c>
      <c r="G252" s="27">
        <v>3.5000000000000003E-2</v>
      </c>
      <c r="H252" s="27">
        <v>0.182</v>
      </c>
    </row>
    <row r="253" spans="1:8" ht="15.6" x14ac:dyDescent="0.3">
      <c r="A253" s="25" t="s">
        <v>97</v>
      </c>
      <c r="B253" s="25">
        <v>5.1970000000000001</v>
      </c>
      <c r="C253" s="25">
        <v>0.98699999999999999</v>
      </c>
      <c r="D253" s="25">
        <v>1.224</v>
      </c>
      <c r="E253" s="25">
        <v>0.81499999999999995</v>
      </c>
      <c r="F253" s="25">
        <v>0.216</v>
      </c>
      <c r="G253" s="25">
        <v>0.16600000000000001</v>
      </c>
      <c r="H253" s="25">
        <v>2.7E-2</v>
      </c>
    </row>
    <row r="254" spans="1:8" ht="15.6" x14ac:dyDescent="0.3">
      <c r="A254" s="27" t="s">
        <v>113</v>
      </c>
      <c r="B254" s="27">
        <v>5.1920000000000002</v>
      </c>
      <c r="C254" s="27">
        <v>0.93100000000000005</v>
      </c>
      <c r="D254" s="27">
        <v>1.2030000000000001</v>
      </c>
      <c r="E254" s="27">
        <v>0.66</v>
      </c>
      <c r="F254" s="27">
        <v>0.49099999999999999</v>
      </c>
      <c r="G254" s="27">
        <v>0.498</v>
      </c>
      <c r="H254" s="27">
        <v>2.8000000000000001E-2</v>
      </c>
    </row>
    <row r="255" spans="1:8" ht="15.6" x14ac:dyDescent="0.3">
      <c r="A255" s="25" t="s">
        <v>103</v>
      </c>
      <c r="B255" s="25">
        <v>5.1909999999999998</v>
      </c>
      <c r="C255" s="25">
        <v>1.0289999999999999</v>
      </c>
      <c r="D255" s="25">
        <v>1.125</v>
      </c>
      <c r="E255" s="25">
        <v>0.89300000000000002</v>
      </c>
      <c r="F255" s="25">
        <v>0.52100000000000002</v>
      </c>
      <c r="G255" s="25">
        <v>5.8000000000000003E-2</v>
      </c>
      <c r="H255" s="25">
        <v>0.1</v>
      </c>
    </row>
    <row r="256" spans="1:8" ht="15.6" x14ac:dyDescent="0.3">
      <c r="A256" s="27" t="s">
        <v>112</v>
      </c>
      <c r="B256" s="27">
        <v>5.1749999999999998</v>
      </c>
      <c r="C256" s="27">
        <v>0.74099999999999999</v>
      </c>
      <c r="D256" s="27">
        <v>1.3460000000000001</v>
      </c>
      <c r="E256" s="27">
        <v>0.85099999999999998</v>
      </c>
      <c r="F256" s="27">
        <v>0.54300000000000004</v>
      </c>
      <c r="G256" s="27">
        <v>0.14699999999999999</v>
      </c>
      <c r="H256" s="27">
        <v>7.2999999999999995E-2</v>
      </c>
    </row>
    <row r="257" spans="1:8" ht="15.6" x14ac:dyDescent="0.3">
      <c r="A257" s="25" t="s">
        <v>114</v>
      </c>
      <c r="B257" s="25">
        <v>5.0819999999999999</v>
      </c>
      <c r="C257" s="25">
        <v>0.81299999999999994</v>
      </c>
      <c r="D257" s="25">
        <v>1.321</v>
      </c>
      <c r="E257" s="25">
        <v>0.60399999999999998</v>
      </c>
      <c r="F257" s="25">
        <v>0.45700000000000002</v>
      </c>
      <c r="G257" s="25">
        <v>0.37</v>
      </c>
      <c r="H257" s="25">
        <v>0.16700000000000001</v>
      </c>
    </row>
    <row r="258" spans="1:8" ht="15.6" x14ac:dyDescent="0.3">
      <c r="A258" s="27" t="s">
        <v>116</v>
      </c>
      <c r="B258" s="27">
        <v>5.0439999999999996</v>
      </c>
      <c r="C258" s="27">
        <v>0.54900000000000004</v>
      </c>
      <c r="D258" s="27">
        <v>0.91</v>
      </c>
      <c r="E258" s="27">
        <v>0.33100000000000002</v>
      </c>
      <c r="F258" s="27">
        <v>0.38100000000000001</v>
      </c>
      <c r="G258" s="27">
        <v>0.187</v>
      </c>
      <c r="H258" s="27">
        <v>3.6999999999999998E-2</v>
      </c>
    </row>
    <row r="259" spans="1:8" ht="15.6" x14ac:dyDescent="0.3">
      <c r="A259" s="25" t="s">
        <v>117</v>
      </c>
      <c r="B259" s="25">
        <v>5.0110000000000001</v>
      </c>
      <c r="C259" s="25">
        <v>1.0920000000000001</v>
      </c>
      <c r="D259" s="25">
        <v>1.5129999999999999</v>
      </c>
      <c r="E259" s="25">
        <v>0.81499999999999995</v>
      </c>
      <c r="F259" s="25">
        <v>0.311</v>
      </c>
      <c r="G259" s="25">
        <v>8.1000000000000003E-2</v>
      </c>
      <c r="H259" s="25">
        <v>4.0000000000000001E-3</v>
      </c>
    </row>
    <row r="260" spans="1:8" ht="15.6" x14ac:dyDescent="0.3">
      <c r="A260" s="27" t="s">
        <v>125</v>
      </c>
      <c r="B260" s="27">
        <v>4.9960000000000004</v>
      </c>
      <c r="C260" s="27">
        <v>0.61099999999999999</v>
      </c>
      <c r="D260" s="27">
        <v>0.86799999999999999</v>
      </c>
      <c r="E260" s="27">
        <v>0.48599999999999999</v>
      </c>
      <c r="F260" s="27">
        <v>0.38100000000000001</v>
      </c>
      <c r="G260" s="27">
        <v>0.245</v>
      </c>
      <c r="H260" s="27">
        <v>0.04</v>
      </c>
    </row>
    <row r="261" spans="1:8" ht="15.6" x14ac:dyDescent="0.3">
      <c r="A261" s="25" t="s">
        <v>124</v>
      </c>
      <c r="B261" s="25">
        <v>4.944</v>
      </c>
      <c r="C261" s="25">
        <v>0.56899999999999995</v>
      </c>
      <c r="D261" s="25">
        <v>0.80800000000000005</v>
      </c>
      <c r="E261" s="25">
        <v>0.23200000000000001</v>
      </c>
      <c r="F261" s="25">
        <v>0.35199999999999998</v>
      </c>
      <c r="G261" s="25">
        <v>0.154</v>
      </c>
      <c r="H261" s="25">
        <v>0.09</v>
      </c>
    </row>
    <row r="262" spans="1:8" ht="15.6" x14ac:dyDescent="0.3">
      <c r="A262" s="27" t="s">
        <v>118</v>
      </c>
      <c r="B262" s="27">
        <v>4.9130000000000003</v>
      </c>
      <c r="C262" s="27">
        <v>0.44600000000000001</v>
      </c>
      <c r="D262" s="27">
        <v>1.226</v>
      </c>
      <c r="E262" s="27">
        <v>0.67700000000000005</v>
      </c>
      <c r="F262" s="27">
        <v>0.439</v>
      </c>
      <c r="G262" s="27">
        <v>0.28499999999999998</v>
      </c>
      <c r="H262" s="27">
        <v>8.8999999999999996E-2</v>
      </c>
    </row>
    <row r="263" spans="1:8" ht="15.6" x14ac:dyDescent="0.3">
      <c r="A263" s="25" t="s">
        <v>107</v>
      </c>
      <c r="B263" s="25">
        <v>4.9059999999999997</v>
      </c>
      <c r="C263" s="25">
        <v>0.83699999999999997</v>
      </c>
      <c r="D263" s="25">
        <v>1.2250000000000001</v>
      </c>
      <c r="E263" s="25">
        <v>0.81499999999999995</v>
      </c>
      <c r="F263" s="25">
        <v>0.38300000000000001</v>
      </c>
      <c r="G263" s="25">
        <v>0.11</v>
      </c>
      <c r="H263" s="25">
        <v>0.13</v>
      </c>
    </row>
    <row r="264" spans="1:8" ht="15.6" x14ac:dyDescent="0.3">
      <c r="A264" s="27" t="s">
        <v>153</v>
      </c>
      <c r="B264" s="27">
        <v>4.883</v>
      </c>
      <c r="C264" s="27">
        <v>0.39300000000000002</v>
      </c>
      <c r="D264" s="27">
        <v>0.437</v>
      </c>
      <c r="E264" s="27">
        <v>0.39700000000000002</v>
      </c>
      <c r="F264" s="27">
        <v>0.34899999999999998</v>
      </c>
      <c r="G264" s="27">
        <v>0.17499999999999999</v>
      </c>
      <c r="H264" s="27">
        <v>8.2000000000000003E-2</v>
      </c>
    </row>
    <row r="265" spans="1:8" ht="15.6" x14ac:dyDescent="0.3">
      <c r="A265" s="25" t="s">
        <v>131</v>
      </c>
      <c r="B265" s="25">
        <v>4.8120000000000003</v>
      </c>
      <c r="C265" s="25">
        <v>0.67300000000000004</v>
      </c>
      <c r="D265" s="25">
        <v>0.79900000000000004</v>
      </c>
      <c r="E265" s="25">
        <v>0.50800000000000001</v>
      </c>
      <c r="F265" s="25">
        <v>0.372</v>
      </c>
      <c r="G265" s="25">
        <v>0.105</v>
      </c>
      <c r="H265" s="25">
        <v>9.2999999999999999E-2</v>
      </c>
    </row>
    <row r="266" spans="1:8" ht="15.6" x14ac:dyDescent="0.3">
      <c r="A266" s="27" t="s">
        <v>120</v>
      </c>
      <c r="B266" s="27">
        <v>4.7990000000000004</v>
      </c>
      <c r="C266" s="27">
        <v>1.0569999999999999</v>
      </c>
      <c r="D266" s="27">
        <v>1.1830000000000001</v>
      </c>
      <c r="E266" s="27">
        <v>0.57099999999999995</v>
      </c>
      <c r="F266" s="27">
        <v>0.29499999999999998</v>
      </c>
      <c r="G266" s="27">
        <v>4.2999999999999997E-2</v>
      </c>
      <c r="H266" s="27">
        <v>5.5E-2</v>
      </c>
    </row>
    <row r="267" spans="1:8" ht="15.6" x14ac:dyDescent="0.3">
      <c r="A267" s="25" t="s">
        <v>127</v>
      </c>
      <c r="B267" s="25">
        <v>4.7960000000000003</v>
      </c>
      <c r="C267" s="25">
        <v>0.76400000000000001</v>
      </c>
      <c r="D267" s="25">
        <v>1.03</v>
      </c>
      <c r="E267" s="25">
        <v>0.55100000000000005</v>
      </c>
      <c r="F267" s="25">
        <v>0.54700000000000004</v>
      </c>
      <c r="G267" s="25">
        <v>0.26600000000000001</v>
      </c>
      <c r="H267" s="25">
        <v>0.16400000000000001</v>
      </c>
    </row>
    <row r="268" spans="1:8" ht="15.6" x14ac:dyDescent="0.3">
      <c r="A268" s="27" t="s">
        <v>122</v>
      </c>
      <c r="B268" s="27">
        <v>4.7220000000000004</v>
      </c>
      <c r="C268" s="27">
        <v>0.96</v>
      </c>
      <c r="D268" s="27">
        <v>1.351</v>
      </c>
      <c r="E268" s="27">
        <v>0.46899999999999997</v>
      </c>
      <c r="F268" s="27">
        <v>0.38900000000000001</v>
      </c>
      <c r="G268" s="27">
        <v>0.13</v>
      </c>
      <c r="H268" s="27">
        <v>5.5E-2</v>
      </c>
    </row>
    <row r="269" spans="1:8" ht="15.6" x14ac:dyDescent="0.3">
      <c r="A269" s="25" t="s">
        <v>129</v>
      </c>
      <c r="B269" s="25">
        <v>4.7190000000000003</v>
      </c>
      <c r="C269" s="25">
        <v>0.94699999999999995</v>
      </c>
      <c r="D269" s="25">
        <v>0.84799999999999998</v>
      </c>
      <c r="E269" s="25">
        <v>0.874</v>
      </c>
      <c r="F269" s="25">
        <v>0.38300000000000001</v>
      </c>
      <c r="G269" s="25">
        <v>0.17799999999999999</v>
      </c>
      <c r="H269" s="25">
        <v>2.7E-2</v>
      </c>
    </row>
    <row r="270" spans="1:8" ht="15.6" x14ac:dyDescent="0.3">
      <c r="A270" s="27" t="s">
        <v>119</v>
      </c>
      <c r="B270" s="27">
        <v>4.7069999999999999</v>
      </c>
      <c r="C270" s="27">
        <v>0.96</v>
      </c>
      <c r="D270" s="27">
        <v>1.427</v>
      </c>
      <c r="E270" s="27">
        <v>0.80500000000000005</v>
      </c>
      <c r="F270" s="27">
        <v>0.154</v>
      </c>
      <c r="G270" s="27">
        <v>6.4000000000000001E-2</v>
      </c>
      <c r="H270" s="27">
        <v>4.7E-2</v>
      </c>
    </row>
    <row r="271" spans="1:8" ht="15.6" x14ac:dyDescent="0.3">
      <c r="A271" s="25" t="s">
        <v>137</v>
      </c>
      <c r="B271" s="25">
        <v>4.7</v>
      </c>
      <c r="C271" s="25">
        <v>0.57399999999999995</v>
      </c>
      <c r="D271" s="25">
        <v>1.1220000000000001</v>
      </c>
      <c r="E271" s="25">
        <v>0.63700000000000001</v>
      </c>
      <c r="F271" s="25">
        <v>0.60899999999999999</v>
      </c>
      <c r="G271" s="25">
        <v>0.23200000000000001</v>
      </c>
      <c r="H271" s="25">
        <v>6.2E-2</v>
      </c>
    </row>
    <row r="272" spans="1:8" ht="15.6" x14ac:dyDescent="0.3">
      <c r="A272" s="27" t="s">
        <v>121</v>
      </c>
      <c r="B272" s="27">
        <v>4.6959999999999997</v>
      </c>
      <c r="C272" s="27">
        <v>0.65700000000000003</v>
      </c>
      <c r="D272" s="27">
        <v>1.2470000000000001</v>
      </c>
      <c r="E272" s="27">
        <v>0.67200000000000004</v>
      </c>
      <c r="F272" s="27">
        <v>0.22500000000000001</v>
      </c>
      <c r="G272" s="27">
        <v>0.10299999999999999</v>
      </c>
      <c r="H272" s="27">
        <v>6.6000000000000003E-2</v>
      </c>
    </row>
    <row r="273" spans="1:8" ht="15.6" x14ac:dyDescent="0.3">
      <c r="A273" s="25" t="s">
        <v>126</v>
      </c>
      <c r="B273" s="25">
        <v>4.681</v>
      </c>
      <c r="C273" s="25">
        <v>0.45</v>
      </c>
      <c r="D273" s="25">
        <v>1.1339999999999999</v>
      </c>
      <c r="E273" s="25">
        <v>0.57099999999999995</v>
      </c>
      <c r="F273" s="25">
        <v>0.29199999999999998</v>
      </c>
      <c r="G273" s="25">
        <v>0.153</v>
      </c>
      <c r="H273" s="25">
        <v>7.1999999999999995E-2</v>
      </c>
    </row>
    <row r="274" spans="1:8" ht="15.6" x14ac:dyDescent="0.3">
      <c r="A274" s="27" t="s">
        <v>115</v>
      </c>
      <c r="B274" s="27">
        <v>4.6680000000000001</v>
      </c>
      <c r="C274" s="27">
        <v>0</v>
      </c>
      <c r="D274" s="27">
        <v>0.69799999999999995</v>
      </c>
      <c r="E274" s="27">
        <v>0.26800000000000002</v>
      </c>
      <c r="F274" s="27">
        <v>0.55900000000000005</v>
      </c>
      <c r="G274" s="27">
        <v>0.24299999999999999</v>
      </c>
      <c r="H274" s="27">
        <v>0.27</v>
      </c>
    </row>
    <row r="275" spans="1:8" ht="15.6" x14ac:dyDescent="0.3">
      <c r="A275" s="25" t="s">
        <v>136</v>
      </c>
      <c r="B275" s="25">
        <v>4.6390000000000002</v>
      </c>
      <c r="C275" s="25">
        <v>0.879</v>
      </c>
      <c r="D275" s="25">
        <v>1.3129999999999999</v>
      </c>
      <c r="E275" s="25">
        <v>0.47699999999999998</v>
      </c>
      <c r="F275" s="25">
        <v>0.40100000000000002</v>
      </c>
      <c r="G275" s="25">
        <v>7.0000000000000007E-2</v>
      </c>
      <c r="H275" s="25">
        <v>5.6000000000000001E-2</v>
      </c>
    </row>
    <row r="276" spans="1:8" ht="15.6" x14ac:dyDescent="0.3">
      <c r="A276" s="27" t="s">
        <v>151</v>
      </c>
      <c r="B276" s="27">
        <v>4.6280000000000001</v>
      </c>
      <c r="C276" s="27">
        <v>0.13800000000000001</v>
      </c>
      <c r="D276" s="27">
        <v>0.77400000000000002</v>
      </c>
      <c r="E276" s="27">
        <v>0.36599999999999999</v>
      </c>
      <c r="F276" s="27">
        <v>0.318</v>
      </c>
      <c r="G276" s="27">
        <v>0.188</v>
      </c>
      <c r="H276" s="27">
        <v>0.10199999999999999</v>
      </c>
    </row>
    <row r="277" spans="1:8" ht="15.6" x14ac:dyDescent="0.3">
      <c r="A277" s="25" t="s">
        <v>138</v>
      </c>
      <c r="B277" s="25">
        <v>4.5869999999999997</v>
      </c>
      <c r="C277" s="25">
        <v>0.33100000000000002</v>
      </c>
      <c r="D277" s="25">
        <v>1.056</v>
      </c>
      <c r="E277" s="25">
        <v>0.38</v>
      </c>
      <c r="F277" s="25">
        <v>0.255</v>
      </c>
      <c r="G277" s="25">
        <v>0.17699999999999999</v>
      </c>
      <c r="H277" s="25">
        <v>0.113</v>
      </c>
    </row>
    <row r="278" spans="1:8" ht="15.6" x14ac:dyDescent="0.3">
      <c r="A278" s="27" t="s">
        <v>146</v>
      </c>
      <c r="B278" s="27">
        <v>4.5590000000000002</v>
      </c>
      <c r="C278" s="27">
        <v>0.85</v>
      </c>
      <c r="D278" s="27">
        <v>1.0549999999999999</v>
      </c>
      <c r="E278" s="27">
        <v>0.81499999999999995</v>
      </c>
      <c r="F278" s="27">
        <v>0.28299999999999997</v>
      </c>
      <c r="G278" s="27">
        <v>9.5000000000000001E-2</v>
      </c>
      <c r="H278" s="27">
        <v>6.4000000000000001E-2</v>
      </c>
    </row>
    <row r="279" spans="1:8" ht="15.6" x14ac:dyDescent="0.3">
      <c r="A279" s="25" t="s">
        <v>123</v>
      </c>
      <c r="B279" s="25">
        <v>4.548</v>
      </c>
      <c r="C279" s="25">
        <v>1.1000000000000001</v>
      </c>
      <c r="D279" s="25">
        <v>0.84199999999999997</v>
      </c>
      <c r="E279" s="25">
        <v>0.78500000000000003</v>
      </c>
      <c r="F279" s="25">
        <v>0.30499999999999999</v>
      </c>
      <c r="G279" s="25">
        <v>0.27</v>
      </c>
      <c r="H279" s="25">
        <v>0.125</v>
      </c>
    </row>
    <row r="280" spans="1:8" ht="15.6" x14ac:dyDescent="0.3">
      <c r="A280" s="27" t="s">
        <v>157</v>
      </c>
      <c r="B280" s="27">
        <v>4.5339999999999998</v>
      </c>
      <c r="C280" s="27">
        <v>0.38</v>
      </c>
      <c r="D280" s="27">
        <v>0.82899999999999996</v>
      </c>
      <c r="E280" s="27">
        <v>0.375</v>
      </c>
      <c r="F280" s="27">
        <v>0.33200000000000002</v>
      </c>
      <c r="G280" s="27">
        <v>0.20699999999999999</v>
      </c>
      <c r="H280" s="27">
        <v>8.5999999999999993E-2</v>
      </c>
    </row>
    <row r="281" spans="1:8" ht="15.6" x14ac:dyDescent="0.3">
      <c r="A281" s="25" t="s">
        <v>145</v>
      </c>
      <c r="B281" s="25">
        <v>4.5190000000000001</v>
      </c>
      <c r="C281" s="25">
        <v>0.88600000000000001</v>
      </c>
      <c r="D281" s="25">
        <v>0.66600000000000004</v>
      </c>
      <c r="E281" s="25">
        <v>0.752</v>
      </c>
      <c r="F281" s="25">
        <v>0.34599999999999997</v>
      </c>
      <c r="G281" s="25">
        <v>4.2999999999999997E-2</v>
      </c>
      <c r="H281" s="25">
        <v>0.16400000000000001</v>
      </c>
    </row>
    <row r="282" spans="1:8" ht="15.6" x14ac:dyDescent="0.3">
      <c r="A282" s="27" t="s">
        <v>185</v>
      </c>
      <c r="B282" s="27">
        <v>4.516</v>
      </c>
      <c r="C282" s="27">
        <v>0.308</v>
      </c>
      <c r="D282" s="27">
        <v>0.93899999999999995</v>
      </c>
      <c r="E282" s="27">
        <v>0.42799999999999999</v>
      </c>
      <c r="F282" s="27">
        <v>0.38200000000000001</v>
      </c>
      <c r="G282" s="27">
        <v>0.26900000000000002</v>
      </c>
      <c r="H282" s="27">
        <v>0.16700000000000001</v>
      </c>
    </row>
    <row r="283" spans="1:8" ht="15.6" x14ac:dyDescent="0.3">
      <c r="A283" s="25" t="s">
        <v>141</v>
      </c>
      <c r="B283" s="25">
        <v>4.5090000000000003</v>
      </c>
      <c r="C283" s="25">
        <v>0.51200000000000001</v>
      </c>
      <c r="D283" s="25">
        <v>0.98299999999999998</v>
      </c>
      <c r="E283" s="25">
        <v>0.58099999999999996</v>
      </c>
      <c r="F283" s="25">
        <v>0.43099999999999999</v>
      </c>
      <c r="G283" s="25">
        <v>0.372</v>
      </c>
      <c r="H283" s="25">
        <v>5.2999999999999999E-2</v>
      </c>
    </row>
    <row r="284" spans="1:8" ht="15.6" x14ac:dyDescent="0.3">
      <c r="A284" s="27" t="s">
        <v>143</v>
      </c>
      <c r="B284" s="27">
        <v>4.49</v>
      </c>
      <c r="C284" s="27">
        <v>0.56999999999999995</v>
      </c>
      <c r="D284" s="27">
        <v>1.167</v>
      </c>
      <c r="E284" s="27">
        <v>0.48899999999999999</v>
      </c>
      <c r="F284" s="27">
        <v>6.6000000000000003E-2</v>
      </c>
      <c r="G284" s="27">
        <v>0.106</v>
      </c>
      <c r="H284" s="27">
        <v>8.7999999999999995E-2</v>
      </c>
    </row>
    <row r="285" spans="1:8" ht="15.6" x14ac:dyDescent="0.3">
      <c r="A285" s="25" t="s">
        <v>140</v>
      </c>
      <c r="B285" s="25">
        <v>4.4660000000000002</v>
      </c>
      <c r="C285" s="25">
        <v>0.20399999999999999</v>
      </c>
      <c r="D285" s="25">
        <v>0.98599999999999999</v>
      </c>
      <c r="E285" s="25">
        <v>0.39</v>
      </c>
      <c r="F285" s="25">
        <v>0.49399999999999999</v>
      </c>
      <c r="G285" s="25">
        <v>0.19700000000000001</v>
      </c>
      <c r="H285" s="25">
        <v>0.13800000000000001</v>
      </c>
    </row>
    <row r="286" spans="1:8" ht="15.6" x14ac:dyDescent="0.3">
      <c r="A286" s="27" t="s">
        <v>128</v>
      </c>
      <c r="B286" s="27">
        <v>4.4610000000000003</v>
      </c>
      <c r="C286" s="27">
        <v>0.92100000000000004</v>
      </c>
      <c r="D286" s="27">
        <v>1</v>
      </c>
      <c r="E286" s="27">
        <v>0.81499999999999995</v>
      </c>
      <c r="F286" s="27">
        <v>0.16700000000000001</v>
      </c>
      <c r="G286" s="27">
        <v>5.8999999999999997E-2</v>
      </c>
      <c r="H286" s="27">
        <v>5.5E-2</v>
      </c>
    </row>
    <row r="287" spans="1:8" ht="15.6" x14ac:dyDescent="0.3">
      <c r="A287" s="25" t="s">
        <v>132</v>
      </c>
      <c r="B287" s="25">
        <v>4.4560000000000004</v>
      </c>
      <c r="C287" s="25">
        <v>0.56200000000000006</v>
      </c>
      <c r="D287" s="25">
        <v>0.92800000000000005</v>
      </c>
      <c r="E287" s="25">
        <v>0.72299999999999998</v>
      </c>
      <c r="F287" s="25">
        <v>0.52700000000000002</v>
      </c>
      <c r="G287" s="25">
        <v>0.16600000000000001</v>
      </c>
      <c r="H287" s="25">
        <v>0.14299999999999999</v>
      </c>
    </row>
    <row r="288" spans="1:8" ht="15.6" x14ac:dyDescent="0.3">
      <c r="A288" s="27" t="s">
        <v>134</v>
      </c>
      <c r="B288" s="27">
        <v>4.4370000000000003</v>
      </c>
      <c r="C288" s="27">
        <v>1.0429999999999999</v>
      </c>
      <c r="D288" s="27">
        <v>0.98</v>
      </c>
      <c r="E288" s="27">
        <v>0.57399999999999995</v>
      </c>
      <c r="F288" s="27">
        <v>0.24099999999999999</v>
      </c>
      <c r="G288" s="27">
        <v>0.14799999999999999</v>
      </c>
      <c r="H288" s="27">
        <v>8.8999999999999996E-2</v>
      </c>
    </row>
    <row r="289" spans="1:8" ht="15.6" x14ac:dyDescent="0.3">
      <c r="A289" s="25" t="s">
        <v>149</v>
      </c>
      <c r="B289" s="25">
        <v>4.4180000000000001</v>
      </c>
      <c r="C289" s="25">
        <v>9.4E-2</v>
      </c>
      <c r="D289" s="25">
        <v>1.125</v>
      </c>
      <c r="E289" s="25">
        <v>0.35699999999999998</v>
      </c>
      <c r="F289" s="25">
        <v>0.26900000000000002</v>
      </c>
      <c r="G289" s="25">
        <v>0.21199999999999999</v>
      </c>
      <c r="H289" s="25">
        <v>5.2999999999999999E-2</v>
      </c>
    </row>
    <row r="290" spans="1:8" ht="15.6" x14ac:dyDescent="0.3">
      <c r="A290" s="27" t="s">
        <v>135</v>
      </c>
      <c r="B290" s="27">
        <v>4.3899999999999997</v>
      </c>
      <c r="C290" s="27">
        <v>0.38500000000000001</v>
      </c>
      <c r="D290" s="27">
        <v>1.105</v>
      </c>
      <c r="E290" s="27">
        <v>0.308</v>
      </c>
      <c r="F290" s="27">
        <v>0.32700000000000001</v>
      </c>
      <c r="G290" s="27">
        <v>0.153</v>
      </c>
      <c r="H290" s="27">
        <v>5.1999999999999998E-2</v>
      </c>
    </row>
    <row r="291" spans="1:8" ht="15.6" x14ac:dyDescent="0.3">
      <c r="A291" s="25" t="s">
        <v>130</v>
      </c>
      <c r="B291" s="25">
        <v>4.3739999999999997</v>
      </c>
      <c r="C291" s="25">
        <v>0.26800000000000002</v>
      </c>
      <c r="D291" s="25">
        <v>0.84099999999999997</v>
      </c>
      <c r="E291" s="25">
        <v>0.24199999999999999</v>
      </c>
      <c r="F291" s="25">
        <v>0.309</v>
      </c>
      <c r="G291" s="25">
        <v>0.252</v>
      </c>
      <c r="H291" s="25">
        <v>4.4999999999999998E-2</v>
      </c>
    </row>
    <row r="292" spans="1:8" ht="15.6" x14ac:dyDescent="0.3">
      <c r="A292" s="27" t="s">
        <v>133</v>
      </c>
      <c r="B292" s="27">
        <v>4.3659999999999997</v>
      </c>
      <c r="C292" s="27">
        <v>0.94899999999999995</v>
      </c>
      <c r="D292" s="27">
        <v>1.2649999999999999</v>
      </c>
      <c r="E292" s="27">
        <v>0.83099999999999996</v>
      </c>
      <c r="F292" s="27">
        <v>0.47</v>
      </c>
      <c r="G292" s="27">
        <v>0.24399999999999999</v>
      </c>
      <c r="H292" s="27">
        <v>4.7E-2</v>
      </c>
    </row>
    <row r="293" spans="1:8" ht="15.6" x14ac:dyDescent="0.3">
      <c r="A293" s="25" t="s">
        <v>147</v>
      </c>
      <c r="B293" s="25">
        <v>4.3600000000000003</v>
      </c>
      <c r="C293" s="25">
        <v>0.71</v>
      </c>
      <c r="D293" s="25">
        <v>1.181</v>
      </c>
      <c r="E293" s="25">
        <v>0.55500000000000005</v>
      </c>
      <c r="F293" s="25">
        <v>0.52500000000000002</v>
      </c>
      <c r="G293" s="25">
        <v>0.56599999999999995</v>
      </c>
      <c r="H293" s="25">
        <v>0.17199999999999999</v>
      </c>
    </row>
    <row r="294" spans="1:8" ht="15.6" x14ac:dyDescent="0.3">
      <c r="A294" s="27" t="s">
        <v>148</v>
      </c>
      <c r="B294" s="27">
        <v>4.3499999999999996</v>
      </c>
      <c r="C294" s="27">
        <v>0.35</v>
      </c>
      <c r="D294" s="27">
        <v>0.76600000000000001</v>
      </c>
      <c r="E294" s="27">
        <v>0.192</v>
      </c>
      <c r="F294" s="27">
        <v>0.17399999999999999</v>
      </c>
      <c r="G294" s="27">
        <v>0.19800000000000001</v>
      </c>
      <c r="H294" s="27">
        <v>7.8E-2</v>
      </c>
    </row>
    <row r="295" spans="1:8" ht="15.6" x14ac:dyDescent="0.3">
      <c r="A295" s="25" t="s">
        <v>155</v>
      </c>
      <c r="B295" s="25">
        <v>4.3319999999999999</v>
      </c>
      <c r="C295" s="25">
        <v>0.82</v>
      </c>
      <c r="D295" s="25">
        <v>1.39</v>
      </c>
      <c r="E295" s="25">
        <v>0.73899999999999999</v>
      </c>
      <c r="F295" s="25">
        <v>0.17799999999999999</v>
      </c>
      <c r="G295" s="25">
        <v>0.187</v>
      </c>
      <c r="H295" s="25">
        <v>0.01</v>
      </c>
    </row>
    <row r="296" spans="1:8" ht="15.6" x14ac:dyDescent="0.3">
      <c r="A296" s="27" t="s">
        <v>144</v>
      </c>
      <c r="B296" s="27">
        <v>4.2859999999999996</v>
      </c>
      <c r="C296" s="27">
        <v>0.33600000000000002</v>
      </c>
      <c r="D296" s="27">
        <v>1.0329999999999999</v>
      </c>
      <c r="E296" s="27">
        <v>0.53200000000000003</v>
      </c>
      <c r="F296" s="27">
        <v>0.34399999999999997</v>
      </c>
      <c r="G296" s="27">
        <v>0.20899999999999999</v>
      </c>
      <c r="H296" s="27">
        <v>0.1</v>
      </c>
    </row>
    <row r="297" spans="1:8" ht="15.6" x14ac:dyDescent="0.3">
      <c r="A297" s="25" t="s">
        <v>186</v>
      </c>
      <c r="B297" s="25">
        <v>4.2119999999999997</v>
      </c>
      <c r="C297" s="25">
        <v>0.81100000000000005</v>
      </c>
      <c r="D297" s="25">
        <v>1.149</v>
      </c>
      <c r="E297" s="25">
        <v>0</v>
      </c>
      <c r="F297" s="25">
        <v>0.313</v>
      </c>
      <c r="G297" s="25">
        <v>7.3999999999999996E-2</v>
      </c>
      <c r="H297" s="25">
        <v>0.13500000000000001</v>
      </c>
    </row>
    <row r="298" spans="1:8" ht="15.6" x14ac:dyDescent="0.3">
      <c r="A298" s="27" t="s">
        <v>152</v>
      </c>
      <c r="B298" s="27">
        <v>4.1890000000000001</v>
      </c>
      <c r="C298" s="27">
        <v>0.33200000000000002</v>
      </c>
      <c r="D298" s="27">
        <v>1.069</v>
      </c>
      <c r="E298" s="27">
        <v>0.443</v>
      </c>
      <c r="F298" s="27">
        <v>0.35599999999999998</v>
      </c>
      <c r="G298" s="27">
        <v>0.252</v>
      </c>
      <c r="H298" s="27">
        <v>0.06</v>
      </c>
    </row>
    <row r="299" spans="1:8" ht="15.6" x14ac:dyDescent="0.3">
      <c r="A299" s="25" t="s">
        <v>139</v>
      </c>
      <c r="B299" s="25">
        <v>4.1660000000000004</v>
      </c>
      <c r="C299" s="25">
        <v>0.91300000000000003</v>
      </c>
      <c r="D299" s="25">
        <v>1.0389999999999999</v>
      </c>
      <c r="E299" s="25">
        <v>0.64400000000000002</v>
      </c>
      <c r="F299" s="25">
        <v>0.24099999999999999</v>
      </c>
      <c r="G299" s="25">
        <v>7.5999999999999998E-2</v>
      </c>
      <c r="H299" s="25">
        <v>6.7000000000000004E-2</v>
      </c>
    </row>
    <row r="300" spans="1:8" ht="15.6" x14ac:dyDescent="0.3">
      <c r="A300" s="27" t="s">
        <v>142</v>
      </c>
      <c r="B300" s="27">
        <v>4.1070000000000002</v>
      </c>
      <c r="C300" s="27">
        <v>0.57799999999999996</v>
      </c>
      <c r="D300" s="27">
        <v>1.0580000000000001</v>
      </c>
      <c r="E300" s="27">
        <v>0.42599999999999999</v>
      </c>
      <c r="F300" s="27">
        <v>0.43099999999999999</v>
      </c>
      <c r="G300" s="27">
        <v>0.247</v>
      </c>
      <c r="H300" s="27">
        <v>8.6999999999999994E-2</v>
      </c>
    </row>
    <row r="301" spans="1:8" ht="15.6" x14ac:dyDescent="0.3">
      <c r="A301" s="25" t="s">
        <v>156</v>
      </c>
      <c r="B301" s="25">
        <v>4.085</v>
      </c>
      <c r="C301" s="25">
        <v>0.27500000000000002</v>
      </c>
      <c r="D301" s="25">
        <v>0.57199999999999995</v>
      </c>
      <c r="E301" s="25">
        <v>0.41</v>
      </c>
      <c r="F301" s="25">
        <v>0.29299999999999998</v>
      </c>
      <c r="G301" s="25">
        <v>0.17699999999999999</v>
      </c>
      <c r="H301" s="25">
        <v>8.5000000000000006E-2</v>
      </c>
    </row>
    <row r="302" spans="1:8" ht="15.6" x14ac:dyDescent="0.3">
      <c r="A302" s="27" t="s">
        <v>150</v>
      </c>
      <c r="B302" s="27">
        <v>4.0149999999999997</v>
      </c>
      <c r="C302" s="27">
        <v>0.755</v>
      </c>
      <c r="D302" s="27">
        <v>0.76500000000000001</v>
      </c>
      <c r="E302" s="27">
        <v>0.58799999999999997</v>
      </c>
      <c r="F302" s="27">
        <v>0.498</v>
      </c>
      <c r="G302" s="27">
        <v>0.2</v>
      </c>
      <c r="H302" s="27">
        <v>8.5000000000000006E-2</v>
      </c>
    </row>
    <row r="303" spans="1:8" ht="15.6" x14ac:dyDescent="0.3">
      <c r="A303" s="25" t="s">
        <v>166</v>
      </c>
      <c r="B303" s="25">
        <v>3.9750000000000001</v>
      </c>
      <c r="C303" s="25">
        <v>7.2999999999999995E-2</v>
      </c>
      <c r="D303" s="25">
        <v>0.92200000000000004</v>
      </c>
      <c r="E303" s="25">
        <v>0.443</v>
      </c>
      <c r="F303" s="25">
        <v>0.37</v>
      </c>
      <c r="G303" s="25">
        <v>0.23300000000000001</v>
      </c>
      <c r="H303" s="25">
        <v>3.3000000000000002E-2</v>
      </c>
    </row>
    <row r="304" spans="1:8" ht="15.6" x14ac:dyDescent="0.3">
      <c r="A304" s="27" t="s">
        <v>187</v>
      </c>
      <c r="B304" s="27">
        <v>3.9729999999999999</v>
      </c>
      <c r="C304" s="27">
        <v>0.27400000000000002</v>
      </c>
      <c r="D304" s="27">
        <v>0.75700000000000001</v>
      </c>
      <c r="E304" s="27">
        <v>0.505</v>
      </c>
      <c r="F304" s="27">
        <v>0.14199999999999999</v>
      </c>
      <c r="G304" s="27">
        <v>0.27500000000000002</v>
      </c>
      <c r="H304" s="27">
        <v>7.8E-2</v>
      </c>
    </row>
    <row r="305" spans="1:8" ht="15.6" x14ac:dyDescent="0.3">
      <c r="A305" s="25" t="s">
        <v>160</v>
      </c>
      <c r="B305" s="25">
        <v>3.9329999999999998</v>
      </c>
      <c r="C305" s="25">
        <v>0.27400000000000002</v>
      </c>
      <c r="D305" s="25">
        <v>0.91600000000000004</v>
      </c>
      <c r="E305" s="25">
        <v>0.55500000000000005</v>
      </c>
      <c r="F305" s="25">
        <v>0.14799999999999999</v>
      </c>
      <c r="G305" s="25">
        <v>0.16900000000000001</v>
      </c>
      <c r="H305" s="25">
        <v>4.1000000000000002E-2</v>
      </c>
    </row>
    <row r="306" spans="1:8" ht="15.6" x14ac:dyDescent="0.3">
      <c r="A306" s="27" t="s">
        <v>158</v>
      </c>
      <c r="B306" s="27">
        <v>3.802</v>
      </c>
      <c r="C306" s="27">
        <v>0.48899999999999999</v>
      </c>
      <c r="D306" s="27">
        <v>1.169</v>
      </c>
      <c r="E306" s="27">
        <v>0.16800000000000001</v>
      </c>
      <c r="F306" s="27">
        <v>0.35899999999999999</v>
      </c>
      <c r="G306" s="27">
        <v>0.107</v>
      </c>
      <c r="H306" s="27">
        <v>9.2999999999999999E-2</v>
      </c>
    </row>
    <row r="307" spans="1:8" ht="15.6" x14ac:dyDescent="0.3">
      <c r="A307" s="25" t="s">
        <v>173</v>
      </c>
      <c r="B307" s="25">
        <v>3.7749999999999999</v>
      </c>
      <c r="C307" s="25">
        <v>4.5999999999999999E-2</v>
      </c>
      <c r="D307" s="25">
        <v>0.44700000000000001</v>
      </c>
      <c r="E307" s="25">
        <v>0.38</v>
      </c>
      <c r="F307" s="25">
        <v>0.22</v>
      </c>
      <c r="G307" s="25">
        <v>0.17599999999999999</v>
      </c>
      <c r="H307" s="25">
        <v>0.18</v>
      </c>
    </row>
    <row r="308" spans="1:8" ht="15.6" x14ac:dyDescent="0.3">
      <c r="A308" s="27" t="s">
        <v>161</v>
      </c>
      <c r="B308" s="27">
        <v>3.6629999999999998</v>
      </c>
      <c r="C308" s="27">
        <v>0.36599999999999999</v>
      </c>
      <c r="D308" s="27">
        <v>1.1140000000000001</v>
      </c>
      <c r="E308" s="27">
        <v>0.433</v>
      </c>
      <c r="F308" s="27">
        <v>0.36099999999999999</v>
      </c>
      <c r="G308" s="27">
        <v>0.151</v>
      </c>
      <c r="H308" s="27">
        <v>8.8999999999999996E-2</v>
      </c>
    </row>
    <row r="309" spans="1:8" ht="15.6" x14ac:dyDescent="0.3">
      <c r="A309" s="25" t="s">
        <v>165</v>
      </c>
      <c r="B309" s="25">
        <v>3.597</v>
      </c>
      <c r="C309" s="25">
        <v>0.32300000000000001</v>
      </c>
      <c r="D309" s="25">
        <v>0.68799999999999994</v>
      </c>
      <c r="E309" s="25">
        <v>0.44900000000000001</v>
      </c>
      <c r="F309" s="25">
        <v>2.5999999999999999E-2</v>
      </c>
      <c r="G309" s="25">
        <v>0.41899999999999998</v>
      </c>
      <c r="H309" s="25">
        <v>0.11</v>
      </c>
    </row>
    <row r="310" spans="1:8" ht="15.6" x14ac:dyDescent="0.3">
      <c r="A310" s="27" t="s">
        <v>163</v>
      </c>
      <c r="B310" s="27">
        <v>3.488</v>
      </c>
      <c r="C310" s="27">
        <v>1.0409999999999999</v>
      </c>
      <c r="D310" s="27">
        <v>1.145</v>
      </c>
      <c r="E310" s="27">
        <v>0.53800000000000003</v>
      </c>
      <c r="F310" s="27">
        <v>0.45500000000000002</v>
      </c>
      <c r="G310" s="27">
        <v>2.5000000000000001E-2</v>
      </c>
      <c r="H310" s="27">
        <v>0.1</v>
      </c>
    </row>
    <row r="311" spans="1:8" ht="15.6" x14ac:dyDescent="0.3">
      <c r="A311" s="25" t="s">
        <v>167</v>
      </c>
      <c r="B311" s="25">
        <v>3.4620000000000002</v>
      </c>
      <c r="C311" s="25">
        <v>0.61899999999999999</v>
      </c>
      <c r="D311" s="25">
        <v>0.378</v>
      </c>
      <c r="E311" s="25">
        <v>0.44</v>
      </c>
      <c r="F311" s="25">
        <v>1.2999999999999999E-2</v>
      </c>
      <c r="G311" s="25">
        <v>0.33100000000000002</v>
      </c>
      <c r="H311" s="25">
        <v>0.14099999999999999</v>
      </c>
    </row>
    <row r="312" spans="1:8" ht="15.6" x14ac:dyDescent="0.3">
      <c r="A312" s="27" t="s">
        <v>164</v>
      </c>
      <c r="B312" s="27">
        <v>3.41</v>
      </c>
      <c r="C312" s="27">
        <v>0.191</v>
      </c>
      <c r="D312" s="27">
        <v>0.56000000000000005</v>
      </c>
      <c r="E312" s="27">
        <v>0.495</v>
      </c>
      <c r="F312" s="27">
        <v>0.443</v>
      </c>
      <c r="G312" s="27">
        <v>0.218</v>
      </c>
      <c r="H312" s="27">
        <v>8.8999999999999996E-2</v>
      </c>
    </row>
    <row r="313" spans="1:8" ht="15.6" x14ac:dyDescent="0.3">
      <c r="A313" s="25" t="s">
        <v>169</v>
      </c>
      <c r="B313" s="25">
        <v>3.38</v>
      </c>
      <c r="C313" s="25">
        <v>0.28699999999999998</v>
      </c>
      <c r="D313" s="25">
        <v>1.163</v>
      </c>
      <c r="E313" s="25">
        <v>0.46300000000000002</v>
      </c>
      <c r="F313" s="25">
        <v>0.14299999999999999</v>
      </c>
      <c r="G313" s="25">
        <v>0.108</v>
      </c>
      <c r="H313" s="25">
        <v>7.6999999999999999E-2</v>
      </c>
    </row>
    <row r="314" spans="1:8" ht="15.6" x14ac:dyDescent="0.3">
      <c r="A314" s="27" t="s">
        <v>168</v>
      </c>
      <c r="B314" s="27">
        <v>3.3340000000000001</v>
      </c>
      <c r="C314" s="27">
        <v>0.35899999999999999</v>
      </c>
      <c r="D314" s="27">
        <v>0.71099999999999997</v>
      </c>
      <c r="E314" s="27">
        <v>0.61399999999999999</v>
      </c>
      <c r="F314" s="27">
        <v>0.55500000000000005</v>
      </c>
      <c r="G314" s="27">
        <v>0.217</v>
      </c>
      <c r="H314" s="27">
        <v>0.41099999999999998</v>
      </c>
    </row>
    <row r="315" spans="1:8" ht="15.6" x14ac:dyDescent="0.3">
      <c r="A315" s="25" t="s">
        <v>170</v>
      </c>
      <c r="B315" s="25">
        <v>3.2309999999999999</v>
      </c>
      <c r="C315" s="25">
        <v>0.47599999999999998</v>
      </c>
      <c r="D315" s="25">
        <v>0.88500000000000001</v>
      </c>
      <c r="E315" s="25">
        <v>0.499</v>
      </c>
      <c r="F315" s="25">
        <v>0.41699999999999998</v>
      </c>
      <c r="G315" s="25">
        <v>0.27600000000000002</v>
      </c>
      <c r="H315" s="25">
        <v>0.14699999999999999</v>
      </c>
    </row>
    <row r="316" spans="1:8" ht="15.6" x14ac:dyDescent="0.3">
      <c r="A316" s="27" t="s">
        <v>162</v>
      </c>
      <c r="B316" s="27">
        <v>3.2029999999999998</v>
      </c>
      <c r="C316" s="27">
        <v>0.35</v>
      </c>
      <c r="D316" s="27">
        <v>0.51700000000000002</v>
      </c>
      <c r="E316" s="27">
        <v>0.36099999999999999</v>
      </c>
      <c r="F316" s="27">
        <v>0</v>
      </c>
      <c r="G316" s="27">
        <v>0.158</v>
      </c>
      <c r="H316" s="27">
        <v>2.5000000000000001E-2</v>
      </c>
    </row>
    <row r="317" spans="1:8" ht="15.6" x14ac:dyDescent="0.3">
      <c r="A317" s="25" t="s">
        <v>172</v>
      </c>
      <c r="B317" s="25">
        <v>3.0830000000000002</v>
      </c>
      <c r="C317" s="25">
        <v>2.5999999999999999E-2</v>
      </c>
      <c r="D317" s="25">
        <v>0</v>
      </c>
      <c r="E317" s="25">
        <v>0.105</v>
      </c>
      <c r="F317" s="25">
        <v>0.22500000000000001</v>
      </c>
      <c r="G317" s="25">
        <v>0.23499999999999999</v>
      </c>
      <c r="H317" s="25">
        <v>3.5000000000000003E-2</v>
      </c>
    </row>
    <row r="318" spans="1:8" ht="15.6" x14ac:dyDescent="0.3">
      <c r="A318" s="30" t="s">
        <v>171</v>
      </c>
      <c r="B318" s="27">
        <v>2.8530000000000002</v>
      </c>
      <c r="C318" s="27">
        <v>0.30599999999999999</v>
      </c>
      <c r="D318" s="27">
        <v>0.57499999999999996</v>
      </c>
      <c r="E318" s="30">
        <v>0.29499999999999998</v>
      </c>
      <c r="F318" s="30">
        <v>0.01</v>
      </c>
      <c r="G318" s="27">
        <v>0.20200000000000001</v>
      </c>
      <c r="H318" s="27">
        <v>9.0999999999999998E-2</v>
      </c>
    </row>
    <row r="320" spans="1:8" ht="15.6" x14ac:dyDescent="0.3">
      <c r="A320" s="127" t="s">
        <v>244</v>
      </c>
      <c r="B320" s="127"/>
      <c r="C320" s="127"/>
      <c r="D320" s="127"/>
      <c r="E320" s="127"/>
      <c r="F320" s="127"/>
      <c r="G320" s="127"/>
      <c r="H320" s="127"/>
    </row>
    <row r="321" spans="1:8" ht="15.6" x14ac:dyDescent="0.3">
      <c r="A321" s="32" t="s">
        <v>189</v>
      </c>
      <c r="B321" s="32" t="s">
        <v>196</v>
      </c>
      <c r="C321" s="32" t="s">
        <v>2</v>
      </c>
      <c r="D321" s="32" t="s">
        <v>3</v>
      </c>
      <c r="E321" s="32" t="s">
        <v>4</v>
      </c>
      <c r="F321" s="32" t="s">
        <v>5</v>
      </c>
      <c r="G321" s="32" t="s">
        <v>190</v>
      </c>
      <c r="H321" s="32" t="s">
        <v>7</v>
      </c>
    </row>
    <row r="322" spans="1:8" ht="15.6" x14ac:dyDescent="0.3">
      <c r="A322" s="25" t="s">
        <v>8</v>
      </c>
      <c r="B322" s="25">
        <v>7.8090000000000002</v>
      </c>
      <c r="C322" s="25">
        <v>1.2849999999999999</v>
      </c>
      <c r="D322" s="25">
        <v>1.5</v>
      </c>
      <c r="E322" s="25">
        <v>0.96099999999999997</v>
      </c>
      <c r="F322" s="25">
        <v>0.66200000000000003</v>
      </c>
      <c r="G322" s="25">
        <v>0.16</v>
      </c>
      <c r="H322" s="25">
        <v>0.47799999999999998</v>
      </c>
    </row>
    <row r="323" spans="1:8" ht="15.6" x14ac:dyDescent="0.3">
      <c r="A323" s="27" t="s">
        <v>11</v>
      </c>
      <c r="B323" s="27">
        <v>7.6459999999999999</v>
      </c>
      <c r="C323" s="27">
        <v>1.327</v>
      </c>
      <c r="D323" s="27">
        <v>1.5029999999999999</v>
      </c>
      <c r="E323" s="27">
        <v>0.97899999999999998</v>
      </c>
      <c r="F323" s="27">
        <v>0.66500000000000004</v>
      </c>
      <c r="G323" s="27">
        <v>0.24299999999999999</v>
      </c>
      <c r="H323" s="27">
        <v>0.495</v>
      </c>
    </row>
    <row r="324" spans="1:8" ht="15.6" x14ac:dyDescent="0.3">
      <c r="A324" s="25" t="s">
        <v>13</v>
      </c>
      <c r="B324" s="25">
        <v>7.56</v>
      </c>
      <c r="C324" s="25">
        <v>1.391</v>
      </c>
      <c r="D324" s="25">
        <v>1.472</v>
      </c>
      <c r="E324" s="25">
        <v>1.0409999999999999</v>
      </c>
      <c r="F324" s="25">
        <v>0.629</v>
      </c>
      <c r="G324" s="25">
        <v>0.26900000000000002</v>
      </c>
      <c r="H324" s="25">
        <v>0.40799999999999997</v>
      </c>
    </row>
    <row r="325" spans="1:8" ht="15.6" x14ac:dyDescent="0.3">
      <c r="A325" s="27" t="s">
        <v>12</v>
      </c>
      <c r="B325" s="27">
        <v>7.5039999999999996</v>
      </c>
      <c r="C325" s="27">
        <v>1.327</v>
      </c>
      <c r="D325" s="27">
        <v>1.548</v>
      </c>
      <c r="E325" s="27">
        <v>1.0009999999999999</v>
      </c>
      <c r="F325" s="27">
        <v>0.66200000000000003</v>
      </c>
      <c r="G325" s="27">
        <v>0.36199999999999999</v>
      </c>
      <c r="H325" s="27">
        <v>0.14499999999999999</v>
      </c>
    </row>
    <row r="326" spans="1:8" ht="15.6" x14ac:dyDescent="0.3">
      <c r="A326" s="25" t="s">
        <v>10</v>
      </c>
      <c r="B326" s="25">
        <v>7.4880000000000004</v>
      </c>
      <c r="C326" s="25">
        <v>1.4239999999999999</v>
      </c>
      <c r="D326" s="25">
        <v>1.4950000000000001</v>
      </c>
      <c r="E326" s="25">
        <v>1.008</v>
      </c>
      <c r="F326" s="25">
        <v>0.67</v>
      </c>
      <c r="G326" s="25">
        <v>0.28799999999999998</v>
      </c>
      <c r="H326" s="25">
        <v>0.434</v>
      </c>
    </row>
    <row r="327" spans="1:8" ht="15.6" x14ac:dyDescent="0.3">
      <c r="A327" s="27" t="s">
        <v>14</v>
      </c>
      <c r="B327" s="27">
        <v>7.4489999999999998</v>
      </c>
      <c r="C327" s="27">
        <v>1.339</v>
      </c>
      <c r="D327" s="27">
        <v>1.464</v>
      </c>
      <c r="E327" s="27">
        <v>0.97599999999999998</v>
      </c>
      <c r="F327" s="27">
        <v>0.61399999999999999</v>
      </c>
      <c r="G327" s="27">
        <v>0.33600000000000002</v>
      </c>
      <c r="H327" s="27">
        <v>0.36899999999999999</v>
      </c>
    </row>
    <row r="328" spans="1:8" ht="15.6" x14ac:dyDescent="0.3">
      <c r="A328" s="25" t="s">
        <v>18</v>
      </c>
      <c r="B328" s="25">
        <v>7.3529999999999998</v>
      </c>
      <c r="C328" s="25">
        <v>1.3220000000000001</v>
      </c>
      <c r="D328" s="25">
        <v>1.4330000000000001</v>
      </c>
      <c r="E328" s="25">
        <v>0.98599999999999999</v>
      </c>
      <c r="F328" s="25">
        <v>0.65</v>
      </c>
      <c r="G328" s="25">
        <v>0.27300000000000002</v>
      </c>
      <c r="H328" s="25">
        <v>0.442</v>
      </c>
    </row>
    <row r="329" spans="1:8" ht="15.6" x14ac:dyDescent="0.3">
      <c r="A329" s="27" t="s">
        <v>17</v>
      </c>
      <c r="B329" s="27">
        <v>7.3</v>
      </c>
      <c r="C329" s="27">
        <v>1.242</v>
      </c>
      <c r="D329" s="27">
        <v>1.4870000000000001</v>
      </c>
      <c r="E329" s="27">
        <v>1.008</v>
      </c>
      <c r="F329" s="27">
        <v>0.64700000000000002</v>
      </c>
      <c r="G329" s="27">
        <v>0.32600000000000001</v>
      </c>
      <c r="H329" s="27">
        <v>0.46100000000000002</v>
      </c>
    </row>
    <row r="330" spans="1:8" ht="15.6" x14ac:dyDescent="0.3">
      <c r="A330" s="25" t="s">
        <v>21</v>
      </c>
      <c r="B330" s="25">
        <v>7.2939999999999996</v>
      </c>
      <c r="C330" s="25">
        <v>1.3169999999999999</v>
      </c>
      <c r="D330" s="25">
        <v>1.4370000000000001</v>
      </c>
      <c r="E330" s="25">
        <v>1.0009999999999999</v>
      </c>
      <c r="F330" s="25">
        <v>0.60299999999999998</v>
      </c>
      <c r="G330" s="25">
        <v>0.25600000000000001</v>
      </c>
      <c r="H330" s="25">
        <v>0.28100000000000003</v>
      </c>
    </row>
    <row r="331" spans="1:8" ht="15.6" x14ac:dyDescent="0.3">
      <c r="A331" s="27" t="s">
        <v>27</v>
      </c>
      <c r="B331" s="27">
        <v>7.2380000000000004</v>
      </c>
      <c r="C331" s="27">
        <v>1.5369999999999999</v>
      </c>
      <c r="D331" s="27">
        <v>1.3879999999999999</v>
      </c>
      <c r="E331" s="27">
        <v>0.98599999999999999</v>
      </c>
      <c r="F331" s="27">
        <v>0.61</v>
      </c>
      <c r="G331" s="27">
        <v>0.19600000000000001</v>
      </c>
      <c r="H331" s="27">
        <v>0.36699999999999999</v>
      </c>
    </row>
    <row r="332" spans="1:8" ht="15.6" x14ac:dyDescent="0.3">
      <c r="A332" s="25" t="s">
        <v>15</v>
      </c>
      <c r="B332" s="25">
        <v>7.2320000000000002</v>
      </c>
      <c r="C332" s="25">
        <v>1.302</v>
      </c>
      <c r="D332" s="25">
        <v>1.4350000000000001</v>
      </c>
      <c r="E332" s="25">
        <v>1.0229999999999999</v>
      </c>
      <c r="F332" s="25">
        <v>0.64400000000000002</v>
      </c>
      <c r="G332" s="25">
        <v>0.28199999999999997</v>
      </c>
      <c r="H332" s="25">
        <v>0.35199999999999998</v>
      </c>
    </row>
    <row r="333" spans="1:8" ht="15.6" x14ac:dyDescent="0.3">
      <c r="A333" s="27" t="s">
        <v>19</v>
      </c>
      <c r="B333" s="27">
        <v>7.2229999999999999</v>
      </c>
      <c r="C333" s="27">
        <v>1.31</v>
      </c>
      <c r="D333" s="27">
        <v>1.4770000000000001</v>
      </c>
      <c r="E333" s="27">
        <v>1.0229999999999999</v>
      </c>
      <c r="F333" s="27">
        <v>0.622</v>
      </c>
      <c r="G333" s="27">
        <v>0.32500000000000001</v>
      </c>
      <c r="H333" s="27">
        <v>0.33600000000000002</v>
      </c>
    </row>
    <row r="334" spans="1:8" ht="15.6" x14ac:dyDescent="0.3">
      <c r="A334" s="25" t="s">
        <v>20</v>
      </c>
      <c r="B334" s="25">
        <v>7.165</v>
      </c>
      <c r="C334" s="25">
        <v>1.2729999999999999</v>
      </c>
      <c r="D334" s="25">
        <v>1.458</v>
      </c>
      <c r="E334" s="25">
        <v>0.97599999999999998</v>
      </c>
      <c r="F334" s="25">
        <v>0.52500000000000002</v>
      </c>
      <c r="G334" s="25">
        <v>0.373</v>
      </c>
      <c r="H334" s="25">
        <v>0.32300000000000001</v>
      </c>
    </row>
    <row r="335" spans="1:8" ht="15.6" x14ac:dyDescent="0.3">
      <c r="A335" s="27" t="s">
        <v>29</v>
      </c>
      <c r="B335" s="27">
        <v>7.1289999999999996</v>
      </c>
      <c r="C335" s="27">
        <v>1.216</v>
      </c>
      <c r="D335" s="27">
        <v>1.403</v>
      </c>
      <c r="E335" s="27">
        <v>1.008</v>
      </c>
      <c r="F335" s="27">
        <v>0.42099999999999999</v>
      </c>
      <c r="G335" s="27">
        <v>0.26700000000000002</v>
      </c>
      <c r="H335" s="27">
        <v>0.1</v>
      </c>
    </row>
    <row r="336" spans="1:8" ht="15.6" x14ac:dyDescent="0.3">
      <c r="A336" s="25" t="s">
        <v>22</v>
      </c>
      <c r="B336" s="25">
        <v>7.1210000000000004</v>
      </c>
      <c r="C336" s="25">
        <v>0.98099999999999998</v>
      </c>
      <c r="D336" s="25">
        <v>1.375</v>
      </c>
      <c r="E336" s="25">
        <v>0.94</v>
      </c>
      <c r="F336" s="25">
        <v>0.64500000000000002</v>
      </c>
      <c r="G336" s="25">
        <v>0.13100000000000001</v>
      </c>
      <c r="H336" s="25">
        <v>9.6000000000000002E-2</v>
      </c>
    </row>
    <row r="337" spans="1:8" ht="15.6" x14ac:dyDescent="0.3">
      <c r="A337" s="27" t="s">
        <v>24</v>
      </c>
      <c r="B337" s="27">
        <v>7.0940000000000003</v>
      </c>
      <c r="C337" s="27">
        <v>1.4470000000000001</v>
      </c>
      <c r="D337" s="27">
        <v>1.4710000000000001</v>
      </c>
      <c r="E337" s="27">
        <v>0.97599999999999998</v>
      </c>
      <c r="F337" s="27">
        <v>0.58799999999999997</v>
      </c>
      <c r="G337" s="27">
        <v>0.29499999999999998</v>
      </c>
      <c r="H337" s="27">
        <v>0.373</v>
      </c>
    </row>
    <row r="338" spans="1:8" ht="15.6" x14ac:dyDescent="0.3">
      <c r="A338" s="25" t="s">
        <v>25</v>
      </c>
      <c r="B338" s="25">
        <v>7.0759999999999996</v>
      </c>
      <c r="C338" s="25">
        <v>1.3140000000000001</v>
      </c>
      <c r="D338" s="25">
        <v>1.369</v>
      </c>
      <c r="E338" s="25">
        <v>0.97199999999999998</v>
      </c>
      <c r="F338" s="25">
        <v>0.56399999999999995</v>
      </c>
      <c r="G338" s="25">
        <v>0.252</v>
      </c>
      <c r="H338" s="25">
        <v>0.309</v>
      </c>
    </row>
    <row r="339" spans="1:8" ht="15.6" x14ac:dyDescent="0.3">
      <c r="A339" s="27" t="s">
        <v>28</v>
      </c>
      <c r="B339" s="27">
        <v>6.94</v>
      </c>
      <c r="C339" s="27">
        <v>1.3740000000000001</v>
      </c>
      <c r="D339" s="27">
        <v>1.405</v>
      </c>
      <c r="E339" s="27">
        <v>0.83199999999999996</v>
      </c>
      <c r="F339" s="27">
        <v>0.53500000000000003</v>
      </c>
      <c r="G339" s="27">
        <v>0.29799999999999999</v>
      </c>
      <c r="H339" s="27">
        <v>0.152</v>
      </c>
    </row>
    <row r="340" spans="1:8" ht="15.6" x14ac:dyDescent="0.3">
      <c r="A340" s="25" t="s">
        <v>32</v>
      </c>
      <c r="B340" s="25">
        <v>6.9109999999999996</v>
      </c>
      <c r="C340" s="25">
        <v>1.212</v>
      </c>
      <c r="D340" s="25">
        <v>1.405</v>
      </c>
      <c r="E340" s="25">
        <v>0.89500000000000002</v>
      </c>
      <c r="F340" s="25">
        <v>0.50600000000000001</v>
      </c>
      <c r="G340" s="25">
        <v>4.5999999999999999E-2</v>
      </c>
      <c r="H340" s="25">
        <v>0.05</v>
      </c>
    </row>
    <row r="341" spans="1:8" ht="15.6" x14ac:dyDescent="0.3">
      <c r="A341" s="27" t="s">
        <v>26</v>
      </c>
      <c r="B341" s="27">
        <v>6.8639999999999999</v>
      </c>
      <c r="C341" s="27">
        <v>1.296</v>
      </c>
      <c r="D341" s="27">
        <v>1.399</v>
      </c>
      <c r="E341" s="27">
        <v>0.96499999999999997</v>
      </c>
      <c r="F341" s="27">
        <v>0.5</v>
      </c>
      <c r="G341" s="27">
        <v>0.14699999999999999</v>
      </c>
      <c r="H341" s="27">
        <v>0.20899999999999999</v>
      </c>
    </row>
    <row r="342" spans="1:8" ht="15.6" x14ac:dyDescent="0.3">
      <c r="A342" s="25" t="s">
        <v>31</v>
      </c>
      <c r="B342" s="25">
        <v>6.7910000000000004</v>
      </c>
      <c r="C342" s="25">
        <v>1.431</v>
      </c>
      <c r="D342" s="25">
        <v>1.2509999999999999</v>
      </c>
      <c r="E342" s="25">
        <v>0.78800000000000003</v>
      </c>
      <c r="F342" s="25">
        <v>0.65300000000000002</v>
      </c>
      <c r="G342" s="25">
        <v>0.28100000000000003</v>
      </c>
      <c r="H342" s="25">
        <v>0.22</v>
      </c>
    </row>
    <row r="343" spans="1:8" ht="15.6" x14ac:dyDescent="0.3">
      <c r="A343" s="27" t="s">
        <v>34</v>
      </c>
      <c r="B343" s="27">
        <v>6.7729999999999997</v>
      </c>
      <c r="C343" s="27">
        <v>1.2529999999999999</v>
      </c>
      <c r="D343" s="27">
        <v>1.4430000000000001</v>
      </c>
      <c r="E343" s="27">
        <v>0.97199999999999998</v>
      </c>
      <c r="F343" s="27">
        <v>0.63300000000000001</v>
      </c>
      <c r="G343" s="27">
        <v>0.34100000000000003</v>
      </c>
      <c r="H343" s="27">
        <v>0.17899999999999999</v>
      </c>
    </row>
    <row r="344" spans="1:8" ht="15.6" x14ac:dyDescent="0.3">
      <c r="A344" s="25" t="s">
        <v>35</v>
      </c>
      <c r="B344" s="25">
        <v>6.6639999999999997</v>
      </c>
      <c r="C344" s="25">
        <v>1.268</v>
      </c>
      <c r="D344" s="25">
        <v>1.4590000000000001</v>
      </c>
      <c r="E344" s="25">
        <v>1.03</v>
      </c>
      <c r="F344" s="25">
        <v>0.51400000000000001</v>
      </c>
      <c r="G344" s="25">
        <v>0.113</v>
      </c>
      <c r="H344" s="25">
        <v>0.22700000000000001</v>
      </c>
    </row>
    <row r="345" spans="1:8" ht="15.6" x14ac:dyDescent="0.3">
      <c r="A345" s="27" t="s">
        <v>36</v>
      </c>
      <c r="B345" s="27">
        <v>6.4649999999999999</v>
      </c>
      <c r="C345" s="27">
        <v>1.024</v>
      </c>
      <c r="D345" s="27">
        <v>1.226</v>
      </c>
      <c r="E345" s="27">
        <v>0.83199999999999996</v>
      </c>
      <c r="F345" s="27">
        <v>0.55400000000000005</v>
      </c>
      <c r="G345" s="27">
        <v>8.3000000000000004E-2</v>
      </c>
      <c r="H345" s="27">
        <v>8.3000000000000004E-2</v>
      </c>
    </row>
    <row r="346" spans="1:8" ht="15.6" x14ac:dyDescent="0.3">
      <c r="A346" s="25" t="s">
        <v>191</v>
      </c>
      <c r="B346" s="25">
        <v>6.4550000000000001</v>
      </c>
      <c r="C346" s="25">
        <v>1.327</v>
      </c>
      <c r="D346" s="25">
        <v>1.3580000000000001</v>
      </c>
      <c r="E346" s="25">
        <v>0.878</v>
      </c>
      <c r="F346" s="25">
        <v>0.44900000000000001</v>
      </c>
      <c r="G346" s="25">
        <v>0.151</v>
      </c>
      <c r="H346" s="25">
        <v>0.13200000000000001</v>
      </c>
    </row>
    <row r="347" spans="1:8" ht="15.6" x14ac:dyDescent="0.3">
      <c r="A347" s="27" t="s">
        <v>44</v>
      </c>
      <c r="B347" s="27">
        <v>6.44</v>
      </c>
      <c r="C347" s="27">
        <v>1.071</v>
      </c>
      <c r="D347" s="27">
        <v>1.425</v>
      </c>
      <c r="E347" s="27">
        <v>0.85699999999999998</v>
      </c>
      <c r="F347" s="27">
        <v>0.59399999999999997</v>
      </c>
      <c r="G347" s="27">
        <v>0.13200000000000001</v>
      </c>
      <c r="H347" s="27">
        <v>0.193</v>
      </c>
    </row>
    <row r="348" spans="1:8" ht="15.6" x14ac:dyDescent="0.3">
      <c r="A348" s="25" t="s">
        <v>46</v>
      </c>
      <c r="B348" s="25">
        <v>6.4059999999999997</v>
      </c>
      <c r="C348" s="25">
        <v>1.3340000000000001</v>
      </c>
      <c r="D348" s="25">
        <v>1.31</v>
      </c>
      <c r="E348" s="25">
        <v>0.76</v>
      </c>
      <c r="F348" s="25">
        <v>0.54800000000000004</v>
      </c>
      <c r="G348" s="25">
        <v>8.6999999999999994E-2</v>
      </c>
      <c r="H348" s="25">
        <v>0.16300000000000001</v>
      </c>
    </row>
    <row r="349" spans="1:8" ht="15.6" x14ac:dyDescent="0.3">
      <c r="A349" s="27" t="s">
        <v>49</v>
      </c>
      <c r="B349" s="27">
        <v>6.4009999999999998</v>
      </c>
      <c r="C349" s="27">
        <v>1.2310000000000001</v>
      </c>
      <c r="D349" s="27">
        <v>1.421</v>
      </c>
      <c r="E349" s="27">
        <v>1.0509999999999999</v>
      </c>
      <c r="F349" s="27">
        <v>0.42599999999999999</v>
      </c>
      <c r="G349" s="27">
        <v>0.16500000000000001</v>
      </c>
      <c r="H349" s="27">
        <v>0.11</v>
      </c>
    </row>
    <row r="350" spans="1:8" ht="15.6" x14ac:dyDescent="0.3">
      <c r="A350" s="25" t="s">
        <v>43</v>
      </c>
      <c r="B350" s="25">
        <v>6.399</v>
      </c>
      <c r="C350" s="25">
        <v>0.754</v>
      </c>
      <c r="D350" s="25">
        <v>1.1739999999999999</v>
      </c>
      <c r="E350" s="25">
        <v>0.70599999999999996</v>
      </c>
      <c r="F350" s="25">
        <v>0.61299999999999999</v>
      </c>
      <c r="G350" s="25">
        <v>0.17100000000000001</v>
      </c>
      <c r="H350" s="25">
        <v>9.8000000000000004E-2</v>
      </c>
    </row>
    <row r="351" spans="1:8" ht="15.6" x14ac:dyDescent="0.3">
      <c r="A351" s="27" t="s">
        <v>61</v>
      </c>
      <c r="B351" s="27">
        <v>6.3869999999999996</v>
      </c>
      <c r="C351" s="27">
        <v>1.236</v>
      </c>
      <c r="D351" s="27">
        <v>1.347</v>
      </c>
      <c r="E351" s="27">
        <v>1.0229999999999999</v>
      </c>
      <c r="F351" s="27">
        <v>0.32100000000000001</v>
      </c>
      <c r="G351" s="27">
        <v>0.17</v>
      </c>
      <c r="H351" s="27">
        <v>0.04</v>
      </c>
    </row>
    <row r="352" spans="1:8" ht="15.6" x14ac:dyDescent="0.3">
      <c r="A352" s="25" t="s">
        <v>47</v>
      </c>
      <c r="B352" s="25">
        <v>6.3769999999999998</v>
      </c>
      <c r="C352" s="25">
        <v>1.52</v>
      </c>
      <c r="D352" s="25">
        <v>1.395</v>
      </c>
      <c r="E352" s="25">
        <v>1.1379999999999999</v>
      </c>
      <c r="F352" s="25">
        <v>0.63500000000000001</v>
      </c>
      <c r="G352" s="25">
        <v>0.219</v>
      </c>
      <c r="H352" s="25">
        <v>0.53300000000000003</v>
      </c>
    </row>
    <row r="353" spans="1:8" ht="15.6" x14ac:dyDescent="0.3">
      <c r="A353" s="27" t="s">
        <v>41</v>
      </c>
      <c r="B353" s="27">
        <v>6.3760000000000003</v>
      </c>
      <c r="C353" s="27">
        <v>0.95299999999999996</v>
      </c>
      <c r="D353" s="27">
        <v>1.363</v>
      </c>
      <c r="E353" s="27">
        <v>0.76600000000000001</v>
      </c>
      <c r="F353" s="27">
        <v>0.48299999999999998</v>
      </c>
      <c r="G353" s="27">
        <v>0.13200000000000001</v>
      </c>
      <c r="H353" s="27">
        <v>0.107</v>
      </c>
    </row>
    <row r="354" spans="1:8" ht="15.6" x14ac:dyDescent="0.3">
      <c r="A354" s="25" t="s">
        <v>65</v>
      </c>
      <c r="B354" s="25">
        <v>6.3630000000000004</v>
      </c>
      <c r="C354" s="25">
        <v>1.2090000000000001</v>
      </c>
      <c r="D354" s="25">
        <v>1.4650000000000001</v>
      </c>
      <c r="E354" s="25">
        <v>0.93300000000000005</v>
      </c>
      <c r="F354" s="25">
        <v>0.64700000000000002</v>
      </c>
      <c r="G354" s="25">
        <v>0.14599999999999999</v>
      </c>
      <c r="H354" s="25">
        <v>7.6999999999999999E-2</v>
      </c>
    </row>
    <row r="355" spans="1:8" ht="15.6" x14ac:dyDescent="0.3">
      <c r="A355" s="27" t="s">
        <v>53</v>
      </c>
      <c r="B355" s="27">
        <v>6.3479999999999999</v>
      </c>
      <c r="C355" s="27">
        <v>0.749</v>
      </c>
      <c r="D355" s="27">
        <v>1.149</v>
      </c>
      <c r="E355" s="27">
        <v>0.753</v>
      </c>
      <c r="F355" s="27">
        <v>0.52400000000000002</v>
      </c>
      <c r="G355" s="27">
        <v>0.11899999999999999</v>
      </c>
      <c r="H355" s="27">
        <v>0.11700000000000001</v>
      </c>
    </row>
    <row r="356" spans="1:8" ht="15.6" x14ac:dyDescent="0.3">
      <c r="A356" s="25" t="s">
        <v>82</v>
      </c>
      <c r="B356" s="25">
        <v>6.3250000000000002</v>
      </c>
      <c r="C356" s="25">
        <v>0.84</v>
      </c>
      <c r="D356" s="25">
        <v>1.1839999999999999</v>
      </c>
      <c r="E356" s="25">
        <v>0.67300000000000004</v>
      </c>
      <c r="F356" s="25">
        <v>0.55700000000000005</v>
      </c>
      <c r="G356" s="25">
        <v>0.32500000000000001</v>
      </c>
      <c r="H356" s="25">
        <v>8.9999999999999993E-3</v>
      </c>
    </row>
    <row r="357" spans="1:8" ht="15.6" x14ac:dyDescent="0.3">
      <c r="A357" s="27" t="s">
        <v>40</v>
      </c>
      <c r="B357" s="27">
        <v>6.3049999999999997</v>
      </c>
      <c r="C357" s="27">
        <v>1.0980000000000001</v>
      </c>
      <c r="D357" s="27">
        <v>1.3759999999999999</v>
      </c>
      <c r="E357" s="27">
        <v>0.879</v>
      </c>
      <c r="F357" s="27">
        <v>0.57999999999999996</v>
      </c>
      <c r="G357" s="27">
        <v>9.7000000000000003E-2</v>
      </c>
      <c r="H357" s="27">
        <v>5.3999999999999999E-2</v>
      </c>
    </row>
    <row r="358" spans="1:8" ht="15.6" x14ac:dyDescent="0.3">
      <c r="A358" s="25" t="s">
        <v>52</v>
      </c>
      <c r="B358" s="25">
        <v>6.2809999999999997</v>
      </c>
      <c r="C358" s="25">
        <v>1.1950000000000001</v>
      </c>
      <c r="D358" s="25">
        <v>1.4239999999999999</v>
      </c>
      <c r="E358" s="25">
        <v>0.85299999999999998</v>
      </c>
      <c r="F358" s="25">
        <v>0.42399999999999999</v>
      </c>
      <c r="G358" s="25">
        <v>0.11700000000000001</v>
      </c>
      <c r="H358" s="25">
        <v>1.0999999999999999E-2</v>
      </c>
    </row>
    <row r="359" spans="1:8" ht="15.6" x14ac:dyDescent="0.3">
      <c r="A359" s="27" t="s">
        <v>57</v>
      </c>
      <c r="B359" s="27">
        <v>6.258</v>
      </c>
      <c r="C359" s="27">
        <v>0.69699999999999995</v>
      </c>
      <c r="D359" s="27">
        <v>1.4339999999999999</v>
      </c>
      <c r="E359" s="27">
        <v>0.71699999999999997</v>
      </c>
      <c r="F359" s="27">
        <v>0.69299999999999995</v>
      </c>
      <c r="G359" s="27">
        <v>0.36299999999999999</v>
      </c>
      <c r="H359" s="27">
        <v>0.28000000000000003</v>
      </c>
    </row>
    <row r="360" spans="1:8" ht="15.6" x14ac:dyDescent="0.3">
      <c r="A360" s="25" t="s">
        <v>37</v>
      </c>
      <c r="B360" s="25">
        <v>6.2279999999999998</v>
      </c>
      <c r="C360" s="25">
        <v>1.097</v>
      </c>
      <c r="D360" s="25">
        <v>1.323</v>
      </c>
      <c r="E360" s="25">
        <v>0.88900000000000001</v>
      </c>
      <c r="F360" s="25">
        <v>0.41699999999999998</v>
      </c>
      <c r="G360" s="25">
        <v>0.156</v>
      </c>
      <c r="H360" s="25">
        <v>6.3E-2</v>
      </c>
    </row>
    <row r="361" spans="1:8" ht="15.6" x14ac:dyDescent="0.3">
      <c r="A361" s="27" t="s">
        <v>56</v>
      </c>
      <c r="B361" s="27">
        <v>6.2270000000000003</v>
      </c>
      <c r="C361" s="27">
        <v>1.2969999999999999</v>
      </c>
      <c r="D361" s="27">
        <v>1.3149999999999999</v>
      </c>
      <c r="E361" s="27">
        <v>0.83899999999999997</v>
      </c>
      <c r="F361" s="27">
        <v>0.61</v>
      </c>
      <c r="G361" s="27">
        <v>0.28699999999999998</v>
      </c>
      <c r="H361" s="27">
        <v>0.127</v>
      </c>
    </row>
    <row r="362" spans="1:8" ht="15.6" x14ac:dyDescent="0.3">
      <c r="A362" s="25" t="s">
        <v>64</v>
      </c>
      <c r="B362" s="25">
        <v>6.2149999999999999</v>
      </c>
      <c r="C362" s="25">
        <v>1.194</v>
      </c>
      <c r="D362" s="25">
        <v>1.4330000000000001</v>
      </c>
      <c r="E362" s="25">
        <v>0.79500000000000004</v>
      </c>
      <c r="F362" s="25">
        <v>0.42</v>
      </c>
      <c r="G362" s="25">
        <v>5.3999999999999999E-2</v>
      </c>
      <c r="H362" s="25">
        <v>8.1000000000000003E-2</v>
      </c>
    </row>
    <row r="363" spans="1:8" ht="15.6" x14ac:dyDescent="0.3">
      <c r="A363" s="27" t="s">
        <v>192</v>
      </c>
      <c r="B363" s="27">
        <v>6.1920000000000002</v>
      </c>
      <c r="C363" s="27">
        <v>1.1679999999999999</v>
      </c>
      <c r="D363" s="27">
        <v>1.407</v>
      </c>
      <c r="E363" s="27">
        <v>0.65900000000000003</v>
      </c>
      <c r="F363" s="27">
        <v>0.55300000000000005</v>
      </c>
      <c r="G363" s="27">
        <v>0.19900000000000001</v>
      </c>
      <c r="H363" s="27">
        <v>1.4999999999999999E-2</v>
      </c>
    </row>
    <row r="364" spans="1:8" ht="15.6" x14ac:dyDescent="0.3">
      <c r="A364" s="25" t="s">
        <v>55</v>
      </c>
      <c r="B364" s="25">
        <v>6.1859999999999999</v>
      </c>
      <c r="C364" s="25">
        <v>1.169</v>
      </c>
      <c r="D364" s="25">
        <v>1.31</v>
      </c>
      <c r="E364" s="25">
        <v>0.86799999999999999</v>
      </c>
      <c r="F364" s="25">
        <v>0.55800000000000005</v>
      </c>
      <c r="G364" s="25">
        <v>6.3E-2</v>
      </c>
      <c r="H364" s="25">
        <v>0.161</v>
      </c>
    </row>
    <row r="365" spans="1:8" ht="15.6" x14ac:dyDescent="0.3">
      <c r="A365" s="27" t="s">
        <v>50</v>
      </c>
      <c r="B365" s="27">
        <v>6.1630000000000003</v>
      </c>
      <c r="C365" s="27">
        <v>0.93200000000000005</v>
      </c>
      <c r="D365" s="27">
        <v>1.3340000000000001</v>
      </c>
      <c r="E365" s="27">
        <v>0.81</v>
      </c>
      <c r="F365" s="27">
        <v>0.52700000000000002</v>
      </c>
      <c r="G365" s="27">
        <v>9.1999999999999998E-2</v>
      </c>
      <c r="H365" s="27">
        <v>4.5999999999999999E-2</v>
      </c>
    </row>
    <row r="366" spans="1:8" ht="15.6" x14ac:dyDescent="0.3">
      <c r="A366" s="25" t="s">
        <v>77</v>
      </c>
      <c r="B366" s="25">
        <v>6.1589999999999998</v>
      </c>
      <c r="C366" s="25">
        <v>1.2130000000000001</v>
      </c>
      <c r="D366" s="25">
        <v>1.149</v>
      </c>
      <c r="E366" s="25">
        <v>1.026</v>
      </c>
      <c r="F366" s="25">
        <v>0.45900000000000002</v>
      </c>
      <c r="G366" s="25">
        <v>0.22800000000000001</v>
      </c>
      <c r="H366" s="25">
        <v>5.0999999999999997E-2</v>
      </c>
    </row>
    <row r="367" spans="1:8" ht="15.6" x14ac:dyDescent="0.3">
      <c r="A367" s="27" t="s">
        <v>54</v>
      </c>
      <c r="B367" s="27">
        <v>6.1369999999999996</v>
      </c>
      <c r="C367" s="27">
        <v>0.62</v>
      </c>
      <c r="D367" s="27">
        <v>1.2709999999999999</v>
      </c>
      <c r="E367" s="27">
        <v>0.80300000000000005</v>
      </c>
      <c r="F367" s="27">
        <v>0.56000000000000005</v>
      </c>
      <c r="G367" s="27">
        <v>0.21299999999999999</v>
      </c>
      <c r="H367" s="27">
        <v>0.17399999999999999</v>
      </c>
    </row>
    <row r="368" spans="1:8" ht="15.6" x14ac:dyDescent="0.3">
      <c r="A368" s="25" t="s">
        <v>66</v>
      </c>
      <c r="B368" s="25">
        <v>6.1239999999999997</v>
      </c>
      <c r="C368" s="25">
        <v>1.1200000000000001</v>
      </c>
      <c r="D368" s="25">
        <v>1.194</v>
      </c>
      <c r="E368" s="25">
        <v>0.79200000000000004</v>
      </c>
      <c r="F368" s="25">
        <v>0.53500000000000003</v>
      </c>
      <c r="G368" s="25">
        <v>6.8000000000000005E-2</v>
      </c>
      <c r="H368" s="25">
        <v>1E-3</v>
      </c>
    </row>
    <row r="369" spans="1:8" ht="15.6" x14ac:dyDescent="0.3">
      <c r="A369" s="27" t="s">
        <v>59</v>
      </c>
      <c r="B369" s="27">
        <v>6.1020000000000003</v>
      </c>
      <c r="C369" s="27">
        <v>1.425</v>
      </c>
      <c r="D369" s="27">
        <v>1.2450000000000001</v>
      </c>
      <c r="E369" s="27">
        <v>0.77600000000000002</v>
      </c>
      <c r="F369" s="27">
        <v>0.56999999999999995</v>
      </c>
      <c r="G369" s="27">
        <v>0.13300000000000001</v>
      </c>
      <c r="H369" s="27">
        <v>0.113</v>
      </c>
    </row>
    <row r="370" spans="1:8" ht="15.6" x14ac:dyDescent="0.3">
      <c r="A370" s="25" t="s">
        <v>70</v>
      </c>
      <c r="B370" s="25">
        <v>6.101</v>
      </c>
      <c r="C370" s="25">
        <v>1.0740000000000001</v>
      </c>
      <c r="D370" s="25">
        <v>1.3959999999999999</v>
      </c>
      <c r="E370" s="25">
        <v>0.76300000000000001</v>
      </c>
      <c r="F370" s="25">
        <v>0.59099999999999997</v>
      </c>
      <c r="G370" s="25">
        <v>0.187</v>
      </c>
      <c r="H370" s="25">
        <v>8.4000000000000005E-2</v>
      </c>
    </row>
    <row r="371" spans="1:8" ht="15.6" x14ac:dyDescent="0.3">
      <c r="A371" s="27" t="s">
        <v>76</v>
      </c>
      <c r="B371" s="27">
        <v>6.0579999999999998</v>
      </c>
      <c r="C371" s="27">
        <v>1.123</v>
      </c>
      <c r="D371" s="27">
        <v>1.4530000000000001</v>
      </c>
      <c r="E371" s="27">
        <v>0.69899999999999995</v>
      </c>
      <c r="F371" s="27">
        <v>0.497</v>
      </c>
      <c r="G371" s="27">
        <v>0.154</v>
      </c>
      <c r="H371" s="27">
        <v>0.11</v>
      </c>
    </row>
    <row r="372" spans="1:8" ht="15.6" x14ac:dyDescent="0.3">
      <c r="A372" s="25" t="s">
        <v>79</v>
      </c>
      <c r="B372" s="25">
        <v>6.0220000000000002</v>
      </c>
      <c r="C372" s="25">
        <v>1.1919999999999999</v>
      </c>
      <c r="D372" s="25">
        <v>1.4530000000000001</v>
      </c>
      <c r="E372" s="25">
        <v>0.84299999999999997</v>
      </c>
      <c r="F372" s="25">
        <v>0.57699999999999996</v>
      </c>
      <c r="G372" s="25">
        <v>0.125</v>
      </c>
      <c r="H372" s="25">
        <v>0.20200000000000001</v>
      </c>
    </row>
    <row r="373" spans="1:8" ht="15.6" x14ac:dyDescent="0.3">
      <c r="A373" s="27" t="s">
        <v>87</v>
      </c>
      <c r="B373" s="27">
        <v>6.0060000000000002</v>
      </c>
      <c r="C373" s="27">
        <v>0.77500000000000002</v>
      </c>
      <c r="D373" s="27">
        <v>1.2450000000000001</v>
      </c>
      <c r="E373" s="27">
        <v>0.60199999999999998</v>
      </c>
      <c r="F373" s="27">
        <v>0.622</v>
      </c>
      <c r="G373" s="27">
        <v>0.129</v>
      </c>
      <c r="H373" s="27">
        <v>0.13</v>
      </c>
    </row>
    <row r="374" spans="1:8" ht="15.6" x14ac:dyDescent="0.3">
      <c r="A374" s="25" t="s">
        <v>85</v>
      </c>
      <c r="B374" s="25">
        <v>6</v>
      </c>
      <c r="C374" s="25">
        <v>1.1639999999999999</v>
      </c>
      <c r="D374" s="25">
        <v>1.423</v>
      </c>
      <c r="E374" s="25">
        <v>0.80700000000000005</v>
      </c>
      <c r="F374" s="25">
        <v>0.38600000000000001</v>
      </c>
      <c r="G374" s="25">
        <v>7.0000000000000007E-2</v>
      </c>
      <c r="H374" s="25">
        <v>2.8000000000000001E-2</v>
      </c>
    </row>
    <row r="375" spans="1:8" ht="15.6" x14ac:dyDescent="0.3">
      <c r="A375" s="27" t="s">
        <v>60</v>
      </c>
      <c r="B375" s="27">
        <v>5.9989999999999997</v>
      </c>
      <c r="C375" s="27">
        <v>1.0069999999999999</v>
      </c>
      <c r="D375" s="27">
        <v>1.3480000000000001</v>
      </c>
      <c r="E375" s="27">
        <v>0.79400000000000004</v>
      </c>
      <c r="F375" s="27">
        <v>0.60899999999999999</v>
      </c>
      <c r="G375" s="27">
        <v>0.377</v>
      </c>
      <c r="H375" s="27">
        <v>3.2000000000000001E-2</v>
      </c>
    </row>
    <row r="376" spans="1:8" ht="15.6" x14ac:dyDescent="0.3">
      <c r="A376" s="25" t="s">
        <v>42</v>
      </c>
      <c r="B376" s="25">
        <v>5.9749999999999996</v>
      </c>
      <c r="C376" s="25">
        <v>1.028</v>
      </c>
      <c r="D376" s="25">
        <v>1.373</v>
      </c>
      <c r="E376" s="25">
        <v>0.85</v>
      </c>
      <c r="F376" s="25">
        <v>0.52100000000000002</v>
      </c>
      <c r="G376" s="25">
        <v>7.0000000000000007E-2</v>
      </c>
      <c r="H376" s="25">
        <v>0.06</v>
      </c>
    </row>
    <row r="377" spans="1:8" ht="15.6" x14ac:dyDescent="0.3">
      <c r="A377" s="27" t="s">
        <v>88</v>
      </c>
      <c r="B377" s="27">
        <v>5.9530000000000003</v>
      </c>
      <c r="C377" s="27">
        <v>0.59899999999999998</v>
      </c>
      <c r="D377" s="27">
        <v>1.1870000000000001</v>
      </c>
      <c r="E377" s="27">
        <v>0.79200000000000004</v>
      </c>
      <c r="F377" s="27">
        <v>0.56799999999999995</v>
      </c>
      <c r="G377" s="27">
        <v>0.25700000000000001</v>
      </c>
      <c r="H377" s="27">
        <v>8.6999999999999994E-2</v>
      </c>
    </row>
    <row r="378" spans="1:8" ht="15.6" x14ac:dyDescent="0.3">
      <c r="A378" s="25" t="s">
        <v>67</v>
      </c>
      <c r="B378" s="25">
        <v>5.95</v>
      </c>
      <c r="C378" s="25">
        <v>1.141</v>
      </c>
      <c r="D378" s="25">
        <v>1.4139999999999999</v>
      </c>
      <c r="E378" s="25">
        <v>0.77800000000000002</v>
      </c>
      <c r="F378" s="25">
        <v>0.32900000000000001</v>
      </c>
      <c r="G378" s="25">
        <v>7.4999999999999997E-2</v>
      </c>
      <c r="H378" s="25">
        <v>0.09</v>
      </c>
    </row>
    <row r="379" spans="1:8" ht="15.6" x14ac:dyDescent="0.3">
      <c r="A379" s="27" t="s">
        <v>62</v>
      </c>
      <c r="B379" s="27">
        <v>5.9249999999999998</v>
      </c>
      <c r="C379" s="27">
        <v>0.85299999999999998</v>
      </c>
      <c r="D379" s="27">
        <v>1.2210000000000001</v>
      </c>
      <c r="E379" s="27">
        <v>0.83899999999999997</v>
      </c>
      <c r="F379" s="27">
        <v>0.55500000000000005</v>
      </c>
      <c r="G379" s="27">
        <v>0.115</v>
      </c>
      <c r="H379" s="27">
        <v>8.6999999999999994E-2</v>
      </c>
    </row>
    <row r="380" spans="1:8" ht="15.6" x14ac:dyDescent="0.3">
      <c r="A380" s="25" t="s">
        <v>94</v>
      </c>
      <c r="B380" s="25">
        <v>5.9109999999999996</v>
      </c>
      <c r="C380" s="25">
        <v>1.169</v>
      </c>
      <c r="D380" s="25">
        <v>1.34</v>
      </c>
      <c r="E380" s="25">
        <v>0.97899999999999998</v>
      </c>
      <c r="F380" s="25">
        <v>0.59</v>
      </c>
      <c r="G380" s="25">
        <v>5.2999999999999999E-2</v>
      </c>
      <c r="H380" s="25">
        <v>2.8000000000000001E-2</v>
      </c>
    </row>
    <row r="381" spans="1:8" ht="15.6" x14ac:dyDescent="0.3">
      <c r="A381" s="27" t="s">
        <v>72</v>
      </c>
      <c r="B381" s="27">
        <v>5.89</v>
      </c>
      <c r="C381" s="27">
        <v>0.77900000000000003</v>
      </c>
      <c r="D381" s="27">
        <v>1.4079999999999999</v>
      </c>
      <c r="E381" s="27">
        <v>0.78800000000000003</v>
      </c>
      <c r="F381" s="27">
        <v>0.55300000000000005</v>
      </c>
      <c r="G381" s="27">
        <v>0.11600000000000001</v>
      </c>
      <c r="H381" s="27">
        <v>0.03</v>
      </c>
    </row>
    <row r="382" spans="1:8" ht="15.6" x14ac:dyDescent="0.3">
      <c r="A382" s="25" t="s">
        <v>73</v>
      </c>
      <c r="B382" s="25">
        <v>5.8719999999999999</v>
      </c>
      <c r="C382" s="25">
        <v>1.2450000000000001</v>
      </c>
      <c r="D382" s="25">
        <v>1.1339999999999999</v>
      </c>
      <c r="E382" s="25">
        <v>1.0229999999999999</v>
      </c>
      <c r="F382" s="25">
        <v>0.25900000000000001</v>
      </c>
      <c r="G382" s="25">
        <v>0.17</v>
      </c>
      <c r="H382" s="25">
        <v>9.5000000000000001E-2</v>
      </c>
    </row>
    <row r="383" spans="1:8" ht="15.6" x14ac:dyDescent="0.3">
      <c r="A383" s="27" t="s">
        <v>68</v>
      </c>
      <c r="B383" s="27">
        <v>5.8710000000000004</v>
      </c>
      <c r="C383" s="27">
        <v>1.2669999999999999</v>
      </c>
      <c r="D383" s="27">
        <v>1.3320000000000001</v>
      </c>
      <c r="E383" s="27">
        <v>1.073</v>
      </c>
      <c r="F383" s="27">
        <v>0.495</v>
      </c>
      <c r="G383" s="27">
        <v>3.5999999999999997E-2</v>
      </c>
      <c r="H383" s="27">
        <v>0.18099999999999999</v>
      </c>
    </row>
    <row r="384" spans="1:8" ht="15.6" x14ac:dyDescent="0.3">
      <c r="A384" s="25" t="s">
        <v>81</v>
      </c>
      <c r="B384" s="25">
        <v>5.7969999999999997</v>
      </c>
      <c r="C384" s="25">
        <v>0.91900000000000004</v>
      </c>
      <c r="D384" s="25">
        <v>1.208</v>
      </c>
      <c r="E384" s="25">
        <v>0.82399999999999995</v>
      </c>
      <c r="F384" s="25">
        <v>0.51300000000000001</v>
      </c>
      <c r="G384" s="25">
        <v>9.1999999999999998E-2</v>
      </c>
      <c r="H384" s="25">
        <v>2.7E-2</v>
      </c>
    </row>
    <row r="385" spans="1:8" ht="15.6" x14ac:dyDescent="0.3">
      <c r="A385" s="27" t="s">
        <v>95</v>
      </c>
      <c r="B385" s="27">
        <v>5.7779999999999996</v>
      </c>
      <c r="C385" s="27">
        <v>0.98799999999999999</v>
      </c>
      <c r="D385" s="27">
        <v>1.327</v>
      </c>
      <c r="E385" s="27">
        <v>0.82799999999999996</v>
      </c>
      <c r="F385" s="27">
        <v>0.39500000000000002</v>
      </c>
      <c r="G385" s="27">
        <v>0.15</v>
      </c>
      <c r="H385" s="27">
        <v>5.8999999999999997E-2</v>
      </c>
    </row>
    <row r="386" spans="1:8" ht="15.6" x14ac:dyDescent="0.3">
      <c r="A386" s="25" t="s">
        <v>78</v>
      </c>
      <c r="B386" s="25">
        <v>5.7469999999999999</v>
      </c>
      <c r="C386" s="25">
        <v>0.73099999999999998</v>
      </c>
      <c r="D386" s="25">
        <v>1.1419999999999999</v>
      </c>
      <c r="E386" s="25">
        <v>0.66200000000000003</v>
      </c>
      <c r="F386" s="25">
        <v>0.57399999999999995</v>
      </c>
      <c r="G386" s="25">
        <v>0.13800000000000001</v>
      </c>
      <c r="H386" s="25">
        <v>7.2999999999999995E-2</v>
      </c>
    </row>
    <row r="387" spans="1:8" ht="15.6" x14ac:dyDescent="0.3">
      <c r="A387" s="27" t="s">
        <v>91</v>
      </c>
      <c r="B387" s="27">
        <v>5.6929999999999996</v>
      </c>
      <c r="C387" s="27">
        <v>0.61699999999999999</v>
      </c>
      <c r="D387" s="27">
        <v>0.873</v>
      </c>
      <c r="E387" s="27">
        <v>0.47</v>
      </c>
      <c r="F387" s="27">
        <v>0.40500000000000003</v>
      </c>
      <c r="G387" s="27">
        <v>0.22900000000000001</v>
      </c>
      <c r="H387" s="27">
        <v>0.123</v>
      </c>
    </row>
    <row r="388" spans="1:8" ht="15.6" x14ac:dyDescent="0.3">
      <c r="A388" s="25" t="s">
        <v>80</v>
      </c>
      <c r="B388" s="25">
        <v>5.6920000000000002</v>
      </c>
      <c r="C388" s="25">
        <v>0.89800000000000002</v>
      </c>
      <c r="D388" s="25">
        <v>1.3680000000000001</v>
      </c>
      <c r="E388" s="25">
        <v>0.73599999999999999</v>
      </c>
      <c r="F388" s="25">
        <v>0.58699999999999997</v>
      </c>
      <c r="G388" s="25">
        <v>0.20399999999999999</v>
      </c>
      <c r="H388" s="25">
        <v>6.5000000000000002E-2</v>
      </c>
    </row>
    <row r="389" spans="1:8" ht="15.6" x14ac:dyDescent="0.3">
      <c r="A389" s="27" t="s">
        <v>100</v>
      </c>
      <c r="B389" s="27">
        <v>5.6890000000000001</v>
      </c>
      <c r="C389" s="27">
        <v>0.98299999999999998</v>
      </c>
      <c r="D389" s="27">
        <v>1.329</v>
      </c>
      <c r="E389" s="27">
        <v>0.74199999999999999</v>
      </c>
      <c r="F389" s="27">
        <v>0.56299999999999994</v>
      </c>
      <c r="G389" s="27">
        <v>0.112</v>
      </c>
      <c r="H389" s="27">
        <v>0.11600000000000001</v>
      </c>
    </row>
    <row r="390" spans="1:8" ht="15.6" x14ac:dyDescent="0.3">
      <c r="A390" s="25" t="s">
        <v>110</v>
      </c>
      <c r="B390" s="25">
        <v>5.6740000000000004</v>
      </c>
      <c r="C390" s="25">
        <v>0.91800000000000004</v>
      </c>
      <c r="D390" s="25">
        <v>1.204</v>
      </c>
      <c r="E390" s="25">
        <v>0.81399999999999995</v>
      </c>
      <c r="F390" s="25">
        <v>0.30499999999999999</v>
      </c>
      <c r="G390" s="25">
        <v>0.26400000000000001</v>
      </c>
      <c r="H390" s="25">
        <v>1E-3</v>
      </c>
    </row>
    <row r="391" spans="1:8" ht="15.6" x14ac:dyDescent="0.3">
      <c r="A391" s="27" t="s">
        <v>83</v>
      </c>
      <c r="B391" s="27">
        <v>5.6079999999999997</v>
      </c>
      <c r="C391" s="27">
        <v>0.70799999999999996</v>
      </c>
      <c r="D391" s="27">
        <v>1.2370000000000001</v>
      </c>
      <c r="E391" s="27">
        <v>0.71299999999999997</v>
      </c>
      <c r="F391" s="27">
        <v>0.39</v>
      </c>
      <c r="G391" s="27">
        <v>0.17399999999999999</v>
      </c>
      <c r="H391" s="27">
        <v>1.4E-2</v>
      </c>
    </row>
    <row r="392" spans="1:8" ht="15.6" x14ac:dyDescent="0.3">
      <c r="A392" s="25" t="s">
        <v>105</v>
      </c>
      <c r="B392" s="25">
        <v>5.556</v>
      </c>
      <c r="C392" s="25">
        <v>0.47499999999999998</v>
      </c>
      <c r="D392" s="25">
        <v>1.218</v>
      </c>
      <c r="E392" s="25">
        <v>0.68100000000000005</v>
      </c>
      <c r="F392" s="25">
        <v>0.52100000000000002</v>
      </c>
      <c r="G392" s="25">
        <v>0.182</v>
      </c>
      <c r="H392" s="25">
        <v>0.222</v>
      </c>
    </row>
    <row r="393" spans="1:8" ht="15.6" x14ac:dyDescent="0.3">
      <c r="A393" s="27" t="s">
        <v>98</v>
      </c>
      <c r="B393" s="27">
        <v>5.5460000000000003</v>
      </c>
      <c r="C393" s="27">
        <v>1.01</v>
      </c>
      <c r="D393" s="27">
        <v>1.266</v>
      </c>
      <c r="E393" s="27">
        <v>0.83899999999999997</v>
      </c>
      <c r="F393" s="27">
        <v>0.30299999999999999</v>
      </c>
      <c r="G393" s="27">
        <v>0.14899999999999999</v>
      </c>
      <c r="H393" s="27">
        <v>9.8000000000000004E-2</v>
      </c>
    </row>
    <row r="394" spans="1:8" ht="15.6" x14ac:dyDescent="0.3">
      <c r="A394" s="25" t="s">
        <v>75</v>
      </c>
      <c r="B394" s="25">
        <v>5.5460000000000003</v>
      </c>
      <c r="C394" s="25">
        <v>1.127</v>
      </c>
      <c r="D394" s="25">
        <v>1.379</v>
      </c>
      <c r="E394" s="25">
        <v>0.68</v>
      </c>
      <c r="F394" s="25">
        <v>0.39900000000000002</v>
      </c>
      <c r="G394" s="25">
        <v>9.9000000000000005E-2</v>
      </c>
      <c r="H394" s="25">
        <v>4.5999999999999999E-2</v>
      </c>
    </row>
    <row r="395" spans="1:8" ht="15.6" x14ac:dyDescent="0.3">
      <c r="A395" s="27" t="s">
        <v>109</v>
      </c>
      <c r="B395" s="27">
        <v>5.5419999999999998</v>
      </c>
      <c r="C395" s="27">
        <v>0.51300000000000001</v>
      </c>
      <c r="D395" s="27">
        <v>1.341</v>
      </c>
      <c r="E395" s="27">
        <v>0.68100000000000005</v>
      </c>
      <c r="F395" s="27">
        <v>0.61499999999999999</v>
      </c>
      <c r="G395" s="27">
        <v>0.30099999999999999</v>
      </c>
      <c r="H395" s="27">
        <v>0.03</v>
      </c>
    </row>
    <row r="396" spans="1:8" ht="15.6" x14ac:dyDescent="0.3">
      <c r="A396" s="25" t="s">
        <v>89</v>
      </c>
      <c r="B396" s="25">
        <v>5.54</v>
      </c>
      <c r="C396" s="25">
        <v>1.0189999999999999</v>
      </c>
      <c r="D396" s="25">
        <v>1.387</v>
      </c>
      <c r="E396" s="25">
        <v>0.753</v>
      </c>
      <c r="F396" s="25">
        <v>0.29099999999999998</v>
      </c>
      <c r="G396" s="25">
        <v>0.09</v>
      </c>
      <c r="H396" s="25">
        <v>0.19400000000000001</v>
      </c>
    </row>
    <row r="397" spans="1:8" ht="15.6" x14ac:dyDescent="0.3">
      <c r="A397" s="27" t="s">
        <v>193</v>
      </c>
      <c r="B397" s="27">
        <v>5.5359999999999996</v>
      </c>
      <c r="C397" s="27">
        <v>1.2130000000000001</v>
      </c>
      <c r="D397" s="27">
        <v>1.1830000000000001</v>
      </c>
      <c r="E397" s="27">
        <v>1.026</v>
      </c>
      <c r="F397" s="27">
        <v>0.47799999999999998</v>
      </c>
      <c r="G397" s="27">
        <v>0.19900000000000001</v>
      </c>
      <c r="H397" s="27">
        <v>0.2</v>
      </c>
    </row>
    <row r="398" spans="1:8" ht="15.6" x14ac:dyDescent="0.3">
      <c r="A398" s="25" t="s">
        <v>96</v>
      </c>
      <c r="B398" s="25">
        <v>5.5149999999999997</v>
      </c>
      <c r="C398" s="25">
        <v>1.1279999999999999</v>
      </c>
      <c r="D398" s="25">
        <v>1.169</v>
      </c>
      <c r="E398" s="25">
        <v>0.97899999999999998</v>
      </c>
      <c r="F398" s="25">
        <v>0.17399999999999999</v>
      </c>
      <c r="G398" s="25">
        <v>0</v>
      </c>
      <c r="H398" s="25">
        <v>4.9000000000000002E-2</v>
      </c>
    </row>
    <row r="399" spans="1:8" ht="15.6" x14ac:dyDescent="0.3">
      <c r="A399" s="27" t="s">
        <v>194</v>
      </c>
      <c r="B399" s="27">
        <v>5.51</v>
      </c>
      <c r="C399" s="27">
        <v>1.377</v>
      </c>
      <c r="D399" s="27">
        <v>1.244</v>
      </c>
      <c r="E399" s="27">
        <v>1.137</v>
      </c>
      <c r="F399" s="27">
        <v>0.45900000000000002</v>
      </c>
      <c r="G399" s="27">
        <v>0.28799999999999998</v>
      </c>
      <c r="H399" s="27">
        <v>0.33200000000000002</v>
      </c>
    </row>
    <row r="400" spans="1:8" ht="15.6" x14ac:dyDescent="0.3">
      <c r="A400" s="25" t="s">
        <v>99</v>
      </c>
      <c r="B400" s="25">
        <v>5.5049999999999999</v>
      </c>
      <c r="C400" s="25">
        <v>1.109</v>
      </c>
      <c r="D400" s="25">
        <v>1.3109999999999999</v>
      </c>
      <c r="E400" s="25">
        <v>0.90100000000000002</v>
      </c>
      <c r="F400" s="25">
        <v>0.38100000000000001</v>
      </c>
      <c r="G400" s="25">
        <v>0.114</v>
      </c>
      <c r="H400" s="25">
        <v>1.2E-2</v>
      </c>
    </row>
    <row r="401" spans="1:8" ht="15.6" x14ac:dyDescent="0.3">
      <c r="A401" s="27" t="s">
        <v>86</v>
      </c>
      <c r="B401" s="27">
        <v>5.4889999999999999</v>
      </c>
      <c r="C401" s="27">
        <v>1.022</v>
      </c>
      <c r="D401" s="27">
        <v>1.196</v>
      </c>
      <c r="E401" s="27">
        <v>0.61599999999999999</v>
      </c>
      <c r="F401" s="27">
        <v>0.45100000000000001</v>
      </c>
      <c r="G401" s="27">
        <v>0.14299999999999999</v>
      </c>
      <c r="H401" s="27">
        <v>0.17199999999999999</v>
      </c>
    </row>
    <row r="402" spans="1:8" ht="15.6" x14ac:dyDescent="0.3">
      <c r="A402" s="25" t="s">
        <v>111</v>
      </c>
      <c r="B402" s="25">
        <v>5.4560000000000004</v>
      </c>
      <c r="C402" s="25">
        <v>0.90500000000000003</v>
      </c>
      <c r="D402" s="25">
        <v>1.4590000000000001</v>
      </c>
      <c r="E402" s="25">
        <v>0.61599999999999999</v>
      </c>
      <c r="F402" s="25">
        <v>0.35599999999999998</v>
      </c>
      <c r="G402" s="25">
        <v>0.26400000000000001</v>
      </c>
      <c r="H402" s="25">
        <v>4.7E-2</v>
      </c>
    </row>
    <row r="403" spans="1:8" ht="15.6" x14ac:dyDescent="0.3">
      <c r="A403" s="27" t="s">
        <v>48</v>
      </c>
      <c r="B403" s="27">
        <v>5.3840000000000003</v>
      </c>
      <c r="C403" s="27">
        <v>1.1679999999999999</v>
      </c>
      <c r="D403" s="27">
        <v>1.1739999999999999</v>
      </c>
      <c r="E403" s="27">
        <v>0.78900000000000003</v>
      </c>
      <c r="F403" s="27">
        <v>0.59699999999999998</v>
      </c>
      <c r="G403" s="27">
        <v>0.27500000000000002</v>
      </c>
      <c r="H403" s="27">
        <v>6.2E-2</v>
      </c>
    </row>
    <row r="404" spans="1:8" ht="15.6" x14ac:dyDescent="0.3">
      <c r="A404" s="25" t="s">
        <v>112</v>
      </c>
      <c r="B404" s="25">
        <v>5.3529999999999998</v>
      </c>
      <c r="C404" s="25">
        <v>0.71799999999999997</v>
      </c>
      <c r="D404" s="25">
        <v>1.2529999999999999</v>
      </c>
      <c r="E404" s="25">
        <v>0.81899999999999995</v>
      </c>
      <c r="F404" s="25">
        <v>0.65100000000000002</v>
      </c>
      <c r="G404" s="25">
        <v>0.13600000000000001</v>
      </c>
      <c r="H404" s="25">
        <v>0.09</v>
      </c>
    </row>
    <row r="405" spans="1:8" ht="15.6" x14ac:dyDescent="0.3">
      <c r="A405" s="27" t="s">
        <v>113</v>
      </c>
      <c r="B405" s="27">
        <v>5.2859999999999996</v>
      </c>
      <c r="C405" s="27">
        <v>0.89200000000000002</v>
      </c>
      <c r="D405" s="27">
        <v>1.155</v>
      </c>
      <c r="E405" s="27">
        <v>0.61</v>
      </c>
      <c r="F405" s="27">
        <v>0.56799999999999995</v>
      </c>
      <c r="G405" s="27">
        <v>0.54300000000000004</v>
      </c>
      <c r="H405" s="27">
        <v>3.7999999999999999E-2</v>
      </c>
    </row>
    <row r="406" spans="1:8" ht="15.6" x14ac:dyDescent="0.3">
      <c r="A406" s="25" t="s">
        <v>124</v>
      </c>
      <c r="B406" s="25">
        <v>5.2329999999999997</v>
      </c>
      <c r="C406" s="25">
        <v>0.53700000000000003</v>
      </c>
      <c r="D406" s="25">
        <v>0.8</v>
      </c>
      <c r="E406" s="25">
        <v>0.155</v>
      </c>
      <c r="F406" s="25">
        <v>0.39700000000000002</v>
      </c>
      <c r="G406" s="25">
        <v>0.17</v>
      </c>
      <c r="H406" s="25">
        <v>9.2999999999999999E-2</v>
      </c>
    </row>
    <row r="407" spans="1:8" ht="15.6" x14ac:dyDescent="0.3">
      <c r="A407" s="27" t="s">
        <v>153</v>
      </c>
      <c r="B407" s="27">
        <v>5.2160000000000002</v>
      </c>
      <c r="C407" s="27">
        <v>0.36599999999999999</v>
      </c>
      <c r="D407" s="27">
        <v>0.35199999999999998</v>
      </c>
      <c r="E407" s="27">
        <v>0.32800000000000001</v>
      </c>
      <c r="F407" s="27">
        <v>0.40600000000000003</v>
      </c>
      <c r="G407" s="27">
        <v>0.19700000000000001</v>
      </c>
      <c r="H407" s="27">
        <v>0.126</v>
      </c>
    </row>
    <row r="408" spans="1:8" ht="15.6" x14ac:dyDescent="0.3">
      <c r="A408" s="25" t="s">
        <v>195</v>
      </c>
      <c r="B408" s="25">
        <v>5.1980000000000004</v>
      </c>
      <c r="C408" s="25">
        <v>0.93799999999999994</v>
      </c>
      <c r="D408" s="25">
        <v>1.4019999999999999</v>
      </c>
      <c r="E408" s="25">
        <v>0.91400000000000003</v>
      </c>
      <c r="F408" s="25">
        <v>0.54800000000000004</v>
      </c>
      <c r="G408" s="25">
        <v>0.224</v>
      </c>
      <c r="H408" s="25">
        <v>7.1999999999999995E-2</v>
      </c>
    </row>
    <row r="409" spans="1:8" ht="15.6" x14ac:dyDescent="0.3">
      <c r="A409" s="27" t="s">
        <v>131</v>
      </c>
      <c r="B409" s="27">
        <v>5.194</v>
      </c>
      <c r="C409" s="27">
        <v>0.63400000000000001</v>
      </c>
      <c r="D409" s="27">
        <v>0.75800000000000001</v>
      </c>
      <c r="E409" s="27">
        <v>0.45800000000000002</v>
      </c>
      <c r="F409" s="27">
        <v>0.38700000000000001</v>
      </c>
      <c r="G409" s="27">
        <v>0.11700000000000001</v>
      </c>
      <c r="H409" s="27">
        <v>0.11899999999999999</v>
      </c>
    </row>
    <row r="410" spans="1:8" ht="15.6" x14ac:dyDescent="0.3">
      <c r="A410" s="25" t="s">
        <v>104</v>
      </c>
      <c r="B410" s="25">
        <v>5.165</v>
      </c>
      <c r="C410" s="25">
        <v>0.99</v>
      </c>
      <c r="D410" s="25">
        <v>1.181</v>
      </c>
      <c r="E410" s="25">
        <v>0.73099999999999998</v>
      </c>
      <c r="F410" s="25">
        <v>0.46800000000000003</v>
      </c>
      <c r="G410" s="25">
        <v>0.04</v>
      </c>
      <c r="H410" s="25">
        <v>0.247</v>
      </c>
    </row>
    <row r="411" spans="1:8" ht="15.6" x14ac:dyDescent="0.3">
      <c r="A411" s="27" t="s">
        <v>106</v>
      </c>
      <c r="B411" s="27">
        <v>5.16</v>
      </c>
      <c r="C411" s="27">
        <v>0.93500000000000005</v>
      </c>
      <c r="D411" s="27">
        <v>1.1830000000000001</v>
      </c>
      <c r="E411" s="27">
        <v>0.80300000000000005</v>
      </c>
      <c r="F411" s="27">
        <v>0.41</v>
      </c>
      <c r="G411" s="27">
        <v>0.186</v>
      </c>
      <c r="H411" s="27">
        <v>2.5000000000000001E-2</v>
      </c>
    </row>
    <row r="412" spans="1:8" ht="15.6" x14ac:dyDescent="0.3">
      <c r="A412" s="25" t="s">
        <v>125</v>
      </c>
      <c r="B412" s="25">
        <v>5.1479999999999997</v>
      </c>
      <c r="C412" s="25">
        <v>0.57599999999999996</v>
      </c>
      <c r="D412" s="25">
        <v>0.96599999999999997</v>
      </c>
      <c r="E412" s="25">
        <v>0.432</v>
      </c>
      <c r="F412" s="25">
        <v>0.47699999999999998</v>
      </c>
      <c r="G412" s="25">
        <v>0.26100000000000001</v>
      </c>
      <c r="H412" s="25">
        <v>5.7000000000000002E-2</v>
      </c>
    </row>
    <row r="413" spans="1:8" ht="15.6" x14ac:dyDescent="0.3">
      <c r="A413" s="27" t="s">
        <v>118</v>
      </c>
      <c r="B413" s="27">
        <v>5.1369999999999996</v>
      </c>
      <c r="C413" s="27">
        <v>0.44400000000000001</v>
      </c>
      <c r="D413" s="27">
        <v>1.101</v>
      </c>
      <c r="E413" s="27">
        <v>0.66900000000000004</v>
      </c>
      <c r="F413" s="27">
        <v>0.48099999999999998</v>
      </c>
      <c r="G413" s="27">
        <v>0.30099999999999999</v>
      </c>
      <c r="H413" s="27">
        <v>0.128</v>
      </c>
    </row>
    <row r="414" spans="1:8" ht="15.6" x14ac:dyDescent="0.3">
      <c r="A414" s="25" t="s">
        <v>90</v>
      </c>
      <c r="B414" s="25">
        <v>5.1319999999999997</v>
      </c>
      <c r="C414" s="25">
        <v>1.127</v>
      </c>
      <c r="D414" s="25">
        <v>1.1970000000000001</v>
      </c>
      <c r="E414" s="25">
        <v>0.78100000000000003</v>
      </c>
      <c r="F414" s="25">
        <v>0.254</v>
      </c>
      <c r="G414" s="25">
        <v>8.5999999999999993E-2</v>
      </c>
      <c r="H414" s="25">
        <v>0.121</v>
      </c>
    </row>
    <row r="415" spans="1:8" ht="15.6" x14ac:dyDescent="0.3">
      <c r="A415" s="27" t="s">
        <v>103</v>
      </c>
      <c r="B415" s="27">
        <v>5.1239999999999997</v>
      </c>
      <c r="C415" s="27">
        <v>0.99099999999999999</v>
      </c>
      <c r="D415" s="27">
        <v>1.1319999999999999</v>
      </c>
      <c r="E415" s="27">
        <v>0.86699999999999999</v>
      </c>
      <c r="F415" s="27">
        <v>0.60199999999999998</v>
      </c>
      <c r="G415" s="27">
        <v>7.9000000000000001E-2</v>
      </c>
      <c r="H415" s="27">
        <v>0.11700000000000001</v>
      </c>
    </row>
    <row r="416" spans="1:8" ht="15.6" x14ac:dyDescent="0.3">
      <c r="A416" s="25" t="s">
        <v>84</v>
      </c>
      <c r="B416" s="25">
        <v>5.1189999999999998</v>
      </c>
      <c r="C416" s="25">
        <v>1.0089999999999999</v>
      </c>
      <c r="D416" s="25">
        <v>1.51</v>
      </c>
      <c r="E416" s="25">
        <v>0.61199999999999999</v>
      </c>
      <c r="F416" s="25">
        <v>0.51500000000000001</v>
      </c>
      <c r="G416" s="25">
        <v>0.32300000000000001</v>
      </c>
      <c r="H416" s="25">
        <v>3.4000000000000002E-2</v>
      </c>
    </row>
    <row r="417" spans="1:8" ht="15.6" x14ac:dyDescent="0.3">
      <c r="A417" s="27" t="s">
        <v>117</v>
      </c>
      <c r="B417" s="27">
        <v>5.1020000000000003</v>
      </c>
      <c r="C417" s="27">
        <v>1.0469999999999999</v>
      </c>
      <c r="D417" s="27">
        <v>1.4610000000000001</v>
      </c>
      <c r="E417" s="27">
        <v>0.77800000000000002</v>
      </c>
      <c r="F417" s="27">
        <v>0.41799999999999998</v>
      </c>
      <c r="G417" s="27">
        <v>0.104</v>
      </c>
      <c r="H417" s="27">
        <v>0</v>
      </c>
    </row>
    <row r="418" spans="1:8" ht="15.6" x14ac:dyDescent="0.3">
      <c r="A418" s="25" t="s">
        <v>102</v>
      </c>
      <c r="B418" s="25">
        <v>5.0949999999999998</v>
      </c>
      <c r="C418" s="25">
        <v>0.75900000000000001</v>
      </c>
      <c r="D418" s="25">
        <v>0.64500000000000002</v>
      </c>
      <c r="E418" s="25">
        <v>0.745</v>
      </c>
      <c r="F418" s="25">
        <v>0.45</v>
      </c>
      <c r="G418" s="25">
        <v>0.04</v>
      </c>
      <c r="H418" s="25">
        <v>7.6999999999999999E-2</v>
      </c>
    </row>
    <row r="419" spans="1:8" ht="15.6" x14ac:dyDescent="0.3">
      <c r="A419" s="27" t="s">
        <v>116</v>
      </c>
      <c r="B419" s="27">
        <v>5.085</v>
      </c>
      <c r="C419" s="27">
        <v>0.504</v>
      </c>
      <c r="D419" s="27">
        <v>0.9</v>
      </c>
      <c r="E419" s="27">
        <v>0.27</v>
      </c>
      <c r="F419" s="27">
        <v>0.439</v>
      </c>
      <c r="G419" s="27">
        <v>0.19800000000000001</v>
      </c>
      <c r="H419" s="27">
        <v>5.3999999999999999E-2</v>
      </c>
    </row>
    <row r="420" spans="1:8" ht="15.6" x14ac:dyDescent="0.3">
      <c r="A420" s="25" t="s">
        <v>119</v>
      </c>
      <c r="B420" s="25">
        <v>5.0529999999999999</v>
      </c>
      <c r="C420" s="25">
        <v>0.77</v>
      </c>
      <c r="D420" s="25">
        <v>1.349</v>
      </c>
      <c r="E420" s="25">
        <v>0.76700000000000002</v>
      </c>
      <c r="F420" s="25">
        <v>0.27200000000000002</v>
      </c>
      <c r="G420" s="25">
        <v>8.6999999999999994E-2</v>
      </c>
      <c r="H420" s="25">
        <v>6.4000000000000001E-2</v>
      </c>
    </row>
    <row r="421" spans="1:8" ht="15.6" x14ac:dyDescent="0.3">
      <c r="A421" s="27" t="s">
        <v>101</v>
      </c>
      <c r="B421" s="27">
        <v>5.0049999999999999</v>
      </c>
      <c r="C421" s="27">
        <v>0.94399999999999995</v>
      </c>
      <c r="D421" s="27">
        <v>1.143</v>
      </c>
      <c r="E421" s="27">
        <v>0.745</v>
      </c>
      <c r="F421" s="27">
        <v>8.4000000000000005E-2</v>
      </c>
      <c r="G421" s="27">
        <v>0.11899999999999999</v>
      </c>
      <c r="H421" s="27">
        <v>0.129</v>
      </c>
    </row>
    <row r="422" spans="1:8" ht="15.6" x14ac:dyDescent="0.3">
      <c r="A422" s="25" t="s">
        <v>126</v>
      </c>
      <c r="B422" s="25">
        <v>4.9809999999999999</v>
      </c>
      <c r="C422" s="25">
        <v>0.504</v>
      </c>
      <c r="D422" s="25">
        <v>0.95499999999999996</v>
      </c>
      <c r="E422" s="25">
        <v>0.51800000000000002</v>
      </c>
      <c r="F422" s="25">
        <v>0.35199999999999998</v>
      </c>
      <c r="G422" s="25">
        <v>0.16400000000000001</v>
      </c>
      <c r="H422" s="25">
        <v>8.2000000000000003E-2</v>
      </c>
    </row>
    <row r="423" spans="1:8" ht="15.6" x14ac:dyDescent="0.3">
      <c r="A423" s="27" t="s">
        <v>157</v>
      </c>
      <c r="B423" s="27">
        <v>4.9489999999999998</v>
      </c>
      <c r="C423" s="27">
        <v>0.39</v>
      </c>
      <c r="D423" s="27">
        <v>0.751</v>
      </c>
      <c r="E423" s="27">
        <v>0.33400000000000002</v>
      </c>
      <c r="F423" s="27">
        <v>0.372</v>
      </c>
      <c r="G423" s="27">
        <v>0.249</v>
      </c>
      <c r="H423" s="27">
        <v>0.112</v>
      </c>
    </row>
    <row r="424" spans="1:8" ht="15.6" x14ac:dyDescent="0.3">
      <c r="A424" s="25" t="s">
        <v>151</v>
      </c>
      <c r="B424" s="25">
        <v>4.91</v>
      </c>
      <c r="C424" s="25">
        <v>0.108</v>
      </c>
      <c r="D424" s="25">
        <v>0.70399999999999996</v>
      </c>
      <c r="E424" s="25">
        <v>0.29899999999999999</v>
      </c>
      <c r="F424" s="25">
        <v>0.435</v>
      </c>
      <c r="G424" s="25">
        <v>0.20799999999999999</v>
      </c>
      <c r="H424" s="25">
        <v>0.13800000000000001</v>
      </c>
    </row>
    <row r="425" spans="1:8" ht="15.6" x14ac:dyDescent="0.3">
      <c r="A425" s="27" t="s">
        <v>127</v>
      </c>
      <c r="B425" s="27">
        <v>4.8890000000000002</v>
      </c>
      <c r="C425" s="27">
        <v>0.71499999999999997</v>
      </c>
      <c r="D425" s="27">
        <v>0.98699999999999999</v>
      </c>
      <c r="E425" s="27">
        <v>0.48599999999999999</v>
      </c>
      <c r="F425" s="27">
        <v>0.61199999999999999</v>
      </c>
      <c r="G425" s="27">
        <v>0.27300000000000002</v>
      </c>
      <c r="H425" s="27">
        <v>0.19400000000000001</v>
      </c>
    </row>
    <row r="426" spans="1:8" ht="15.6" x14ac:dyDescent="0.3">
      <c r="A426" s="25" t="s">
        <v>129</v>
      </c>
      <c r="B426" s="25">
        <v>4.883</v>
      </c>
      <c r="C426" s="25">
        <v>0.90700000000000003</v>
      </c>
      <c r="D426" s="25">
        <v>0.83</v>
      </c>
      <c r="E426" s="25">
        <v>0.84599999999999997</v>
      </c>
      <c r="F426" s="25">
        <v>0.46200000000000002</v>
      </c>
      <c r="G426" s="25">
        <v>0.17100000000000001</v>
      </c>
      <c r="H426" s="25">
        <v>2.5000000000000001E-2</v>
      </c>
    </row>
    <row r="427" spans="1:8" ht="15.6" x14ac:dyDescent="0.3">
      <c r="A427" s="27" t="s">
        <v>137</v>
      </c>
      <c r="B427" s="27">
        <v>4.8479999999999999</v>
      </c>
      <c r="C427" s="27">
        <v>0.54500000000000004</v>
      </c>
      <c r="D427" s="27">
        <v>1.071</v>
      </c>
      <c r="E427" s="27">
        <v>0.58799999999999997</v>
      </c>
      <c r="F427" s="27">
        <v>0.67500000000000004</v>
      </c>
      <c r="G427" s="27">
        <v>0.23300000000000001</v>
      </c>
      <c r="H427" s="27">
        <v>7.2999999999999995E-2</v>
      </c>
    </row>
    <row r="428" spans="1:8" ht="15.6" x14ac:dyDescent="0.3">
      <c r="A428" s="25" t="s">
        <v>132</v>
      </c>
      <c r="B428" s="25">
        <v>4.8330000000000002</v>
      </c>
      <c r="C428" s="25">
        <v>0.55600000000000005</v>
      </c>
      <c r="D428" s="25">
        <v>0.86899999999999999</v>
      </c>
      <c r="E428" s="25">
        <v>0.69499999999999995</v>
      </c>
      <c r="F428" s="25">
        <v>0.60399999999999998</v>
      </c>
      <c r="G428" s="25">
        <v>0.17699999999999999</v>
      </c>
      <c r="H428" s="25">
        <v>0.17699999999999999</v>
      </c>
    </row>
    <row r="429" spans="1:8" ht="15.6" x14ac:dyDescent="0.3">
      <c r="A429" s="27" t="s">
        <v>120</v>
      </c>
      <c r="B429" s="27">
        <v>4.8289999999999997</v>
      </c>
      <c r="C429" s="27">
        <v>0.98799999999999999</v>
      </c>
      <c r="D429" s="27">
        <v>1.1060000000000001</v>
      </c>
      <c r="E429" s="27">
        <v>0.52300000000000002</v>
      </c>
      <c r="F429" s="27">
        <v>0.36899999999999999</v>
      </c>
      <c r="G429" s="27">
        <v>5.1999999999999998E-2</v>
      </c>
      <c r="H429" s="27">
        <v>5.6000000000000001E-2</v>
      </c>
    </row>
    <row r="430" spans="1:8" ht="15.6" x14ac:dyDescent="0.3">
      <c r="A430" s="25" t="s">
        <v>122</v>
      </c>
      <c r="B430" s="25">
        <v>4.8140000000000001</v>
      </c>
      <c r="C430" s="25">
        <v>0.90200000000000002</v>
      </c>
      <c r="D430" s="25">
        <v>1.2589999999999999</v>
      </c>
      <c r="E430" s="25">
        <v>0.40699999999999997</v>
      </c>
      <c r="F430" s="25">
        <v>0.435</v>
      </c>
      <c r="G430" s="25">
        <v>0.126</v>
      </c>
      <c r="H430" s="25">
        <v>0.06</v>
      </c>
    </row>
    <row r="431" spans="1:8" ht="15.6" x14ac:dyDescent="0.3">
      <c r="A431" s="27" t="s">
        <v>134</v>
      </c>
      <c r="B431" s="27">
        <v>4.7850000000000001</v>
      </c>
      <c r="C431" s="27">
        <v>0.98199999999999998</v>
      </c>
      <c r="D431" s="27">
        <v>1.0109999999999999</v>
      </c>
      <c r="E431" s="27">
        <v>0.52900000000000003</v>
      </c>
      <c r="F431" s="27">
        <v>0.28399999999999997</v>
      </c>
      <c r="G431" s="27">
        <v>0.153</v>
      </c>
      <c r="H431" s="27">
        <v>7.2999999999999995E-2</v>
      </c>
    </row>
    <row r="432" spans="1:8" ht="15.6" x14ac:dyDescent="0.3">
      <c r="A432" s="25" t="s">
        <v>97</v>
      </c>
      <c r="B432" s="25">
        <v>4.7720000000000002</v>
      </c>
      <c r="C432" s="25">
        <v>0.88900000000000001</v>
      </c>
      <c r="D432" s="25">
        <v>1.1919999999999999</v>
      </c>
      <c r="E432" s="25">
        <v>0.78900000000000003</v>
      </c>
      <c r="F432" s="25">
        <v>0.186</v>
      </c>
      <c r="G432" s="25">
        <v>0.159</v>
      </c>
      <c r="H432" s="25">
        <v>2.1999999999999999E-2</v>
      </c>
    </row>
    <row r="433" spans="1:8" ht="15.6" x14ac:dyDescent="0.3">
      <c r="A433" s="27" t="s">
        <v>138</v>
      </c>
      <c r="B433" s="27">
        <v>4.7690000000000001</v>
      </c>
      <c r="C433" s="27">
        <v>0.30199999999999999</v>
      </c>
      <c r="D433" s="27">
        <v>0.92900000000000005</v>
      </c>
      <c r="E433" s="27">
        <v>0.313</v>
      </c>
      <c r="F433" s="27">
        <v>0.32200000000000001</v>
      </c>
      <c r="G433" s="27">
        <v>0.186</v>
      </c>
      <c r="H433" s="27">
        <v>0.126</v>
      </c>
    </row>
    <row r="434" spans="1:8" ht="15.6" x14ac:dyDescent="0.3">
      <c r="A434" s="25" t="s">
        <v>185</v>
      </c>
      <c r="B434" s="25">
        <v>4.7510000000000003</v>
      </c>
      <c r="C434" s="25">
        <v>0.25700000000000001</v>
      </c>
      <c r="D434" s="25">
        <v>0.88300000000000001</v>
      </c>
      <c r="E434" s="25">
        <v>0.35299999999999998</v>
      </c>
      <c r="F434" s="25">
        <v>0.40300000000000002</v>
      </c>
      <c r="G434" s="25">
        <v>0.42599999999999999</v>
      </c>
      <c r="H434" s="25">
        <v>0.158</v>
      </c>
    </row>
    <row r="435" spans="1:8" ht="15.6" x14ac:dyDescent="0.3">
      <c r="A435" s="27" t="s">
        <v>135</v>
      </c>
      <c r="B435" s="27">
        <v>4.7290000000000001</v>
      </c>
      <c r="C435" s="27">
        <v>0.35199999999999998</v>
      </c>
      <c r="D435" s="27">
        <v>0.97299999999999998</v>
      </c>
      <c r="E435" s="27">
        <v>0.23499999999999999</v>
      </c>
      <c r="F435" s="27">
        <v>0.378</v>
      </c>
      <c r="G435" s="27">
        <v>0.17</v>
      </c>
      <c r="H435" s="27">
        <v>6.2E-2</v>
      </c>
    </row>
    <row r="436" spans="1:8" ht="15.6" x14ac:dyDescent="0.3">
      <c r="A436" s="25" t="s">
        <v>108</v>
      </c>
      <c r="B436" s="25">
        <v>4.7240000000000002</v>
      </c>
      <c r="C436" s="25">
        <v>0.64600000000000002</v>
      </c>
      <c r="D436" s="25">
        <v>0.98699999999999999</v>
      </c>
      <c r="E436" s="25">
        <v>0.16800000000000001</v>
      </c>
      <c r="F436" s="25">
        <v>0.435</v>
      </c>
      <c r="G436" s="25">
        <v>0.221</v>
      </c>
      <c r="H436" s="25">
        <v>4.8000000000000001E-2</v>
      </c>
    </row>
    <row r="437" spans="1:8" ht="15.6" x14ac:dyDescent="0.3">
      <c r="A437" s="27" t="s">
        <v>146</v>
      </c>
      <c r="B437" s="27">
        <v>4.6769999999999996</v>
      </c>
      <c r="C437" s="27">
        <v>0.80800000000000005</v>
      </c>
      <c r="D437" s="27">
        <v>1.0349999999999999</v>
      </c>
      <c r="E437" s="27">
        <v>0.77600000000000002</v>
      </c>
      <c r="F437" s="27">
        <v>0.378</v>
      </c>
      <c r="G437" s="27">
        <v>0.107</v>
      </c>
      <c r="H437" s="27">
        <v>0.105</v>
      </c>
    </row>
    <row r="438" spans="1:8" ht="15.6" x14ac:dyDescent="0.3">
      <c r="A438" s="25" t="s">
        <v>145</v>
      </c>
      <c r="B438" s="25">
        <v>4.673</v>
      </c>
      <c r="C438" s="25">
        <v>0.84699999999999998</v>
      </c>
      <c r="D438" s="25">
        <v>0.73099999999999998</v>
      </c>
      <c r="E438" s="25">
        <v>0.69499999999999995</v>
      </c>
      <c r="F438" s="25">
        <v>0.48499999999999999</v>
      </c>
      <c r="G438" s="25">
        <v>4.8000000000000001E-2</v>
      </c>
      <c r="H438" s="25">
        <v>0.17399999999999999</v>
      </c>
    </row>
    <row r="439" spans="1:8" ht="15.6" x14ac:dyDescent="0.3">
      <c r="A439" s="27" t="s">
        <v>123</v>
      </c>
      <c r="B439" s="27">
        <v>4.6719999999999997</v>
      </c>
      <c r="C439" s="27">
        <v>1.0289999999999999</v>
      </c>
      <c r="D439" s="27">
        <v>0.88600000000000001</v>
      </c>
      <c r="E439" s="27">
        <v>0.749</v>
      </c>
      <c r="F439" s="27">
        <v>0.30099999999999999</v>
      </c>
      <c r="G439" s="27">
        <v>0.27700000000000002</v>
      </c>
      <c r="H439" s="27">
        <v>0.14299999999999999</v>
      </c>
    </row>
    <row r="440" spans="1:8" ht="15.6" x14ac:dyDescent="0.3">
      <c r="A440" s="25" t="s">
        <v>107</v>
      </c>
      <c r="B440" s="25">
        <v>4.633</v>
      </c>
      <c r="C440" s="25">
        <v>0.78500000000000003</v>
      </c>
      <c r="D440" s="25">
        <v>1.1399999999999999</v>
      </c>
      <c r="E440" s="25">
        <v>0.77800000000000002</v>
      </c>
      <c r="F440" s="25">
        <v>0.42499999999999999</v>
      </c>
      <c r="G440" s="25">
        <v>9.0999999999999998E-2</v>
      </c>
      <c r="H440" s="25">
        <v>0.152</v>
      </c>
    </row>
    <row r="441" spans="1:8" ht="15.6" x14ac:dyDescent="0.3">
      <c r="A441" s="27" t="s">
        <v>140</v>
      </c>
      <c r="B441" s="27">
        <v>4.6239999999999997</v>
      </c>
      <c r="C441" s="27">
        <v>0.17899999999999999</v>
      </c>
      <c r="D441" s="27">
        <v>0.95499999999999996</v>
      </c>
      <c r="E441" s="27">
        <v>0.32400000000000001</v>
      </c>
      <c r="F441" s="27">
        <v>0.56100000000000005</v>
      </c>
      <c r="G441" s="27">
        <v>0.22</v>
      </c>
      <c r="H441" s="27">
        <v>0.16300000000000001</v>
      </c>
    </row>
    <row r="442" spans="1:8" ht="15.6" x14ac:dyDescent="0.3">
      <c r="A442" s="25" t="s">
        <v>141</v>
      </c>
      <c r="B442" s="25">
        <v>4.5830000000000002</v>
      </c>
      <c r="C442" s="25">
        <v>0.47599999999999998</v>
      </c>
      <c r="D442" s="25">
        <v>0.90500000000000003</v>
      </c>
      <c r="E442" s="25">
        <v>0.53600000000000003</v>
      </c>
      <c r="F442" s="25">
        <v>0.51900000000000002</v>
      </c>
      <c r="G442" s="25">
        <v>0.39400000000000002</v>
      </c>
      <c r="H442" s="25">
        <v>6.7000000000000004E-2</v>
      </c>
    </row>
    <row r="443" spans="1:8" ht="15.6" x14ac:dyDescent="0.3">
      <c r="A443" s="27" t="s">
        <v>136</v>
      </c>
      <c r="B443" s="27">
        <v>4.5709999999999997</v>
      </c>
      <c r="C443" s="27">
        <v>0.84</v>
      </c>
      <c r="D443" s="27">
        <v>1.246</v>
      </c>
      <c r="E443" s="27">
        <v>0.40699999999999997</v>
      </c>
      <c r="F443" s="27">
        <v>0.44500000000000001</v>
      </c>
      <c r="G443" s="27">
        <v>7.5999999999999998E-2</v>
      </c>
      <c r="H443" s="27">
        <v>5.3999999999999999E-2</v>
      </c>
    </row>
    <row r="444" spans="1:8" ht="15.6" x14ac:dyDescent="0.3">
      <c r="A444" s="25" t="s">
        <v>155</v>
      </c>
      <c r="B444" s="25">
        <v>4.5609999999999999</v>
      </c>
      <c r="C444" s="25">
        <v>0.78</v>
      </c>
      <c r="D444" s="25">
        <v>1.321</v>
      </c>
      <c r="E444" s="25">
        <v>0.69899999999999995</v>
      </c>
      <c r="F444" s="25">
        <v>0.31900000000000001</v>
      </c>
      <c r="G444" s="25">
        <v>0.17899999999999999</v>
      </c>
      <c r="H444" s="25">
        <v>0.01</v>
      </c>
    </row>
    <row r="445" spans="1:8" ht="15.6" x14ac:dyDescent="0.3">
      <c r="A445" s="27" t="s">
        <v>166</v>
      </c>
      <c r="B445" s="27">
        <v>4.5579999999999998</v>
      </c>
      <c r="C445" s="27">
        <v>0.17399999999999999</v>
      </c>
      <c r="D445" s="27">
        <v>0.92100000000000004</v>
      </c>
      <c r="E445" s="27">
        <v>0.39200000000000002</v>
      </c>
      <c r="F445" s="27">
        <v>0.40600000000000003</v>
      </c>
      <c r="G445" s="27">
        <v>0.22700000000000001</v>
      </c>
      <c r="H445" s="27">
        <v>5.0999999999999997E-2</v>
      </c>
    </row>
    <row r="446" spans="1:8" ht="15.6" x14ac:dyDescent="0.3">
      <c r="A446" s="25" t="s">
        <v>121</v>
      </c>
      <c r="B446" s="25">
        <v>4.5529999999999999</v>
      </c>
      <c r="C446" s="25">
        <v>0.58799999999999997</v>
      </c>
      <c r="D446" s="25">
        <v>1.1950000000000001</v>
      </c>
      <c r="E446" s="25">
        <v>0.61399999999999999</v>
      </c>
      <c r="F446" s="25">
        <v>0.29899999999999999</v>
      </c>
      <c r="G446" s="25">
        <v>9.1999999999999998E-2</v>
      </c>
      <c r="H446" s="25">
        <v>7.1999999999999995E-2</v>
      </c>
    </row>
    <row r="447" spans="1:8" ht="15.6" x14ac:dyDescent="0.3">
      <c r="A447" s="27" t="s">
        <v>152</v>
      </c>
      <c r="B447" s="27">
        <v>4.4320000000000004</v>
      </c>
      <c r="C447" s="27">
        <v>0.312</v>
      </c>
      <c r="D447" s="27">
        <v>1.052</v>
      </c>
      <c r="E447" s="27">
        <v>0.378</v>
      </c>
      <c r="F447" s="27">
        <v>0.40200000000000002</v>
      </c>
      <c r="G447" s="27">
        <v>0.26500000000000001</v>
      </c>
      <c r="H447" s="27">
        <v>6.4000000000000001E-2</v>
      </c>
    </row>
    <row r="448" spans="1:8" ht="15.6" x14ac:dyDescent="0.3">
      <c r="A448" s="25" t="s">
        <v>148</v>
      </c>
      <c r="B448" s="25">
        <v>4.423</v>
      </c>
      <c r="C448" s="25">
        <v>0.30199999999999999</v>
      </c>
      <c r="D448" s="25">
        <v>0.73899999999999999</v>
      </c>
      <c r="E448" s="25">
        <v>0.109</v>
      </c>
      <c r="F448" s="25">
        <v>0.22900000000000001</v>
      </c>
      <c r="G448" s="25">
        <v>0.21099999999999999</v>
      </c>
      <c r="H448" s="25">
        <v>8.5999999999999993E-2</v>
      </c>
    </row>
    <row r="449" spans="1:8" ht="15.6" x14ac:dyDescent="0.3">
      <c r="A449" s="27" t="s">
        <v>128</v>
      </c>
      <c r="B449" s="27">
        <v>4.3920000000000003</v>
      </c>
      <c r="C449" s="27">
        <v>0.875</v>
      </c>
      <c r="D449" s="27">
        <v>0.872</v>
      </c>
      <c r="E449" s="27">
        <v>0.78100000000000003</v>
      </c>
      <c r="F449" s="27">
        <v>0.23599999999999999</v>
      </c>
      <c r="G449" s="27">
        <v>5.6000000000000001E-2</v>
      </c>
      <c r="H449" s="27">
        <v>4.3999999999999997E-2</v>
      </c>
    </row>
    <row r="450" spans="1:8" ht="15.6" x14ac:dyDescent="0.3">
      <c r="A450" s="25" t="s">
        <v>143</v>
      </c>
      <c r="B450" s="25">
        <v>4.375</v>
      </c>
      <c r="C450" s="25">
        <v>0.54</v>
      </c>
      <c r="D450" s="25">
        <v>1.113</v>
      </c>
      <c r="E450" s="25">
        <v>0.42499999999999999</v>
      </c>
      <c r="F450" s="25">
        <v>0.186</v>
      </c>
      <c r="G450" s="25">
        <v>0.129</v>
      </c>
      <c r="H450" s="25">
        <v>0.122</v>
      </c>
    </row>
    <row r="451" spans="1:8" ht="15.6" x14ac:dyDescent="0.3">
      <c r="A451" s="27" t="s">
        <v>133</v>
      </c>
      <c r="B451" s="27">
        <v>4.327</v>
      </c>
      <c r="C451" s="27">
        <v>0.89800000000000002</v>
      </c>
      <c r="D451" s="27">
        <v>1.1950000000000001</v>
      </c>
      <c r="E451" s="27">
        <v>0.79200000000000004</v>
      </c>
      <c r="F451" s="27">
        <v>0.52900000000000003</v>
      </c>
      <c r="G451" s="27">
        <v>0.253</v>
      </c>
      <c r="H451" s="27">
        <v>4.9000000000000002E-2</v>
      </c>
    </row>
    <row r="452" spans="1:8" ht="15.6" x14ac:dyDescent="0.3">
      <c r="A452" s="25" t="s">
        <v>149</v>
      </c>
      <c r="B452" s="25">
        <v>4.3109999999999999</v>
      </c>
      <c r="C452" s="25">
        <v>6.2E-2</v>
      </c>
      <c r="D452" s="25">
        <v>0.83299999999999996</v>
      </c>
      <c r="E452" s="25">
        <v>0.27700000000000002</v>
      </c>
      <c r="F452" s="25">
        <v>0.36499999999999999</v>
      </c>
      <c r="G452" s="25">
        <v>0.254</v>
      </c>
      <c r="H452" s="25">
        <v>8.1000000000000003E-2</v>
      </c>
    </row>
    <row r="453" spans="1:8" ht="15.6" x14ac:dyDescent="0.3">
      <c r="A453" s="27" t="s">
        <v>186</v>
      </c>
      <c r="B453" s="27">
        <v>4.3079999999999998</v>
      </c>
      <c r="C453" s="27">
        <v>0.82799999999999996</v>
      </c>
      <c r="D453" s="27">
        <v>1.0649999999999999</v>
      </c>
      <c r="E453" s="27">
        <v>0.216</v>
      </c>
      <c r="F453" s="27">
        <v>0.3</v>
      </c>
      <c r="G453" s="27">
        <v>6.7000000000000004E-2</v>
      </c>
      <c r="H453" s="27">
        <v>0.14699999999999999</v>
      </c>
    </row>
    <row r="454" spans="1:8" ht="15.6" x14ac:dyDescent="0.3">
      <c r="A454" s="25" t="s">
        <v>147</v>
      </c>
      <c r="B454" s="25">
        <v>4.3079999999999998</v>
      </c>
      <c r="C454" s="25">
        <v>0.67800000000000005</v>
      </c>
      <c r="D454" s="25">
        <v>1.0980000000000001</v>
      </c>
      <c r="E454" s="25">
        <v>0.495</v>
      </c>
      <c r="F454" s="25">
        <v>0.59699999999999998</v>
      </c>
      <c r="G454" s="25">
        <v>0.56999999999999995</v>
      </c>
      <c r="H454" s="25">
        <v>0.188</v>
      </c>
    </row>
    <row r="455" spans="1:8" ht="15.6" x14ac:dyDescent="0.3">
      <c r="A455" s="27" t="s">
        <v>187</v>
      </c>
      <c r="B455" s="27">
        <v>4.2889999999999997</v>
      </c>
      <c r="C455" s="27">
        <v>0.41599999999999998</v>
      </c>
      <c r="D455" s="27">
        <v>0.72299999999999998</v>
      </c>
      <c r="E455" s="27">
        <v>0.437</v>
      </c>
      <c r="F455" s="27">
        <v>0.18099999999999999</v>
      </c>
      <c r="G455" s="27">
        <v>0.25900000000000001</v>
      </c>
      <c r="H455" s="27">
        <v>0.1</v>
      </c>
    </row>
    <row r="456" spans="1:8" ht="15.6" x14ac:dyDescent="0.3">
      <c r="A456" s="25" t="s">
        <v>156</v>
      </c>
      <c r="B456" s="25">
        <v>4.1870000000000003</v>
      </c>
      <c r="C456" s="25">
        <v>0.26800000000000002</v>
      </c>
      <c r="D456" s="25">
        <v>0.54800000000000004</v>
      </c>
      <c r="E456" s="25">
        <v>0.34300000000000003</v>
      </c>
      <c r="F456" s="25">
        <v>0.30399999999999999</v>
      </c>
      <c r="G456" s="25">
        <v>0.20100000000000001</v>
      </c>
      <c r="H456" s="25">
        <v>0.115</v>
      </c>
    </row>
    <row r="457" spans="1:8" ht="15.6" x14ac:dyDescent="0.3">
      <c r="A457" s="27" t="s">
        <v>144</v>
      </c>
      <c r="B457" s="27">
        <v>4.1859999999999999</v>
      </c>
      <c r="C457" s="27">
        <v>0.315</v>
      </c>
      <c r="D457" s="27">
        <v>1.0009999999999999</v>
      </c>
      <c r="E457" s="27">
        <v>0.48399999999999999</v>
      </c>
      <c r="F457" s="27">
        <v>0.41299999999999998</v>
      </c>
      <c r="G457" s="27">
        <v>0.22800000000000001</v>
      </c>
      <c r="H457" s="27">
        <v>0.11700000000000001</v>
      </c>
    </row>
    <row r="458" spans="1:8" ht="15.6" x14ac:dyDescent="0.3">
      <c r="A458" s="25" t="s">
        <v>160</v>
      </c>
      <c r="B458" s="25">
        <v>4.1660000000000004</v>
      </c>
      <c r="C458" s="25">
        <v>0.245</v>
      </c>
      <c r="D458" s="25">
        <v>0.82399999999999995</v>
      </c>
      <c r="E458" s="25">
        <v>0.501</v>
      </c>
      <c r="F458" s="25">
        <v>0.193</v>
      </c>
      <c r="G458" s="25">
        <v>0.191</v>
      </c>
      <c r="H458" s="25">
        <v>7.5999999999999998E-2</v>
      </c>
    </row>
    <row r="459" spans="1:8" ht="15.6" x14ac:dyDescent="0.3">
      <c r="A459" s="27" t="s">
        <v>139</v>
      </c>
      <c r="B459" s="27">
        <v>4.1509999999999998</v>
      </c>
      <c r="C459" s="27">
        <v>0.875</v>
      </c>
      <c r="D459" s="27">
        <v>0.98299999999999998</v>
      </c>
      <c r="E459" s="27">
        <v>0.59699999999999998</v>
      </c>
      <c r="F459" s="27">
        <v>0.374</v>
      </c>
      <c r="G459" s="27">
        <v>6.9000000000000006E-2</v>
      </c>
      <c r="H459" s="27">
        <v>9.5000000000000001E-2</v>
      </c>
    </row>
    <row r="460" spans="1:8" ht="15.6" x14ac:dyDescent="0.3">
      <c r="A460" s="25" t="s">
        <v>130</v>
      </c>
      <c r="B460" s="25">
        <v>3.9260000000000002</v>
      </c>
      <c r="C460" s="25">
        <v>0.24099999999999999</v>
      </c>
      <c r="D460" s="25">
        <v>0.748</v>
      </c>
      <c r="E460" s="25">
        <v>0.20399999999999999</v>
      </c>
      <c r="F460" s="25">
        <v>0.38200000000000001</v>
      </c>
      <c r="G460" s="25">
        <v>0.25800000000000001</v>
      </c>
      <c r="H460" s="25">
        <v>4.8000000000000001E-2</v>
      </c>
    </row>
    <row r="461" spans="1:8" ht="15.6" x14ac:dyDescent="0.3">
      <c r="A461" s="27" t="s">
        <v>173</v>
      </c>
      <c r="B461" s="27">
        <v>3.7749999999999999</v>
      </c>
      <c r="C461" s="27">
        <v>0</v>
      </c>
      <c r="D461" s="27">
        <v>0.40400000000000003</v>
      </c>
      <c r="E461" s="27">
        <v>0.29499999999999998</v>
      </c>
      <c r="F461" s="27">
        <v>0.27500000000000002</v>
      </c>
      <c r="G461" s="27">
        <v>0.187</v>
      </c>
      <c r="H461" s="27">
        <v>0.21199999999999999</v>
      </c>
    </row>
    <row r="462" spans="1:8" ht="15.6" x14ac:dyDescent="0.3">
      <c r="A462" s="25" t="s">
        <v>142</v>
      </c>
      <c r="B462" s="25">
        <v>3.7589999999999999</v>
      </c>
      <c r="C462" s="25">
        <v>0.53700000000000003</v>
      </c>
      <c r="D462" s="25">
        <v>0.89600000000000002</v>
      </c>
      <c r="E462" s="25">
        <v>0.36399999999999999</v>
      </c>
      <c r="F462" s="25">
        <v>0.49099999999999999</v>
      </c>
      <c r="G462" s="25">
        <v>0.251</v>
      </c>
      <c r="H462" s="25">
        <v>8.6999999999999994E-2</v>
      </c>
    </row>
    <row r="463" spans="1:8" ht="15.6" x14ac:dyDescent="0.3">
      <c r="A463" s="27" t="s">
        <v>165</v>
      </c>
      <c r="B463" s="27">
        <v>3.7210000000000001</v>
      </c>
      <c r="C463" s="27">
        <v>0.28499999999999998</v>
      </c>
      <c r="D463" s="27">
        <v>0.64700000000000002</v>
      </c>
      <c r="E463" s="27">
        <v>0.374</v>
      </c>
      <c r="F463" s="27">
        <v>0.16900000000000001</v>
      </c>
      <c r="G463" s="27">
        <v>0.46400000000000002</v>
      </c>
      <c r="H463" s="27">
        <v>0.16200000000000001</v>
      </c>
    </row>
    <row r="464" spans="1:8" ht="15.6" x14ac:dyDescent="0.3">
      <c r="A464" s="25" t="s">
        <v>158</v>
      </c>
      <c r="B464" s="25">
        <v>3.653</v>
      </c>
      <c r="C464" s="25">
        <v>0.45500000000000002</v>
      </c>
      <c r="D464" s="25">
        <v>1.089</v>
      </c>
      <c r="E464" s="25">
        <v>0.10100000000000001</v>
      </c>
      <c r="F464" s="25">
        <v>0.40899999999999997</v>
      </c>
      <c r="G464" s="25">
        <v>0.10299999999999999</v>
      </c>
      <c r="H464" s="25">
        <v>0.05</v>
      </c>
    </row>
    <row r="465" spans="1:8" ht="15.6" x14ac:dyDescent="0.3">
      <c r="A465" s="27" t="s">
        <v>150</v>
      </c>
      <c r="B465" s="27">
        <v>3.573</v>
      </c>
      <c r="C465" s="27">
        <v>0.73099999999999998</v>
      </c>
      <c r="D465" s="27">
        <v>0.64400000000000002</v>
      </c>
      <c r="E465" s="27">
        <v>0.54100000000000004</v>
      </c>
      <c r="F465" s="27">
        <v>0.58099999999999996</v>
      </c>
      <c r="G465" s="27">
        <v>0.23699999999999999</v>
      </c>
      <c r="H465" s="27">
        <v>0.106</v>
      </c>
    </row>
    <row r="466" spans="1:8" ht="15.6" x14ac:dyDescent="0.3">
      <c r="A466" s="25" t="s">
        <v>164</v>
      </c>
      <c r="B466" s="25">
        <v>3.5379999999999998</v>
      </c>
      <c r="C466" s="25">
        <v>0.17699999999999999</v>
      </c>
      <c r="D466" s="25">
        <v>0.53</v>
      </c>
      <c r="E466" s="25">
        <v>0.44600000000000001</v>
      </c>
      <c r="F466" s="25">
        <v>0.48699999999999999</v>
      </c>
      <c r="G466" s="25">
        <v>0.21299999999999999</v>
      </c>
      <c r="H466" s="25">
        <v>0.13200000000000001</v>
      </c>
    </row>
    <row r="467" spans="1:8" ht="15.6" x14ac:dyDescent="0.3">
      <c r="A467" s="27" t="s">
        <v>169</v>
      </c>
      <c r="B467" s="27">
        <v>3.5270000000000001</v>
      </c>
      <c r="C467" s="27">
        <v>0.39300000000000002</v>
      </c>
      <c r="D467" s="27">
        <v>1.177</v>
      </c>
      <c r="E467" s="27">
        <v>0.41499999999999998</v>
      </c>
      <c r="F467" s="27">
        <v>0.24399999999999999</v>
      </c>
      <c r="G467" s="27">
        <v>9.5000000000000001E-2</v>
      </c>
      <c r="H467" s="27">
        <v>8.6999999999999994E-2</v>
      </c>
    </row>
    <row r="468" spans="1:8" ht="15.6" x14ac:dyDescent="0.3">
      <c r="A468" s="25" t="s">
        <v>163</v>
      </c>
      <c r="B468" s="25">
        <v>3.4790000000000001</v>
      </c>
      <c r="C468" s="25">
        <v>0.998</v>
      </c>
      <c r="D468" s="25">
        <v>1.0860000000000001</v>
      </c>
      <c r="E468" s="25">
        <v>0.49399999999999999</v>
      </c>
      <c r="F468" s="25">
        <v>0.50900000000000001</v>
      </c>
      <c r="G468" s="25">
        <v>3.3000000000000002E-2</v>
      </c>
      <c r="H468" s="25">
        <v>0.10199999999999999</v>
      </c>
    </row>
    <row r="469" spans="1:8" ht="15.6" x14ac:dyDescent="0.3">
      <c r="A469" s="27" t="s">
        <v>170</v>
      </c>
      <c r="B469" s="27">
        <v>3.476</v>
      </c>
      <c r="C469" s="27">
        <v>0.45700000000000002</v>
      </c>
      <c r="D469" s="27">
        <v>0.873</v>
      </c>
      <c r="E469" s="27">
        <v>0.443</v>
      </c>
      <c r="F469" s="27">
        <v>0.50900000000000001</v>
      </c>
      <c r="G469" s="27">
        <v>0.27200000000000002</v>
      </c>
      <c r="H469" s="27">
        <v>0.20399999999999999</v>
      </c>
    </row>
    <row r="470" spans="1:8" ht="15.6" x14ac:dyDescent="0.3">
      <c r="A470" s="25" t="s">
        <v>172</v>
      </c>
      <c r="B470" s="25">
        <v>3.476</v>
      </c>
      <c r="C470" s="25">
        <v>4.1000000000000002E-2</v>
      </c>
      <c r="D470" s="25">
        <v>0</v>
      </c>
      <c r="E470" s="25">
        <v>0</v>
      </c>
      <c r="F470" s="25">
        <v>0.29299999999999998</v>
      </c>
      <c r="G470" s="25">
        <v>0.254</v>
      </c>
      <c r="H470" s="25">
        <v>2.8000000000000001E-2</v>
      </c>
    </row>
    <row r="471" spans="1:8" ht="15.6" x14ac:dyDescent="0.3">
      <c r="A471" s="27" t="s">
        <v>168</v>
      </c>
      <c r="B471" s="27">
        <v>3.3119999999999998</v>
      </c>
      <c r="C471" s="27">
        <v>0.34300000000000003</v>
      </c>
      <c r="D471" s="27">
        <v>0.52300000000000002</v>
      </c>
      <c r="E471" s="27">
        <v>0.57199999999999995</v>
      </c>
      <c r="F471" s="27">
        <v>0.60399999999999998</v>
      </c>
      <c r="G471" s="27">
        <v>0.23599999999999999</v>
      </c>
      <c r="H471" s="27">
        <v>0.48599999999999999</v>
      </c>
    </row>
    <row r="472" spans="1:8" ht="15.6" x14ac:dyDescent="0.3">
      <c r="A472" s="25" t="s">
        <v>161</v>
      </c>
      <c r="B472" s="25">
        <v>3.2989999999999999</v>
      </c>
      <c r="C472" s="25">
        <v>0.42599999999999999</v>
      </c>
      <c r="D472" s="25">
        <v>1.048</v>
      </c>
      <c r="E472" s="25">
        <v>0.375</v>
      </c>
      <c r="F472" s="25">
        <v>0.377</v>
      </c>
      <c r="G472" s="25">
        <v>0.151</v>
      </c>
      <c r="H472" s="25">
        <v>8.1000000000000003E-2</v>
      </c>
    </row>
    <row r="473" spans="1:8" ht="15.6" x14ac:dyDescent="0.3">
      <c r="A473" s="27" t="s">
        <v>171</v>
      </c>
      <c r="B473" s="27">
        <v>2.8170000000000002</v>
      </c>
      <c r="C473" s="27">
        <v>0.28899999999999998</v>
      </c>
      <c r="D473" s="27">
        <v>0.55300000000000005</v>
      </c>
      <c r="E473" s="27">
        <v>0.20899999999999999</v>
      </c>
      <c r="F473" s="27">
        <v>6.6000000000000003E-2</v>
      </c>
      <c r="G473" s="27">
        <v>0.21</v>
      </c>
      <c r="H473" s="27">
        <v>0.111</v>
      </c>
    </row>
    <row r="474" spans="1:8" ht="15.6" x14ac:dyDescent="0.3">
      <c r="A474" s="33" t="s">
        <v>162</v>
      </c>
      <c r="B474" s="33">
        <v>2.5670000000000002</v>
      </c>
      <c r="C474" s="33">
        <v>0.30099999999999999</v>
      </c>
      <c r="D474" s="33">
        <v>0.35599999999999998</v>
      </c>
      <c r="E474" s="33">
        <v>0.26600000000000001</v>
      </c>
      <c r="F474" s="33">
        <v>0</v>
      </c>
      <c r="G474" s="33">
        <v>0.13500000000000001</v>
      </c>
      <c r="H474" s="33">
        <v>1E-3</v>
      </c>
    </row>
  </sheetData>
  <mergeCells count="4">
    <mergeCell ref="A1:E1"/>
    <mergeCell ref="A2:H2"/>
    <mergeCell ref="A320:H320"/>
    <mergeCell ref="A161:H161"/>
  </mergeCell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2ACF0-B9EB-464C-B014-A2CA23214A80}">
  <dimension ref="A1:P443"/>
  <sheetViews>
    <sheetView zoomScaleNormal="100" workbookViewId="0">
      <selection activeCell="J9" sqref="J9"/>
    </sheetView>
  </sheetViews>
  <sheetFormatPr defaultRowHeight="14.4" x14ac:dyDescent="0.3"/>
  <cols>
    <col min="1" max="1" width="21.44140625" bestFit="1" customWidth="1"/>
    <col min="2" max="2" width="17.21875" bestFit="1" customWidth="1"/>
    <col min="4" max="4" width="17.6640625" customWidth="1"/>
    <col min="5" max="5" width="15.6640625" customWidth="1"/>
    <col min="7" max="7" width="14.88671875" customWidth="1"/>
    <col min="8" max="8" width="15.6640625" customWidth="1"/>
    <col min="10" max="10" width="9.21875" bestFit="1" customWidth="1"/>
    <col min="15" max="15" width="11.88671875" customWidth="1"/>
    <col min="16" max="16" width="14.77734375" bestFit="1" customWidth="1"/>
  </cols>
  <sheetData>
    <row r="1" spans="1:16" ht="15.6" x14ac:dyDescent="0.3">
      <c r="A1" s="116" t="s">
        <v>232</v>
      </c>
      <c r="B1" s="116"/>
      <c r="C1" s="116"/>
      <c r="D1" s="116"/>
      <c r="E1" s="116"/>
      <c r="F1" s="116"/>
      <c r="G1" s="116"/>
      <c r="H1" s="116"/>
      <c r="I1" s="116"/>
      <c r="J1" s="116"/>
      <c r="K1" s="116"/>
      <c r="L1" s="116"/>
      <c r="M1" s="116"/>
    </row>
    <row r="2" spans="1:16" ht="15.6" x14ac:dyDescent="0.3">
      <c r="A2" s="116" t="s">
        <v>264</v>
      </c>
      <c r="B2" s="116"/>
      <c r="C2" s="116"/>
      <c r="D2" s="116"/>
      <c r="E2" s="116"/>
      <c r="F2" s="116"/>
      <c r="G2" s="116"/>
      <c r="H2" s="116"/>
      <c r="I2" s="116"/>
      <c r="J2" s="116"/>
      <c r="K2" s="116"/>
      <c r="L2" s="116"/>
      <c r="M2" s="116"/>
    </row>
    <row r="3" spans="1:16" ht="15.6" x14ac:dyDescent="0.3">
      <c r="A3" s="116" t="s">
        <v>234</v>
      </c>
      <c r="B3" s="116"/>
      <c r="C3" s="116"/>
      <c r="D3" s="116"/>
      <c r="E3" s="116"/>
      <c r="F3" s="116"/>
      <c r="G3" s="116"/>
      <c r="H3" s="116"/>
      <c r="I3" s="116"/>
      <c r="J3" s="116"/>
      <c r="K3" s="116"/>
      <c r="L3" s="116"/>
      <c r="M3" s="116"/>
    </row>
    <row r="4" spans="1:16" ht="15.6" x14ac:dyDescent="0.3">
      <c r="A4" s="116" t="s">
        <v>233</v>
      </c>
      <c r="B4" s="116"/>
      <c r="C4" s="116"/>
      <c r="D4" s="116"/>
      <c r="E4" s="116"/>
      <c r="F4" s="116"/>
      <c r="G4" s="116"/>
      <c r="H4" s="116"/>
      <c r="I4" s="116"/>
      <c r="J4" s="116"/>
      <c r="K4" s="116"/>
      <c r="L4" s="116"/>
      <c r="M4" s="116"/>
    </row>
    <row r="5" spans="1:16" ht="15.6" x14ac:dyDescent="0.3">
      <c r="A5" s="116" t="s">
        <v>226</v>
      </c>
      <c r="B5" s="116"/>
      <c r="C5" s="116"/>
      <c r="D5" s="116"/>
      <c r="E5" s="116"/>
      <c r="F5" s="116"/>
      <c r="G5" s="116"/>
      <c r="H5" s="116"/>
      <c r="I5" s="116"/>
      <c r="J5" s="116"/>
      <c r="K5" s="116"/>
      <c r="L5" s="116"/>
      <c r="M5" s="116"/>
    </row>
    <row r="7" spans="1:16" ht="15.6" x14ac:dyDescent="0.3">
      <c r="A7" s="117" t="s">
        <v>247</v>
      </c>
      <c r="B7" s="117"/>
      <c r="C7" s="117"/>
      <c r="D7" s="117"/>
      <c r="E7" s="117"/>
      <c r="F7" s="117"/>
      <c r="G7" s="117"/>
      <c r="H7" s="117"/>
      <c r="I7" s="117"/>
      <c r="J7" s="117"/>
      <c r="K7" s="117"/>
      <c r="L7" s="117"/>
      <c r="M7" s="117"/>
    </row>
    <row r="10" spans="1:16" ht="15.6" x14ac:dyDescent="0.3">
      <c r="A10" s="128" t="s">
        <v>227</v>
      </c>
      <c r="B10" s="128"/>
      <c r="D10" s="128" t="s">
        <v>228</v>
      </c>
      <c r="E10" s="128"/>
      <c r="G10" s="128" t="s">
        <v>229</v>
      </c>
      <c r="H10" s="128"/>
      <c r="J10" s="128" t="s">
        <v>230</v>
      </c>
      <c r="K10" s="128"/>
      <c r="L10" s="128"/>
      <c r="M10" s="128"/>
      <c r="O10" s="128" t="s">
        <v>231</v>
      </c>
      <c r="P10" s="128"/>
    </row>
    <row r="11" spans="1:16" x14ac:dyDescent="0.3">
      <c r="A11" t="s">
        <v>183</v>
      </c>
      <c r="B11" t="s">
        <v>224</v>
      </c>
      <c r="D11" t="s">
        <v>183</v>
      </c>
      <c r="E11" t="s">
        <v>224</v>
      </c>
      <c r="G11" t="s">
        <v>183</v>
      </c>
      <c r="H11" t="s">
        <v>224</v>
      </c>
      <c r="J11" s="24" t="s">
        <v>225</v>
      </c>
      <c r="K11" s="24">
        <v>2018</v>
      </c>
      <c r="L11" s="24">
        <v>2019</v>
      </c>
      <c r="M11" s="24">
        <v>2020</v>
      </c>
      <c r="O11" s="18" t="s">
        <v>225</v>
      </c>
      <c r="P11" t="s">
        <v>206</v>
      </c>
    </row>
    <row r="12" spans="1:16" ht="15.6" x14ac:dyDescent="0.3">
      <c r="A12" t="s">
        <v>8</v>
      </c>
      <c r="B12">
        <v>1</v>
      </c>
      <c r="D12" t="s">
        <v>8</v>
      </c>
      <c r="E12">
        <v>1</v>
      </c>
      <c r="G12" t="s">
        <v>8</v>
      </c>
      <c r="H12">
        <v>1</v>
      </c>
      <c r="J12" s="6" t="s">
        <v>8</v>
      </c>
      <c r="K12">
        <f>VLOOKUP(J12,IF($K$11=2018,YEAR_2018[],IF($K$11=2019,YEAR_2019[],IF($K$11=2020,YEAR_2020[]))),2,FALSE)</f>
        <v>1</v>
      </c>
      <c r="L12">
        <f>VLOOKUP(J12,IF($L$11=2018,YEAR_2018[],IF($L$11=2019,YEAR_2019[],IF($L$11=2020,YEAR_2020[]))),2,FALSE)</f>
        <v>1</v>
      </c>
      <c r="M12">
        <f>VLOOKUP(J12,IF($M$11=2018,YEAR_2018[],IF($M$11=2019,YEAR_2019[],IF($M$11=2020,YEAR_2020[]))),2,FALSE)</f>
        <v>1</v>
      </c>
      <c r="O12" s="34" t="s">
        <v>162</v>
      </c>
      <c r="P12" s="20">
        <v>3</v>
      </c>
    </row>
    <row r="13" spans="1:16" ht="15.6" x14ac:dyDescent="0.3">
      <c r="A13" t="s">
        <v>10</v>
      </c>
      <c r="B13">
        <v>2</v>
      </c>
      <c r="D13" t="s">
        <v>11</v>
      </c>
      <c r="E13">
        <v>2</v>
      </c>
      <c r="G13" t="s">
        <v>11</v>
      </c>
      <c r="H13">
        <v>2</v>
      </c>
      <c r="J13" s="6" t="s">
        <v>10</v>
      </c>
      <c r="K13">
        <f>VLOOKUP(J13,IF($K$11=2018,YEAR_2018[],IF($K$11=2019,YEAR_2019[],IF($K$11=2020,YEAR_2020[]))),2,FALSE)</f>
        <v>2</v>
      </c>
      <c r="L13">
        <f>VLOOKUP(J13,IF($L$11=2018,YEAR_2018[],IF($L$11=2019,YEAR_2019[],IF($L$11=2020,YEAR_2020[]))),2,FALSE)</f>
        <v>3</v>
      </c>
      <c r="M13">
        <f>VLOOKUP(J13,IF($M$11=2018,YEAR_2018[],IF($M$11=2019,YEAR_2019[],IF($M$11=2020,YEAR_2020[]))),2,FALSE)</f>
        <v>5</v>
      </c>
      <c r="O13" s="34" t="s">
        <v>129</v>
      </c>
      <c r="P13" s="20">
        <v>3</v>
      </c>
    </row>
    <row r="14" spans="1:16" ht="15.6" x14ac:dyDescent="0.3">
      <c r="A14" t="s">
        <v>11</v>
      </c>
      <c r="B14">
        <v>3</v>
      </c>
      <c r="D14" t="s">
        <v>10</v>
      </c>
      <c r="E14">
        <v>3</v>
      </c>
      <c r="G14" t="s">
        <v>13</v>
      </c>
      <c r="H14">
        <v>3</v>
      </c>
      <c r="J14" s="6" t="s">
        <v>11</v>
      </c>
      <c r="K14">
        <f>VLOOKUP(J14,IF($K$11=2018,YEAR_2018[],IF($K$11=2019,YEAR_2019[],IF($K$11=2020,YEAR_2020[]))),2,FALSE)</f>
        <v>3</v>
      </c>
      <c r="L14">
        <f>VLOOKUP(J14,IF($L$11=2018,YEAR_2018[],IF($L$11=2019,YEAR_2019[],IF($L$11=2020,YEAR_2020[]))),2,FALSE)</f>
        <v>2</v>
      </c>
      <c r="M14">
        <f>VLOOKUP(J14,IF($M$11=2018,YEAR_2018[],IF($M$11=2019,YEAR_2019[],IF($M$11=2020,YEAR_2020[]))),2,FALSE)</f>
        <v>2</v>
      </c>
      <c r="O14" s="34" t="s">
        <v>101</v>
      </c>
      <c r="P14" s="20">
        <v>3</v>
      </c>
    </row>
    <row r="15" spans="1:16" ht="15.6" x14ac:dyDescent="0.3">
      <c r="A15" t="s">
        <v>12</v>
      </c>
      <c r="B15">
        <v>4</v>
      </c>
      <c r="D15" t="s">
        <v>12</v>
      </c>
      <c r="E15">
        <v>4</v>
      </c>
      <c r="G15" t="s">
        <v>12</v>
      </c>
      <c r="H15">
        <v>4</v>
      </c>
      <c r="J15" s="6" t="s">
        <v>12</v>
      </c>
      <c r="K15">
        <f>VLOOKUP(J15,IF($K$11=2018,YEAR_2018[],IF($K$11=2019,YEAR_2019[],IF($K$11=2020,YEAR_2020[]))),2,FALSE)</f>
        <v>4</v>
      </c>
      <c r="L15">
        <f>VLOOKUP(J15,IF($L$11=2018,YEAR_2018[],IF($L$11=2019,YEAR_2019[],IF($L$11=2020,YEAR_2020[]))),2,FALSE)</f>
        <v>4</v>
      </c>
      <c r="M15">
        <f>VLOOKUP(J15,IF($M$11=2018,YEAR_2018[],IF($M$11=2019,YEAR_2019[],IF($M$11=2020,YEAR_2020[]))),2,FALSE)</f>
        <v>4</v>
      </c>
      <c r="O15" s="34" t="s">
        <v>42</v>
      </c>
      <c r="P15" s="20">
        <v>3</v>
      </c>
    </row>
    <row r="16" spans="1:16" ht="15.6" x14ac:dyDescent="0.3">
      <c r="A16" t="s">
        <v>13</v>
      </c>
      <c r="B16">
        <v>5</v>
      </c>
      <c r="D16" t="s">
        <v>14</v>
      </c>
      <c r="E16">
        <v>5</v>
      </c>
      <c r="G16" t="s">
        <v>10</v>
      </c>
      <c r="H16">
        <v>5</v>
      </c>
      <c r="J16" s="6" t="s">
        <v>13</v>
      </c>
      <c r="K16">
        <f>VLOOKUP(J16,IF($K$11=2018,YEAR_2018[],IF($K$11=2019,YEAR_2019[],IF($K$11=2020,YEAR_2020[]))),2,FALSE)</f>
        <v>5</v>
      </c>
      <c r="L16">
        <f>VLOOKUP(J16,IF($L$11=2018,YEAR_2018[],IF($L$11=2019,YEAR_2019[],IF($L$11=2020,YEAR_2020[]))),2,FALSE)</f>
        <v>6</v>
      </c>
      <c r="M16">
        <f>VLOOKUP(J16,IF($M$11=2018,YEAR_2018[],IF($M$11=2019,YEAR_2019[],IF($M$11=2020,YEAR_2020[]))),2,FALSE)</f>
        <v>3</v>
      </c>
      <c r="O16" s="34" t="s">
        <v>146</v>
      </c>
      <c r="P16" s="20">
        <v>3</v>
      </c>
    </row>
    <row r="17" spans="1:16" ht="15.6" x14ac:dyDescent="0.3">
      <c r="A17" t="s">
        <v>14</v>
      </c>
      <c r="B17">
        <v>6</v>
      </c>
      <c r="D17" t="s">
        <v>13</v>
      </c>
      <c r="E17">
        <v>6</v>
      </c>
      <c r="G17" t="s">
        <v>14</v>
      </c>
      <c r="H17">
        <v>6</v>
      </c>
      <c r="J17" s="6" t="s">
        <v>14</v>
      </c>
      <c r="K17">
        <f>VLOOKUP(J17,IF($K$11=2018,YEAR_2018[],IF($K$11=2019,YEAR_2019[],IF($K$11=2020,YEAR_2020[]))),2,FALSE)</f>
        <v>6</v>
      </c>
      <c r="L17">
        <f>VLOOKUP(J17,IF($L$11=2018,YEAR_2018[],IF($L$11=2019,YEAR_2019[],IF($L$11=2020,YEAR_2020[]))),2,FALSE)</f>
        <v>5</v>
      </c>
      <c r="M17">
        <f>VLOOKUP(J17,IF($M$11=2018,YEAR_2018[],IF($M$11=2019,YEAR_2019[],IF($M$11=2020,YEAR_2020[]))),2,FALSE)</f>
        <v>6</v>
      </c>
      <c r="O17" s="34" t="s">
        <v>19</v>
      </c>
      <c r="P17" s="20">
        <v>3</v>
      </c>
    </row>
    <row r="18" spans="1:16" ht="15.6" x14ac:dyDescent="0.3">
      <c r="A18" t="s">
        <v>15</v>
      </c>
      <c r="B18">
        <v>7</v>
      </c>
      <c r="D18" t="s">
        <v>18</v>
      </c>
      <c r="E18">
        <v>7</v>
      </c>
      <c r="G18" t="s">
        <v>18</v>
      </c>
      <c r="H18">
        <v>7</v>
      </c>
      <c r="J18" s="6" t="s">
        <v>15</v>
      </c>
      <c r="K18">
        <f>VLOOKUP(J18,IF($K$11=2018,YEAR_2018[],IF($K$11=2019,YEAR_2019[],IF($K$11=2020,YEAR_2020[]))),2,FALSE)</f>
        <v>7</v>
      </c>
      <c r="L18">
        <f>VLOOKUP(J18,IF($L$11=2018,YEAR_2018[],IF($L$11=2019,YEAR_2019[],IF($L$11=2020,YEAR_2020[]))),2,FALSE)</f>
        <v>9</v>
      </c>
      <c r="M18">
        <f>VLOOKUP(J18,IF($M$11=2018,YEAR_2018[],IF($M$11=2019,YEAR_2019[],IF($M$11=2020,YEAR_2020[]))),2,FALSE)</f>
        <v>11</v>
      </c>
      <c r="O18" s="34" t="s">
        <v>21</v>
      </c>
      <c r="P18" s="20">
        <v>3</v>
      </c>
    </row>
    <row r="19" spans="1:16" ht="15.6" x14ac:dyDescent="0.3">
      <c r="A19" t="s">
        <v>17</v>
      </c>
      <c r="B19">
        <v>8</v>
      </c>
      <c r="D19" t="s">
        <v>17</v>
      </c>
      <c r="E19">
        <v>8</v>
      </c>
      <c r="G19" t="s">
        <v>17</v>
      </c>
      <c r="H19">
        <v>8</v>
      </c>
      <c r="J19" s="6" t="s">
        <v>17</v>
      </c>
      <c r="K19">
        <f>VLOOKUP(J19,IF($K$11=2018,YEAR_2018[],IF($K$11=2019,YEAR_2019[],IF($K$11=2020,YEAR_2020[]))),2,FALSE)</f>
        <v>8</v>
      </c>
      <c r="L19">
        <f>VLOOKUP(J19,IF($L$11=2018,YEAR_2018[],IF($L$11=2019,YEAR_2019[],IF($L$11=2020,YEAR_2020[]))),2,FALSE)</f>
        <v>8</v>
      </c>
      <c r="M19">
        <f>VLOOKUP(J19,IF($M$11=2018,YEAR_2018[],IF($M$11=2019,YEAR_2019[],IF($M$11=2020,YEAR_2020[]))),2,FALSE)</f>
        <v>8</v>
      </c>
      <c r="O19" s="34" t="s">
        <v>104</v>
      </c>
      <c r="P19" s="20">
        <v>3</v>
      </c>
    </row>
    <row r="20" spans="1:16" ht="15.6" x14ac:dyDescent="0.3">
      <c r="A20" t="s">
        <v>18</v>
      </c>
      <c r="B20">
        <v>9</v>
      </c>
      <c r="D20" t="s">
        <v>15</v>
      </c>
      <c r="E20">
        <v>9</v>
      </c>
      <c r="G20" t="s">
        <v>21</v>
      </c>
      <c r="H20">
        <v>9</v>
      </c>
      <c r="J20" s="6" t="s">
        <v>18</v>
      </c>
      <c r="K20">
        <f>VLOOKUP(J20,IF($K$11=2018,YEAR_2018[],IF($K$11=2019,YEAR_2019[],IF($K$11=2020,YEAR_2020[]))),2,FALSE)</f>
        <v>9</v>
      </c>
      <c r="L20">
        <f>VLOOKUP(J20,IF($L$11=2018,YEAR_2018[],IF($L$11=2019,YEAR_2019[],IF($L$11=2020,YEAR_2020[]))),2,FALSE)</f>
        <v>7</v>
      </c>
      <c r="M20">
        <f>VLOOKUP(J20,IF($M$11=2018,YEAR_2018[],IF($M$11=2019,YEAR_2019[],IF($M$11=2020,YEAR_2020[]))),2,FALSE)</f>
        <v>7</v>
      </c>
      <c r="O20" s="34" t="s">
        <v>56</v>
      </c>
      <c r="P20" s="20">
        <v>3</v>
      </c>
    </row>
    <row r="21" spans="1:16" ht="15.6" x14ac:dyDescent="0.3">
      <c r="A21" t="s">
        <v>19</v>
      </c>
      <c r="B21">
        <v>10</v>
      </c>
      <c r="D21" t="s">
        <v>21</v>
      </c>
      <c r="E21">
        <v>10</v>
      </c>
      <c r="G21" t="s">
        <v>27</v>
      </c>
      <c r="H21">
        <v>10</v>
      </c>
      <c r="J21" s="6" t="s">
        <v>19</v>
      </c>
      <c r="K21">
        <f>VLOOKUP(J21,IF($K$11=2018,YEAR_2018[],IF($K$11=2019,YEAR_2019[],IF($K$11=2020,YEAR_2020[]))),2,FALSE)</f>
        <v>10</v>
      </c>
      <c r="L21">
        <f>VLOOKUP(J21,IF($L$11=2018,YEAR_2018[],IF($L$11=2019,YEAR_2019[],IF($L$11=2020,YEAR_2020[]))),2,FALSE)</f>
        <v>11</v>
      </c>
      <c r="M21">
        <f>VLOOKUP(J21,IF($M$11=2018,YEAR_2018[],IF($M$11=2019,YEAR_2019[],IF($M$11=2020,YEAR_2020[]))),2,FALSE)</f>
        <v>12</v>
      </c>
      <c r="O21" s="34" t="s">
        <v>132</v>
      </c>
      <c r="P21" s="20">
        <v>3</v>
      </c>
    </row>
    <row r="22" spans="1:16" ht="15.6" x14ac:dyDescent="0.3">
      <c r="A22" t="s">
        <v>20</v>
      </c>
      <c r="B22">
        <v>11</v>
      </c>
      <c r="D22" t="s">
        <v>19</v>
      </c>
      <c r="E22">
        <v>11</v>
      </c>
      <c r="G22" t="s">
        <v>15</v>
      </c>
      <c r="H22">
        <v>11</v>
      </c>
      <c r="J22" s="6" t="s">
        <v>20</v>
      </c>
      <c r="K22">
        <f>VLOOKUP(J22,IF($K$11=2018,YEAR_2018[],IF($K$11=2019,YEAR_2019[],IF($K$11=2020,YEAR_2020[]))),2,FALSE)</f>
        <v>11</v>
      </c>
      <c r="L22">
        <f>VLOOKUP(J22,IF($L$11=2018,YEAR_2018[],IF($L$11=2019,YEAR_2019[],IF($L$11=2020,YEAR_2020[]))),2,FALSE)</f>
        <v>15</v>
      </c>
      <c r="M22">
        <f>VLOOKUP(J22,IF($M$11=2018,YEAR_2018[],IF($M$11=2019,YEAR_2019[],IF($M$11=2020,YEAR_2020[]))),2,FALSE)</f>
        <v>13</v>
      </c>
      <c r="O22" s="34" t="s">
        <v>89</v>
      </c>
      <c r="P22" s="20">
        <v>3</v>
      </c>
    </row>
    <row r="23" spans="1:16" ht="15.6" x14ac:dyDescent="0.3">
      <c r="A23" t="s">
        <v>21</v>
      </c>
      <c r="B23">
        <v>12</v>
      </c>
      <c r="D23" t="s">
        <v>22</v>
      </c>
      <c r="E23">
        <v>12</v>
      </c>
      <c r="G23" t="s">
        <v>19</v>
      </c>
      <c r="H23">
        <v>12</v>
      </c>
      <c r="J23" s="6" t="s">
        <v>21</v>
      </c>
      <c r="K23">
        <f>VLOOKUP(J23,IF($K$11=2018,YEAR_2018[],IF($K$11=2019,YEAR_2019[],IF($K$11=2020,YEAR_2020[]))),2,FALSE)</f>
        <v>12</v>
      </c>
      <c r="L23">
        <f>VLOOKUP(J23,IF($L$11=2018,YEAR_2018[],IF($L$11=2019,YEAR_2019[],IF($L$11=2020,YEAR_2020[]))),2,FALSE)</f>
        <v>10</v>
      </c>
      <c r="M23">
        <f>VLOOKUP(J23,IF($M$11=2018,YEAR_2018[],IF($M$11=2019,YEAR_2019[],IF($M$11=2020,YEAR_2020[]))),2,FALSE)</f>
        <v>9</v>
      </c>
      <c r="O23" s="34" t="s">
        <v>26</v>
      </c>
      <c r="P23" s="20">
        <v>3</v>
      </c>
    </row>
    <row r="24" spans="1:16" ht="15.6" x14ac:dyDescent="0.3">
      <c r="A24" t="s">
        <v>22</v>
      </c>
      <c r="B24">
        <v>13</v>
      </c>
      <c r="D24" t="s">
        <v>29</v>
      </c>
      <c r="E24">
        <v>13</v>
      </c>
      <c r="G24" t="s">
        <v>20</v>
      </c>
      <c r="H24">
        <v>13</v>
      </c>
      <c r="J24" s="6" t="s">
        <v>22</v>
      </c>
      <c r="K24">
        <f>VLOOKUP(J24,IF($K$11=2018,YEAR_2018[],IF($K$11=2019,YEAR_2019[],IF($K$11=2020,YEAR_2020[]))),2,FALSE)</f>
        <v>13</v>
      </c>
      <c r="L24">
        <f>VLOOKUP(J24,IF($L$11=2018,YEAR_2018[],IF($L$11=2019,YEAR_2019[],IF($L$11=2020,YEAR_2020[]))),2,FALSE)</f>
        <v>12</v>
      </c>
      <c r="M24">
        <f>VLOOKUP(J24,IF($M$11=2018,YEAR_2018[],IF($M$11=2019,YEAR_2019[],IF($M$11=2020,YEAR_2020[]))),2,FALSE)</f>
        <v>15</v>
      </c>
      <c r="O24" s="34" t="s">
        <v>153</v>
      </c>
      <c r="P24" s="20">
        <v>3</v>
      </c>
    </row>
    <row r="25" spans="1:16" ht="15.6" x14ac:dyDescent="0.3">
      <c r="A25" t="s">
        <v>24</v>
      </c>
      <c r="B25">
        <v>14</v>
      </c>
      <c r="D25" t="s">
        <v>27</v>
      </c>
      <c r="E25">
        <v>14</v>
      </c>
      <c r="G25" t="s">
        <v>29</v>
      </c>
      <c r="H25">
        <v>14</v>
      </c>
      <c r="J25" s="6" t="s">
        <v>24</v>
      </c>
      <c r="K25">
        <f>VLOOKUP(J25,IF($K$11=2018,YEAR_2018[],IF($K$11=2019,YEAR_2019[],IF($K$11=2020,YEAR_2020[]))),2,FALSE)</f>
        <v>14</v>
      </c>
      <c r="L25">
        <f>VLOOKUP(J25,IF($L$11=2018,YEAR_2018[],IF($L$11=2019,YEAR_2019[],IF($L$11=2020,YEAR_2020[]))),2,FALSE)</f>
        <v>16</v>
      </c>
      <c r="M25">
        <f>VLOOKUP(J25,IF($M$11=2018,YEAR_2018[],IF($M$11=2019,YEAR_2019[],IF($M$11=2020,YEAR_2020[]))),2,FALSE)</f>
        <v>16</v>
      </c>
      <c r="O25" s="34" t="s">
        <v>78</v>
      </c>
      <c r="P25" s="20">
        <v>3</v>
      </c>
    </row>
    <row r="26" spans="1:16" ht="15.6" x14ac:dyDescent="0.3">
      <c r="A26" t="s">
        <v>25</v>
      </c>
      <c r="B26">
        <v>15</v>
      </c>
      <c r="D26" t="s">
        <v>20</v>
      </c>
      <c r="E26">
        <v>15</v>
      </c>
      <c r="G26" t="s">
        <v>22</v>
      </c>
      <c r="H26">
        <v>15</v>
      </c>
      <c r="J26" s="6" t="s">
        <v>25</v>
      </c>
      <c r="K26">
        <f>VLOOKUP(J26,IF($K$11=2018,YEAR_2018[],IF($K$11=2019,YEAR_2019[],IF($K$11=2020,YEAR_2020[]))),2,FALSE)</f>
        <v>15</v>
      </c>
      <c r="L26">
        <f>VLOOKUP(J26,IF($L$11=2018,YEAR_2018[],IF($L$11=2019,YEAR_2019[],IF($L$11=2020,YEAR_2020[]))),2,FALSE)</f>
        <v>17</v>
      </c>
      <c r="M26">
        <f>VLOOKUP(J26,IF($M$11=2018,YEAR_2018[],IF($M$11=2019,YEAR_2019[],IF($M$11=2020,YEAR_2020[]))),2,FALSE)</f>
        <v>17</v>
      </c>
      <c r="O26" s="34" t="s">
        <v>110</v>
      </c>
      <c r="P26" s="20">
        <v>3</v>
      </c>
    </row>
    <row r="27" spans="1:16" ht="15.6" x14ac:dyDescent="0.3">
      <c r="A27" t="s">
        <v>26</v>
      </c>
      <c r="B27">
        <v>16</v>
      </c>
      <c r="D27" t="s">
        <v>24</v>
      </c>
      <c r="E27">
        <v>16</v>
      </c>
      <c r="G27" t="s">
        <v>24</v>
      </c>
      <c r="H27">
        <v>16</v>
      </c>
      <c r="J27" s="6" t="s">
        <v>26</v>
      </c>
      <c r="K27">
        <f>VLOOKUP(J27,IF($K$11=2018,YEAR_2018[],IF($K$11=2019,YEAR_2019[],IF($K$11=2020,YEAR_2020[]))),2,FALSE)</f>
        <v>16</v>
      </c>
      <c r="L27">
        <f>VLOOKUP(J27,IF($L$11=2018,YEAR_2018[],IF($L$11=2019,YEAR_2019[],IF($L$11=2020,YEAR_2020[]))),2,FALSE)</f>
        <v>18</v>
      </c>
      <c r="M27">
        <f>VLOOKUP(J27,IF($M$11=2018,YEAR_2018[],IF($M$11=2019,YEAR_2019[],IF($M$11=2020,YEAR_2020[]))),2,FALSE)</f>
        <v>20</v>
      </c>
      <c r="O27" s="34" t="s">
        <v>163</v>
      </c>
      <c r="P27" s="20">
        <v>3</v>
      </c>
    </row>
    <row r="28" spans="1:16" ht="15.6" x14ac:dyDescent="0.3">
      <c r="A28" t="s">
        <v>27</v>
      </c>
      <c r="B28">
        <v>17</v>
      </c>
      <c r="D28" t="s">
        <v>25</v>
      </c>
      <c r="E28">
        <v>17</v>
      </c>
      <c r="G28" t="s">
        <v>25</v>
      </c>
      <c r="H28">
        <v>17</v>
      </c>
      <c r="J28" s="6" t="s">
        <v>27</v>
      </c>
      <c r="K28">
        <f>VLOOKUP(J28,IF($K$11=2018,YEAR_2018[],IF($K$11=2019,YEAR_2019[],IF($K$11=2020,YEAR_2020[]))),2,FALSE)</f>
        <v>17</v>
      </c>
      <c r="L28">
        <f>VLOOKUP(J28,IF($L$11=2018,YEAR_2018[],IF($L$11=2019,YEAR_2019[],IF($L$11=2020,YEAR_2020[]))),2,FALSE)</f>
        <v>14</v>
      </c>
      <c r="M28">
        <f>VLOOKUP(J28,IF($M$11=2018,YEAR_2018[],IF($M$11=2019,YEAR_2019[],IF($M$11=2020,YEAR_2020[]))),2,FALSE)</f>
        <v>10</v>
      </c>
      <c r="O28" s="34" t="s">
        <v>41</v>
      </c>
      <c r="P28" s="20">
        <v>3</v>
      </c>
    </row>
    <row r="29" spans="1:16" ht="15.6" x14ac:dyDescent="0.3">
      <c r="A29" t="s">
        <v>28</v>
      </c>
      <c r="B29">
        <v>18</v>
      </c>
      <c r="D29" t="s">
        <v>26</v>
      </c>
      <c r="E29">
        <v>18</v>
      </c>
      <c r="G29" t="s">
        <v>28</v>
      </c>
      <c r="H29">
        <v>18</v>
      </c>
      <c r="J29" s="6" t="s">
        <v>28</v>
      </c>
      <c r="K29">
        <f>VLOOKUP(J29,IF($K$11=2018,YEAR_2018[],IF($K$11=2019,YEAR_2019[],IF($K$11=2020,YEAR_2020[]))),2,FALSE)</f>
        <v>18</v>
      </c>
      <c r="L29">
        <f>VLOOKUP(J29,IF($L$11=2018,YEAR_2018[],IF($L$11=2019,YEAR_2019[],IF($L$11=2020,YEAR_2020[]))),2,FALSE)</f>
        <v>19</v>
      </c>
      <c r="M29">
        <f>VLOOKUP(J29,IF($M$11=2018,YEAR_2018[],IF($M$11=2019,YEAR_2019[],IF($M$11=2020,YEAR_2020[]))),2,FALSE)</f>
        <v>18</v>
      </c>
      <c r="O29" s="34" t="s">
        <v>117</v>
      </c>
      <c r="P29" s="20">
        <v>3</v>
      </c>
    </row>
    <row r="30" spans="1:16" ht="15.6" x14ac:dyDescent="0.3">
      <c r="A30" t="s">
        <v>29</v>
      </c>
      <c r="B30">
        <v>19</v>
      </c>
      <c r="D30" t="s">
        <v>28</v>
      </c>
      <c r="E30">
        <v>19</v>
      </c>
      <c r="G30" t="s">
        <v>32</v>
      </c>
      <c r="H30">
        <v>19</v>
      </c>
      <c r="J30" s="6" t="s">
        <v>29</v>
      </c>
      <c r="K30">
        <f>VLOOKUP(J30,IF($K$11=2018,YEAR_2018[],IF($K$11=2019,YEAR_2019[],IF($K$11=2020,YEAR_2020[]))),2,FALSE)</f>
        <v>19</v>
      </c>
      <c r="L30">
        <f>VLOOKUP(J30,IF($L$11=2018,YEAR_2018[],IF($L$11=2019,YEAR_2019[],IF($L$11=2020,YEAR_2020[]))),2,FALSE)</f>
        <v>13</v>
      </c>
      <c r="M30">
        <f>VLOOKUP(J30,IF($M$11=2018,YEAR_2018[],IF($M$11=2019,YEAR_2019[],IF($M$11=2020,YEAR_2020[]))),2,FALSE)</f>
        <v>14</v>
      </c>
      <c r="O30" s="34" t="s">
        <v>138</v>
      </c>
      <c r="P30" s="20">
        <v>3</v>
      </c>
    </row>
    <row r="31" spans="1:16" ht="15.6" x14ac:dyDescent="0.3">
      <c r="A31" t="s">
        <v>31</v>
      </c>
      <c r="B31">
        <v>20</v>
      </c>
      <c r="D31" t="s">
        <v>32</v>
      </c>
      <c r="E31">
        <v>20</v>
      </c>
      <c r="G31" t="s">
        <v>26</v>
      </c>
      <c r="H31">
        <v>20</v>
      </c>
      <c r="J31" s="6" t="s">
        <v>31</v>
      </c>
      <c r="K31">
        <f>VLOOKUP(J31,IF($K$11=2018,YEAR_2018[],IF($K$11=2019,YEAR_2019[],IF($K$11=2020,YEAR_2020[]))),2,FALSE)</f>
        <v>20</v>
      </c>
      <c r="L31">
        <f>VLOOKUP(J31,IF($L$11=2018,YEAR_2018[],IF($L$11=2019,YEAR_2019[],IF($L$11=2020,YEAR_2020[]))),2,FALSE)</f>
        <v>21</v>
      </c>
      <c r="M31">
        <f>VLOOKUP(J31,IF($M$11=2018,YEAR_2018[],IF($M$11=2019,YEAR_2019[],IF($M$11=2020,YEAR_2020[]))),2,FALSE)</f>
        <v>21</v>
      </c>
      <c r="O31" s="34" t="s">
        <v>173</v>
      </c>
      <c r="P31" s="20">
        <v>3</v>
      </c>
    </row>
    <row r="32" spans="1:16" ht="15.6" x14ac:dyDescent="0.3">
      <c r="A32" t="s">
        <v>32</v>
      </c>
      <c r="B32">
        <v>21</v>
      </c>
      <c r="D32" t="s">
        <v>31</v>
      </c>
      <c r="E32">
        <v>21</v>
      </c>
      <c r="G32" t="s">
        <v>31</v>
      </c>
      <c r="H32">
        <v>21</v>
      </c>
      <c r="J32" s="6" t="s">
        <v>32</v>
      </c>
      <c r="K32">
        <f>VLOOKUP(J32,IF($K$11=2018,YEAR_2018[],IF($K$11=2019,YEAR_2019[],IF($K$11=2020,YEAR_2020[]))),2,FALSE)</f>
        <v>21</v>
      </c>
      <c r="L32">
        <f>VLOOKUP(J32,IF($L$11=2018,YEAR_2018[],IF($L$11=2019,YEAR_2019[],IF($L$11=2020,YEAR_2020[]))),2,FALSE)</f>
        <v>20</v>
      </c>
      <c r="M32">
        <f>VLOOKUP(J32,IF($M$11=2018,YEAR_2018[],IF($M$11=2019,YEAR_2019[],IF($M$11=2020,YEAR_2020[]))),2,FALSE)</f>
        <v>19</v>
      </c>
      <c r="O32" s="34" t="s">
        <v>137</v>
      </c>
      <c r="P32" s="20">
        <v>3</v>
      </c>
    </row>
    <row r="33" spans="1:16" ht="15.6" x14ac:dyDescent="0.3">
      <c r="A33" t="s">
        <v>34</v>
      </c>
      <c r="B33">
        <v>22</v>
      </c>
      <c r="D33" t="s">
        <v>34</v>
      </c>
      <c r="E33">
        <v>22</v>
      </c>
      <c r="G33" t="s">
        <v>34</v>
      </c>
      <c r="H33">
        <v>22</v>
      </c>
      <c r="J33" s="6" t="s">
        <v>34</v>
      </c>
      <c r="K33">
        <f>VLOOKUP(J33,IF($K$11=2018,YEAR_2018[],IF($K$11=2019,YEAR_2019[],IF($K$11=2020,YEAR_2020[]))),2,FALSE)</f>
        <v>22</v>
      </c>
      <c r="L33">
        <f>VLOOKUP(J33,IF($L$11=2018,YEAR_2018[],IF($L$11=2019,YEAR_2019[],IF($L$11=2020,YEAR_2020[]))),2,FALSE)</f>
        <v>22</v>
      </c>
      <c r="M33">
        <f>VLOOKUP(J33,IF($M$11=2018,YEAR_2018[],IF($M$11=2019,YEAR_2019[],IF($M$11=2020,YEAR_2020[]))),2,FALSE)</f>
        <v>22</v>
      </c>
      <c r="O33" s="34" t="s">
        <v>116</v>
      </c>
      <c r="P33" s="20">
        <v>3</v>
      </c>
    </row>
    <row r="34" spans="1:16" ht="15.6" x14ac:dyDescent="0.3">
      <c r="A34" t="s">
        <v>35</v>
      </c>
      <c r="B34">
        <v>23</v>
      </c>
      <c r="D34" t="s">
        <v>36</v>
      </c>
      <c r="E34">
        <v>23</v>
      </c>
      <c r="G34" t="s">
        <v>35</v>
      </c>
      <c r="H34">
        <v>23</v>
      </c>
      <c r="J34" s="6" t="s">
        <v>35</v>
      </c>
      <c r="K34">
        <f>VLOOKUP(J34,IF($K$11=2018,YEAR_2018[],IF($K$11=2019,YEAR_2019[],IF($K$11=2020,YEAR_2020[]))),2,FALSE)</f>
        <v>23</v>
      </c>
      <c r="L34">
        <f>VLOOKUP(J34,IF($L$11=2018,YEAR_2018[],IF($L$11=2019,YEAR_2019[],IF($L$11=2020,YEAR_2020[]))),2,FALSE)</f>
        <v>24</v>
      </c>
      <c r="M34">
        <f>VLOOKUP(J34,IF($M$11=2018,YEAR_2018[],IF($M$11=2019,YEAR_2019[],IF($M$11=2020,YEAR_2020[]))),2,FALSE)</f>
        <v>23</v>
      </c>
      <c r="O34" s="34" t="s">
        <v>15</v>
      </c>
      <c r="P34" s="20">
        <v>3</v>
      </c>
    </row>
    <row r="35" spans="1:16" ht="15.6" x14ac:dyDescent="0.3">
      <c r="A35" t="s">
        <v>36</v>
      </c>
      <c r="B35">
        <v>24</v>
      </c>
      <c r="D35" t="s">
        <v>35</v>
      </c>
      <c r="E35">
        <v>24</v>
      </c>
      <c r="G35" t="s">
        <v>36</v>
      </c>
      <c r="H35">
        <v>24</v>
      </c>
      <c r="J35" s="6" t="s">
        <v>36</v>
      </c>
      <c r="K35">
        <f>VLOOKUP(J35,IF($K$11=2018,YEAR_2018[],IF($K$11=2019,YEAR_2019[],IF($K$11=2020,YEAR_2020[]))),2,FALSE)</f>
        <v>24</v>
      </c>
      <c r="L35">
        <f>VLOOKUP(J35,IF($L$11=2018,YEAR_2018[],IF($L$11=2019,YEAR_2019[],IF($L$11=2020,YEAR_2020[]))),2,FALSE)</f>
        <v>23</v>
      </c>
      <c r="M35">
        <f>VLOOKUP(J35,IF($M$11=2018,YEAR_2018[],IF($M$11=2019,YEAR_2019[],IF($M$11=2020,YEAR_2020[]))),2,FALSE)</f>
        <v>24</v>
      </c>
      <c r="O35" s="34" t="s">
        <v>172</v>
      </c>
      <c r="P35" s="20">
        <v>3</v>
      </c>
    </row>
    <row r="36" spans="1:16" ht="15.6" x14ac:dyDescent="0.3">
      <c r="A36" t="s">
        <v>37</v>
      </c>
      <c r="B36">
        <v>25</v>
      </c>
      <c r="D36" t="s">
        <v>38</v>
      </c>
      <c r="E36">
        <v>25</v>
      </c>
      <c r="G36" t="s">
        <v>191</v>
      </c>
      <c r="H36">
        <v>25</v>
      </c>
      <c r="J36" s="6" t="s">
        <v>37</v>
      </c>
      <c r="K36">
        <f>VLOOKUP(J36,IF($K$11=2018,YEAR_2018[],IF($K$11=2019,YEAR_2019[],IF($K$11=2020,YEAR_2020[]))),2,FALSE)</f>
        <v>25</v>
      </c>
      <c r="L36">
        <f>VLOOKUP(J36,IF($L$11=2018,YEAR_2018[],IF($L$11=2019,YEAR_2019[],IF($L$11=2020,YEAR_2020[]))),2,FALSE)</f>
        <v>26</v>
      </c>
      <c r="M36">
        <f>VLOOKUP(J36,IF($M$11=2018,YEAR_2018[],IF($M$11=2019,YEAR_2019[],IF($M$11=2020,YEAR_2020[]))),2,FALSE)</f>
        <v>39</v>
      </c>
      <c r="O36" s="34" t="s">
        <v>148</v>
      </c>
      <c r="P36" s="20">
        <v>3</v>
      </c>
    </row>
    <row r="37" spans="1:16" ht="15.6" x14ac:dyDescent="0.3">
      <c r="A37" t="s">
        <v>38</v>
      </c>
      <c r="B37">
        <v>26</v>
      </c>
      <c r="D37" t="s">
        <v>37</v>
      </c>
      <c r="E37">
        <v>26</v>
      </c>
      <c r="G37" t="s">
        <v>44</v>
      </c>
      <c r="H37">
        <v>26</v>
      </c>
      <c r="J37" s="6" t="s">
        <v>40</v>
      </c>
      <c r="K37">
        <f>VLOOKUP(J37,IF($K$11=2018,YEAR_2018[],IF($K$11=2019,YEAR_2019[],IF($K$11=2020,YEAR_2020[]))),2,FALSE)</f>
        <v>27</v>
      </c>
      <c r="L37">
        <f>VLOOKUP(J37,IF($L$11=2018,YEAR_2018[],IF($L$11=2019,YEAR_2019[],IF($L$11=2020,YEAR_2020[]))),2,FALSE)</f>
        <v>31</v>
      </c>
      <c r="M37">
        <f>VLOOKUP(J37,IF($M$11=2018,YEAR_2018[],IF($M$11=2019,YEAR_2019[],IF($M$11=2020,YEAR_2020[]))),2,FALSE)</f>
        <v>36</v>
      </c>
      <c r="O37" s="34" t="s">
        <v>37</v>
      </c>
      <c r="P37" s="20">
        <v>3</v>
      </c>
    </row>
    <row r="38" spans="1:16" ht="15.6" x14ac:dyDescent="0.3">
      <c r="A38" t="s">
        <v>40</v>
      </c>
      <c r="B38">
        <v>27</v>
      </c>
      <c r="D38" t="s">
        <v>43</v>
      </c>
      <c r="E38">
        <v>27</v>
      </c>
      <c r="G38" t="s">
        <v>46</v>
      </c>
      <c r="H38">
        <v>27</v>
      </c>
      <c r="J38" s="6" t="s">
        <v>41</v>
      </c>
      <c r="K38">
        <f>VLOOKUP(J38,IF($K$11=2018,YEAR_2018[],IF($K$11=2019,YEAR_2019[],IF($K$11=2020,YEAR_2020[]))),2,FALSE)</f>
        <v>28</v>
      </c>
      <c r="L38">
        <f>VLOOKUP(J38,IF($L$11=2018,YEAR_2018[],IF($L$11=2019,YEAR_2019[],IF($L$11=2020,YEAR_2020[]))),2,FALSE)</f>
        <v>32</v>
      </c>
      <c r="M38">
        <f>VLOOKUP(J38,IF($M$11=2018,YEAR_2018[],IF($M$11=2019,YEAR_2019[],IF($M$11=2020,YEAR_2020[]))),2,FALSE)</f>
        <v>32</v>
      </c>
      <c r="O38" s="34" t="s">
        <v>103</v>
      </c>
      <c r="P38" s="20">
        <v>3</v>
      </c>
    </row>
    <row r="39" spans="1:16" ht="15.6" x14ac:dyDescent="0.3">
      <c r="A39" t="s">
        <v>41</v>
      </c>
      <c r="B39">
        <v>28</v>
      </c>
      <c r="D39" t="s">
        <v>46</v>
      </c>
      <c r="E39">
        <v>28</v>
      </c>
      <c r="G39" t="s">
        <v>49</v>
      </c>
      <c r="H39">
        <v>28</v>
      </c>
      <c r="J39" s="6" t="s">
        <v>42</v>
      </c>
      <c r="K39">
        <f>VLOOKUP(J39,IF($K$11=2018,YEAR_2018[],IF($K$11=2019,YEAR_2019[],IF($K$11=2020,YEAR_2020[]))),2,FALSE)</f>
        <v>29</v>
      </c>
      <c r="L39">
        <f>VLOOKUP(J39,IF($L$11=2018,YEAR_2018[],IF($L$11=2019,YEAR_2019[],IF($L$11=2020,YEAR_2020[]))),2,FALSE)</f>
        <v>47</v>
      </c>
      <c r="M39">
        <f>VLOOKUP(J39,IF($M$11=2018,YEAR_2018[],IF($M$11=2019,YEAR_2019[],IF($M$11=2020,YEAR_2020[]))),2,FALSE)</f>
        <v>55</v>
      </c>
      <c r="O39" s="34" t="s">
        <v>50</v>
      </c>
      <c r="P39" s="20">
        <v>3</v>
      </c>
    </row>
    <row r="40" spans="1:16" ht="15.6" x14ac:dyDescent="0.3">
      <c r="A40" t="s">
        <v>42</v>
      </c>
      <c r="B40">
        <v>29</v>
      </c>
      <c r="D40" t="s">
        <v>45</v>
      </c>
      <c r="E40">
        <v>29</v>
      </c>
      <c r="G40" t="s">
        <v>43</v>
      </c>
      <c r="H40">
        <v>29</v>
      </c>
      <c r="J40" s="6" t="s">
        <v>43</v>
      </c>
      <c r="K40">
        <f>VLOOKUP(J40,IF($K$11=2018,YEAR_2018[],IF($K$11=2019,YEAR_2019[],IF($K$11=2020,YEAR_2020[]))),2,FALSE)</f>
        <v>30</v>
      </c>
      <c r="L40">
        <f>VLOOKUP(J40,IF($L$11=2018,YEAR_2018[],IF($L$11=2019,YEAR_2019[],IF($L$11=2020,YEAR_2020[]))),2,FALSE)</f>
        <v>27</v>
      </c>
      <c r="M40">
        <f>VLOOKUP(J40,IF($M$11=2018,YEAR_2018[],IF($M$11=2019,YEAR_2019[],IF($M$11=2020,YEAR_2020[]))),2,FALSE)</f>
        <v>29</v>
      </c>
      <c r="O40" s="34" t="s">
        <v>131</v>
      </c>
      <c r="P40" s="20">
        <v>3</v>
      </c>
    </row>
    <row r="41" spans="1:16" ht="15.6" x14ac:dyDescent="0.3">
      <c r="A41" t="s">
        <v>43</v>
      </c>
      <c r="B41">
        <v>30</v>
      </c>
      <c r="D41" t="s">
        <v>49</v>
      </c>
      <c r="E41">
        <v>30</v>
      </c>
      <c r="G41" t="s">
        <v>61</v>
      </c>
      <c r="H41">
        <v>30</v>
      </c>
      <c r="J41" s="6" t="s">
        <v>44</v>
      </c>
      <c r="K41">
        <f>VLOOKUP(J41,IF($K$11=2018,YEAR_2018[],IF($K$11=2019,YEAR_2019[],IF($K$11=2020,YEAR_2020[]))),2,FALSE)</f>
        <v>31</v>
      </c>
      <c r="L41">
        <f>VLOOKUP(J41,IF($L$11=2018,YEAR_2018[],IF($L$11=2019,YEAR_2019[],IF($L$11=2020,YEAR_2020[]))),2,FALSE)</f>
        <v>33</v>
      </c>
      <c r="M41">
        <f>VLOOKUP(J41,IF($M$11=2018,YEAR_2018[],IF($M$11=2019,YEAR_2019[],IF($M$11=2020,YEAR_2020[]))),2,FALSE)</f>
        <v>26</v>
      </c>
      <c r="O41" s="34" t="s">
        <v>149</v>
      </c>
      <c r="P41" s="20">
        <v>3</v>
      </c>
    </row>
    <row r="42" spans="1:16" ht="15.6" x14ac:dyDescent="0.3">
      <c r="A42" t="s">
        <v>44</v>
      </c>
      <c r="B42">
        <v>31</v>
      </c>
      <c r="D42" t="s">
        <v>40</v>
      </c>
      <c r="E42">
        <v>31</v>
      </c>
      <c r="G42" t="s">
        <v>47</v>
      </c>
      <c r="H42">
        <v>31</v>
      </c>
      <c r="J42" s="6" t="s">
        <v>46</v>
      </c>
      <c r="K42">
        <f>VLOOKUP(J42,IF($K$11=2018,YEAR_2018[],IF($K$11=2019,YEAR_2019[],IF($K$11=2020,YEAR_2020[]))),2,FALSE)</f>
        <v>33</v>
      </c>
      <c r="L42">
        <f>VLOOKUP(J42,IF($L$11=2018,YEAR_2018[],IF($L$11=2019,YEAR_2019[],IF($L$11=2020,YEAR_2020[]))),2,FALSE)</f>
        <v>28</v>
      </c>
      <c r="M42">
        <f>VLOOKUP(J42,IF($M$11=2018,YEAR_2018[],IF($M$11=2019,YEAR_2019[],IF($M$11=2020,YEAR_2020[]))),2,FALSE)</f>
        <v>27</v>
      </c>
      <c r="O42" s="34" t="s">
        <v>22</v>
      </c>
      <c r="P42" s="20">
        <v>3</v>
      </c>
    </row>
    <row r="43" spans="1:16" ht="15.6" x14ac:dyDescent="0.3">
      <c r="A43" t="s">
        <v>45</v>
      </c>
      <c r="B43">
        <v>32</v>
      </c>
      <c r="D43" t="s">
        <v>41</v>
      </c>
      <c r="E43">
        <v>32</v>
      </c>
      <c r="G43" t="s">
        <v>41</v>
      </c>
      <c r="H43">
        <v>32</v>
      </c>
      <c r="J43" s="6" t="s">
        <v>47</v>
      </c>
      <c r="K43">
        <f>VLOOKUP(J43,IF($K$11=2018,YEAR_2018[],IF($K$11=2019,YEAR_2019[],IF($K$11=2020,YEAR_2020[]))),2,FALSE)</f>
        <v>34</v>
      </c>
      <c r="L43">
        <f>VLOOKUP(J43,IF($L$11=2018,YEAR_2018[],IF($L$11=2019,YEAR_2019[],IF($L$11=2020,YEAR_2020[]))),2,FALSE)</f>
        <v>34</v>
      </c>
      <c r="M43">
        <f>VLOOKUP(J43,IF($M$11=2018,YEAR_2018[],IF($M$11=2019,YEAR_2019[],IF($M$11=2020,YEAR_2020[]))),2,FALSE)</f>
        <v>31</v>
      </c>
      <c r="O43" s="34" t="s">
        <v>99</v>
      </c>
      <c r="P43" s="20">
        <v>3</v>
      </c>
    </row>
    <row r="44" spans="1:16" ht="15.6" x14ac:dyDescent="0.3">
      <c r="A44" t="s">
        <v>46</v>
      </c>
      <c r="B44">
        <v>33</v>
      </c>
      <c r="D44" t="s">
        <v>44</v>
      </c>
      <c r="E44">
        <v>33</v>
      </c>
      <c r="G44" t="s">
        <v>65</v>
      </c>
      <c r="H44">
        <v>33</v>
      </c>
      <c r="J44" s="6" t="s">
        <v>48</v>
      </c>
      <c r="K44">
        <f>VLOOKUP(J44,IF($K$11=2018,YEAR_2018[],IF($K$11=2019,YEAR_2019[],IF($K$11=2020,YEAR_2020[]))),2,FALSE)</f>
        <v>35</v>
      </c>
      <c r="L44">
        <f>VLOOKUP(J44,IF($L$11=2018,YEAR_2018[],IF($L$11=2019,YEAR_2019[],IF($L$11=2020,YEAR_2020[]))),2,FALSE)</f>
        <v>80</v>
      </c>
      <c r="M44">
        <f>VLOOKUP(J44,IF($M$11=2018,YEAR_2018[],IF($M$11=2019,YEAR_2019[],IF($M$11=2020,YEAR_2020[]))),2,FALSE)</f>
        <v>82</v>
      </c>
      <c r="O44" s="34" t="s">
        <v>77</v>
      </c>
      <c r="P44" s="20">
        <v>3</v>
      </c>
    </row>
    <row r="45" spans="1:16" ht="15.6" x14ac:dyDescent="0.3">
      <c r="A45" t="s">
        <v>47</v>
      </c>
      <c r="B45">
        <v>34</v>
      </c>
      <c r="D45" t="s">
        <v>47</v>
      </c>
      <c r="E45">
        <v>34</v>
      </c>
      <c r="G45" t="s">
        <v>53</v>
      </c>
      <c r="H45">
        <v>34</v>
      </c>
      <c r="J45" s="6" t="s">
        <v>49</v>
      </c>
      <c r="K45">
        <f>VLOOKUP(J45,IF($K$11=2018,YEAR_2018[],IF($K$11=2019,YEAR_2019[],IF($K$11=2020,YEAR_2020[]))),2,FALSE)</f>
        <v>36</v>
      </c>
      <c r="L45">
        <f>VLOOKUP(J45,IF($L$11=2018,YEAR_2018[],IF($L$11=2019,YEAR_2019[],IF($L$11=2020,YEAR_2020[]))),2,FALSE)</f>
        <v>30</v>
      </c>
      <c r="M45">
        <f>VLOOKUP(J45,IF($M$11=2018,YEAR_2018[],IF($M$11=2019,YEAR_2019[],IF($M$11=2020,YEAR_2020[]))),2,FALSE)</f>
        <v>28</v>
      </c>
      <c r="O45" s="34" t="s">
        <v>32</v>
      </c>
      <c r="P45" s="20">
        <v>3</v>
      </c>
    </row>
    <row r="46" spans="1:16" ht="15.6" x14ac:dyDescent="0.3">
      <c r="A46" t="s">
        <v>48</v>
      </c>
      <c r="B46">
        <v>35</v>
      </c>
      <c r="D46" t="s">
        <v>53</v>
      </c>
      <c r="E46">
        <v>35</v>
      </c>
      <c r="G46" t="s">
        <v>82</v>
      </c>
      <c r="H46">
        <v>35</v>
      </c>
      <c r="J46" s="6" t="s">
        <v>50</v>
      </c>
      <c r="K46">
        <f>VLOOKUP(J46,IF($K$11=2018,YEAR_2018[],IF($K$11=2019,YEAR_2019[],IF($K$11=2020,YEAR_2020[]))),2,FALSE)</f>
        <v>37</v>
      </c>
      <c r="L46">
        <f>VLOOKUP(J46,IF($L$11=2018,YEAR_2018[],IF($L$11=2019,YEAR_2019[],IF($L$11=2020,YEAR_2020[]))),2,FALSE)</f>
        <v>43</v>
      </c>
      <c r="M46">
        <f>VLOOKUP(J46,IF($M$11=2018,YEAR_2018[],IF($M$11=2019,YEAR_2019[],IF($M$11=2020,YEAR_2020[]))),2,FALSE)</f>
        <v>44</v>
      </c>
      <c r="O46" s="34" t="s">
        <v>11</v>
      </c>
      <c r="P46" s="20">
        <v>3</v>
      </c>
    </row>
    <row r="47" spans="1:16" ht="15.6" x14ac:dyDescent="0.3">
      <c r="A47" t="s">
        <v>49</v>
      </c>
      <c r="B47">
        <v>36</v>
      </c>
      <c r="D47" t="s">
        <v>61</v>
      </c>
      <c r="E47">
        <v>36</v>
      </c>
      <c r="G47" t="s">
        <v>40</v>
      </c>
      <c r="H47">
        <v>36</v>
      </c>
      <c r="J47" s="6" t="s">
        <v>52</v>
      </c>
      <c r="K47">
        <f>VLOOKUP(J47,IF($K$11=2018,YEAR_2018[],IF($K$11=2019,YEAR_2019[],IF($K$11=2020,YEAR_2020[]))),2,FALSE)</f>
        <v>39</v>
      </c>
      <c r="L47">
        <f>VLOOKUP(J47,IF($L$11=2018,YEAR_2018[],IF($L$11=2019,YEAR_2019[],IF($L$11=2020,YEAR_2020[]))),2,FALSE)</f>
        <v>38</v>
      </c>
      <c r="M47">
        <f>VLOOKUP(J47,IF($M$11=2018,YEAR_2018[],IF($M$11=2019,YEAR_2019[],IF($M$11=2020,YEAR_2020[]))),2,FALSE)</f>
        <v>37</v>
      </c>
      <c r="O47" s="34" t="s">
        <v>100</v>
      </c>
      <c r="P47" s="20">
        <v>3</v>
      </c>
    </row>
    <row r="48" spans="1:16" ht="15.6" x14ac:dyDescent="0.3">
      <c r="A48" t="s">
        <v>50</v>
      </c>
      <c r="B48">
        <v>37</v>
      </c>
      <c r="D48" t="s">
        <v>56</v>
      </c>
      <c r="E48">
        <v>37</v>
      </c>
      <c r="G48" t="s">
        <v>52</v>
      </c>
      <c r="H48">
        <v>37</v>
      </c>
      <c r="J48" s="6" t="s">
        <v>53</v>
      </c>
      <c r="K48">
        <f>VLOOKUP(J48,IF($K$11=2018,YEAR_2018[],IF($K$11=2019,YEAR_2019[],IF($K$11=2020,YEAR_2020[]))),2,FALSE)</f>
        <v>40</v>
      </c>
      <c r="L48">
        <f>VLOOKUP(J48,IF($L$11=2018,YEAR_2018[],IF($L$11=2019,YEAR_2019[],IF($L$11=2020,YEAR_2020[]))),2,FALSE)</f>
        <v>35</v>
      </c>
      <c r="M48">
        <f>VLOOKUP(J48,IF($M$11=2018,YEAR_2018[],IF($M$11=2019,YEAR_2019[],IF($M$11=2020,YEAR_2020[]))),2,FALSE)</f>
        <v>34</v>
      </c>
      <c r="O48" s="34" t="s">
        <v>62</v>
      </c>
      <c r="P48" s="20">
        <v>3</v>
      </c>
    </row>
    <row r="49" spans="1:16" ht="15.6" x14ac:dyDescent="0.3">
      <c r="A49" t="s">
        <v>51</v>
      </c>
      <c r="B49">
        <v>38</v>
      </c>
      <c r="D49" t="s">
        <v>52</v>
      </c>
      <c r="E49">
        <v>38</v>
      </c>
      <c r="G49" t="s">
        <v>57</v>
      </c>
      <c r="H49">
        <v>38</v>
      </c>
      <c r="J49" s="6" t="s">
        <v>54</v>
      </c>
      <c r="K49">
        <f>VLOOKUP(J49,IF($K$11=2018,YEAR_2018[],IF($K$11=2019,YEAR_2019[],IF($K$11=2020,YEAR_2020[]))),2,FALSE)</f>
        <v>41</v>
      </c>
      <c r="L49">
        <f>VLOOKUP(J49,IF($L$11=2018,YEAR_2018[],IF($L$11=2019,YEAR_2019[],IF($L$11=2020,YEAR_2020[]))),2,FALSE)</f>
        <v>45</v>
      </c>
      <c r="M49">
        <f>VLOOKUP(J49,IF($M$11=2018,YEAR_2018[],IF($M$11=2019,YEAR_2019[],IF($M$11=2020,YEAR_2020[]))),2,FALSE)</f>
        <v>46</v>
      </c>
      <c r="O49" s="34" t="s">
        <v>139</v>
      </c>
      <c r="P49" s="20">
        <v>3</v>
      </c>
    </row>
    <row r="50" spans="1:16" ht="15.6" x14ac:dyDescent="0.3">
      <c r="A50" t="s">
        <v>52</v>
      </c>
      <c r="B50">
        <v>39</v>
      </c>
      <c r="D50" t="s">
        <v>51</v>
      </c>
      <c r="E50">
        <v>39</v>
      </c>
      <c r="G50" t="s">
        <v>37</v>
      </c>
      <c r="H50">
        <v>39</v>
      </c>
      <c r="J50" s="6" t="s">
        <v>55</v>
      </c>
      <c r="K50">
        <f>VLOOKUP(J50,IF($K$11=2018,YEAR_2018[],IF($K$11=2019,YEAR_2019[],IF($K$11=2020,YEAR_2020[]))),2,FALSE)</f>
        <v>42</v>
      </c>
      <c r="L50">
        <f>VLOOKUP(J50,IF($L$11=2018,YEAR_2018[],IF($L$11=2019,YEAR_2019[],IF($L$11=2020,YEAR_2020[]))),2,FALSE)</f>
        <v>40</v>
      </c>
      <c r="M50">
        <f>VLOOKUP(J50,IF($M$11=2018,YEAR_2018[],IF($M$11=2019,YEAR_2019[],IF($M$11=2020,YEAR_2020[]))),2,FALSE)</f>
        <v>43</v>
      </c>
      <c r="O50" s="34" t="s">
        <v>53</v>
      </c>
      <c r="P50" s="20">
        <v>3</v>
      </c>
    </row>
    <row r="51" spans="1:16" ht="15.6" x14ac:dyDescent="0.3">
      <c r="A51" t="s">
        <v>53</v>
      </c>
      <c r="B51">
        <v>40</v>
      </c>
      <c r="D51" t="s">
        <v>55</v>
      </c>
      <c r="E51">
        <v>40</v>
      </c>
      <c r="G51" t="s">
        <v>56</v>
      </c>
      <c r="H51">
        <v>40</v>
      </c>
      <c r="J51" s="6" t="s">
        <v>56</v>
      </c>
      <c r="K51">
        <f>VLOOKUP(J51,IF($K$11=2018,YEAR_2018[],IF($K$11=2019,YEAR_2019[],IF($K$11=2020,YEAR_2020[]))),2,FALSE)</f>
        <v>43</v>
      </c>
      <c r="L51">
        <f>VLOOKUP(J51,IF($L$11=2018,YEAR_2018[],IF($L$11=2019,YEAR_2019[],IF($L$11=2020,YEAR_2020[]))),2,FALSE)</f>
        <v>37</v>
      </c>
      <c r="M51">
        <f>VLOOKUP(J51,IF($M$11=2018,YEAR_2018[],IF($M$11=2019,YEAR_2019[],IF($M$11=2020,YEAR_2020[]))),2,FALSE)</f>
        <v>40</v>
      </c>
      <c r="O51" s="34" t="s">
        <v>79</v>
      </c>
      <c r="P51" s="20">
        <v>3</v>
      </c>
    </row>
    <row r="52" spans="1:16" ht="15.6" x14ac:dyDescent="0.3">
      <c r="A52" t="s">
        <v>54</v>
      </c>
      <c r="B52">
        <v>41</v>
      </c>
      <c r="D52" t="s">
        <v>57</v>
      </c>
      <c r="E52">
        <v>41</v>
      </c>
      <c r="G52" t="s">
        <v>64</v>
      </c>
      <c r="H52">
        <v>41</v>
      </c>
      <c r="J52" s="6" t="s">
        <v>57</v>
      </c>
      <c r="K52">
        <f>VLOOKUP(J52,IF($K$11=2018,YEAR_2018[],IF($K$11=2019,YEAR_2019[],IF($K$11=2020,YEAR_2020[]))),2,FALSE)</f>
        <v>44</v>
      </c>
      <c r="L52">
        <f>VLOOKUP(J52,IF($L$11=2018,YEAR_2018[],IF($L$11=2019,YEAR_2019[],IF($L$11=2020,YEAR_2020[]))),2,FALSE)</f>
        <v>41</v>
      </c>
      <c r="M52">
        <f>VLOOKUP(J52,IF($M$11=2018,YEAR_2018[],IF($M$11=2019,YEAR_2019[],IF($M$11=2020,YEAR_2020[]))),2,FALSE)</f>
        <v>38</v>
      </c>
      <c r="O52" s="34" t="s">
        <v>144</v>
      </c>
      <c r="P52" s="20">
        <v>3</v>
      </c>
    </row>
    <row r="53" spans="1:16" ht="15.6" x14ac:dyDescent="0.3">
      <c r="A53" t="s">
        <v>55</v>
      </c>
      <c r="B53">
        <v>42</v>
      </c>
      <c r="D53" t="s">
        <v>64</v>
      </c>
      <c r="E53">
        <v>42</v>
      </c>
      <c r="G53" t="s">
        <v>192</v>
      </c>
      <c r="H53">
        <v>42</v>
      </c>
      <c r="J53" s="6" t="s">
        <v>59</v>
      </c>
      <c r="K53">
        <f>VLOOKUP(J53,IF($K$11=2018,YEAR_2018[],IF($K$11=2019,YEAR_2019[],IF($K$11=2020,YEAR_2020[]))),2,FALSE)</f>
        <v>45</v>
      </c>
      <c r="L53">
        <f>VLOOKUP(J53,IF($L$11=2018,YEAR_2018[],IF($L$11=2019,YEAR_2019[],IF($L$11=2020,YEAR_2020[]))),2,FALSE)</f>
        <v>51</v>
      </c>
      <c r="M53">
        <f>VLOOKUP(J53,IF($M$11=2018,YEAR_2018[],IF($M$11=2019,YEAR_2019[],IF($M$11=2020,YEAR_2020[]))),2,FALSE)</f>
        <v>48</v>
      </c>
      <c r="O53" s="34" t="s">
        <v>8</v>
      </c>
      <c r="P53" s="20">
        <v>3</v>
      </c>
    </row>
    <row r="54" spans="1:16" ht="15.6" x14ac:dyDescent="0.3">
      <c r="A54" t="s">
        <v>56</v>
      </c>
      <c r="B54">
        <v>43</v>
      </c>
      <c r="D54" t="s">
        <v>50</v>
      </c>
      <c r="E54">
        <v>43</v>
      </c>
      <c r="G54" t="s">
        <v>55</v>
      </c>
      <c r="H54">
        <v>43</v>
      </c>
      <c r="J54" s="6" t="s">
        <v>60</v>
      </c>
      <c r="K54">
        <f>VLOOKUP(J54,IF($K$11=2018,YEAR_2018[],IF($K$11=2019,YEAR_2019[],IF($K$11=2020,YEAR_2020[]))),2,FALSE)</f>
        <v>46</v>
      </c>
      <c r="L54">
        <f>VLOOKUP(J54,IF($L$11=2018,YEAR_2018[],IF($L$11=2019,YEAR_2019[],IF($L$11=2020,YEAR_2020[]))),2,FALSE)</f>
        <v>52</v>
      </c>
      <c r="M54">
        <f>VLOOKUP(J54,IF($M$11=2018,YEAR_2018[],IF($M$11=2019,YEAR_2019[],IF($M$11=2020,YEAR_2020[]))),2,FALSE)</f>
        <v>54</v>
      </c>
      <c r="O54" s="34" t="s">
        <v>35</v>
      </c>
      <c r="P54" s="20">
        <v>3</v>
      </c>
    </row>
    <row r="55" spans="1:16" ht="15.6" x14ac:dyDescent="0.3">
      <c r="A55" t="s">
        <v>57</v>
      </c>
      <c r="B55">
        <v>44</v>
      </c>
      <c r="D55" t="s">
        <v>65</v>
      </c>
      <c r="E55">
        <v>44</v>
      </c>
      <c r="G55" t="s">
        <v>50</v>
      </c>
      <c r="H55">
        <v>44</v>
      </c>
      <c r="J55" s="6" t="s">
        <v>61</v>
      </c>
      <c r="K55">
        <f>VLOOKUP(J55,IF($K$11=2018,YEAR_2018[],IF($K$11=2019,YEAR_2019[],IF($K$11=2020,YEAR_2020[]))),2,FALSE)</f>
        <v>47</v>
      </c>
      <c r="L55">
        <f>VLOOKUP(J55,IF($L$11=2018,YEAR_2018[],IF($L$11=2019,YEAR_2019[],IF($L$11=2020,YEAR_2020[]))),2,FALSE)</f>
        <v>36</v>
      </c>
      <c r="M55">
        <f>VLOOKUP(J55,IF($M$11=2018,YEAR_2018[],IF($M$11=2019,YEAR_2019[],IF($M$11=2020,YEAR_2020[]))),2,FALSE)</f>
        <v>30</v>
      </c>
      <c r="O55" s="34" t="s">
        <v>120</v>
      </c>
      <c r="P55" s="20">
        <v>3</v>
      </c>
    </row>
    <row r="56" spans="1:16" ht="15.6" x14ac:dyDescent="0.3">
      <c r="A56" t="s">
        <v>59</v>
      </c>
      <c r="B56">
        <v>45</v>
      </c>
      <c r="D56" t="s">
        <v>54</v>
      </c>
      <c r="E56">
        <v>45</v>
      </c>
      <c r="G56" t="s">
        <v>77</v>
      </c>
      <c r="H56">
        <v>45</v>
      </c>
      <c r="J56" s="6" t="s">
        <v>62</v>
      </c>
      <c r="K56">
        <f>VLOOKUP(J56,IF($K$11=2018,YEAR_2018[],IF($K$11=2019,YEAR_2019[],IF($K$11=2020,YEAR_2020[]))),2,FALSE)</f>
        <v>48</v>
      </c>
      <c r="L56">
        <f>VLOOKUP(J56,IF($L$11=2018,YEAR_2018[],IF($L$11=2019,YEAR_2019[],IF($L$11=2020,YEAR_2020[]))),2,FALSE)</f>
        <v>50</v>
      </c>
      <c r="M56">
        <f>VLOOKUP(J56,IF($M$11=2018,YEAR_2018[],IF($M$11=2019,YEAR_2019[],IF($M$11=2020,YEAR_2020[]))),2,FALSE)</f>
        <v>58</v>
      </c>
      <c r="O56" s="34" t="s">
        <v>145</v>
      </c>
      <c r="P56" s="20">
        <v>3</v>
      </c>
    </row>
    <row r="57" spans="1:16" ht="15.6" x14ac:dyDescent="0.3">
      <c r="A57" t="s">
        <v>60</v>
      </c>
      <c r="B57">
        <v>46</v>
      </c>
      <c r="D57" t="s">
        <v>82</v>
      </c>
      <c r="E57">
        <v>46</v>
      </c>
      <c r="G57" t="s">
        <v>54</v>
      </c>
      <c r="H57">
        <v>46</v>
      </c>
      <c r="J57" s="6" t="s">
        <v>64</v>
      </c>
      <c r="K57">
        <f>VLOOKUP(J57,IF($K$11=2018,YEAR_2018[],IF($K$11=2019,YEAR_2019[],IF($K$11=2020,YEAR_2020[]))),2,FALSE)</f>
        <v>50</v>
      </c>
      <c r="L57">
        <f>VLOOKUP(J57,IF($L$11=2018,YEAR_2018[],IF($L$11=2019,YEAR_2019[],IF($L$11=2020,YEAR_2020[]))),2,FALSE)</f>
        <v>42</v>
      </c>
      <c r="M57">
        <f>VLOOKUP(J57,IF($M$11=2018,YEAR_2018[],IF($M$11=2019,YEAR_2019[],IF($M$11=2020,YEAR_2020[]))),2,FALSE)</f>
        <v>41</v>
      </c>
      <c r="O57" s="34" t="s">
        <v>25</v>
      </c>
      <c r="P57" s="20">
        <v>3</v>
      </c>
    </row>
    <row r="58" spans="1:16" ht="15.6" x14ac:dyDescent="0.3">
      <c r="A58" t="s">
        <v>61</v>
      </c>
      <c r="B58">
        <v>47</v>
      </c>
      <c r="D58" t="s">
        <v>42</v>
      </c>
      <c r="E58">
        <v>47</v>
      </c>
      <c r="G58" t="s">
        <v>66</v>
      </c>
      <c r="H58">
        <v>47</v>
      </c>
      <c r="J58" s="6" t="s">
        <v>65</v>
      </c>
      <c r="K58">
        <f>VLOOKUP(J58,IF($K$11=2018,YEAR_2018[],IF($K$11=2019,YEAR_2019[],IF($K$11=2020,YEAR_2020[]))),2,FALSE)</f>
        <v>51</v>
      </c>
      <c r="L58">
        <f>VLOOKUP(J58,IF($L$11=2018,YEAR_2018[],IF($L$11=2019,YEAR_2019[],IF($L$11=2020,YEAR_2020[]))),2,FALSE)</f>
        <v>44</v>
      </c>
      <c r="M58">
        <f>VLOOKUP(J58,IF($M$11=2018,YEAR_2018[],IF($M$11=2019,YEAR_2019[],IF($M$11=2020,YEAR_2020[]))),2,FALSE)</f>
        <v>33</v>
      </c>
      <c r="O58" s="34" t="s">
        <v>125</v>
      </c>
      <c r="P58" s="20">
        <v>3</v>
      </c>
    </row>
    <row r="59" spans="1:16" ht="15.6" x14ac:dyDescent="0.3">
      <c r="A59" t="s">
        <v>62</v>
      </c>
      <c r="B59">
        <v>48</v>
      </c>
      <c r="D59" t="s">
        <v>66</v>
      </c>
      <c r="E59">
        <v>48</v>
      </c>
      <c r="G59" t="s">
        <v>59</v>
      </c>
      <c r="H59">
        <v>48</v>
      </c>
      <c r="J59" s="6" t="s">
        <v>66</v>
      </c>
      <c r="K59">
        <f>VLOOKUP(J59,IF($K$11=2018,YEAR_2018[],IF($K$11=2019,YEAR_2019[],IF($K$11=2020,YEAR_2020[]))),2,FALSE)</f>
        <v>52</v>
      </c>
      <c r="L59">
        <f>VLOOKUP(J59,IF($L$11=2018,YEAR_2018[],IF($L$11=2019,YEAR_2019[],IF($L$11=2020,YEAR_2020[]))),2,FALSE)</f>
        <v>48</v>
      </c>
      <c r="M59">
        <f>VLOOKUP(J59,IF($M$11=2018,YEAR_2018[],IF($M$11=2019,YEAR_2019[],IF($M$11=2020,YEAR_2020[]))),2,FALSE)</f>
        <v>47</v>
      </c>
      <c r="O59" s="34" t="s">
        <v>96</v>
      </c>
      <c r="P59" s="20">
        <v>3</v>
      </c>
    </row>
    <row r="60" spans="1:16" ht="15.6" x14ac:dyDescent="0.3">
      <c r="A60" t="s">
        <v>63</v>
      </c>
      <c r="B60">
        <v>49</v>
      </c>
      <c r="D60" t="s">
        <v>77</v>
      </c>
      <c r="E60">
        <v>49</v>
      </c>
      <c r="G60" t="s">
        <v>70</v>
      </c>
      <c r="H60">
        <v>49</v>
      </c>
      <c r="J60" s="6" t="s">
        <v>67</v>
      </c>
      <c r="K60">
        <f>VLOOKUP(J60,IF($K$11=2018,YEAR_2018[],IF($K$11=2019,YEAR_2019[],IF($K$11=2020,YEAR_2020[]))),2,FALSE)</f>
        <v>53</v>
      </c>
      <c r="L60">
        <f>VLOOKUP(J60,IF($L$11=2018,YEAR_2018[],IF($L$11=2019,YEAR_2019[],IF($L$11=2020,YEAR_2020[]))),2,FALSE)</f>
        <v>53</v>
      </c>
      <c r="M60">
        <f>VLOOKUP(J60,IF($M$11=2018,YEAR_2018[],IF($M$11=2019,YEAR_2019[],IF($M$11=2020,YEAR_2020[]))),2,FALSE)</f>
        <v>57</v>
      </c>
      <c r="O60" s="34" t="s">
        <v>43</v>
      </c>
      <c r="P60" s="20">
        <v>3</v>
      </c>
    </row>
    <row r="61" spans="1:16" ht="15.6" x14ac:dyDescent="0.3">
      <c r="A61" t="s">
        <v>64</v>
      </c>
      <c r="B61">
        <v>50</v>
      </c>
      <c r="D61" t="s">
        <v>62</v>
      </c>
      <c r="E61">
        <v>50</v>
      </c>
      <c r="G61" t="s">
        <v>76</v>
      </c>
      <c r="H61">
        <v>50</v>
      </c>
      <c r="J61" s="6" t="s">
        <v>68</v>
      </c>
      <c r="K61">
        <f>VLOOKUP(J61,IF($K$11=2018,YEAR_2018[],IF($K$11=2019,YEAR_2019[],IF($K$11=2020,YEAR_2020[]))),2,FALSE)</f>
        <v>54</v>
      </c>
      <c r="L61">
        <f>VLOOKUP(J61,IF($L$11=2018,YEAR_2018[],IF($L$11=2019,YEAR_2019[],IF($L$11=2020,YEAR_2020[]))),2,FALSE)</f>
        <v>58</v>
      </c>
      <c r="M61">
        <f>VLOOKUP(J61,IF($M$11=2018,YEAR_2018[],IF($M$11=2019,YEAR_2019[],IF($M$11=2020,YEAR_2020[]))),2,FALSE)</f>
        <v>62</v>
      </c>
      <c r="O61" s="34" t="s">
        <v>157</v>
      </c>
      <c r="P61" s="20">
        <v>3</v>
      </c>
    </row>
    <row r="62" spans="1:16" ht="15.6" x14ac:dyDescent="0.3">
      <c r="A62" t="s">
        <v>65</v>
      </c>
      <c r="B62">
        <v>51</v>
      </c>
      <c r="D62" t="s">
        <v>59</v>
      </c>
      <c r="E62">
        <v>51</v>
      </c>
      <c r="G62" t="s">
        <v>79</v>
      </c>
      <c r="H62">
        <v>51</v>
      </c>
      <c r="J62" s="6" t="s">
        <v>70</v>
      </c>
      <c r="K62">
        <f>VLOOKUP(J62,IF($K$11=2018,YEAR_2018[],IF($K$11=2019,YEAR_2019[],IF($K$11=2020,YEAR_2020[]))),2,FALSE)</f>
        <v>55</v>
      </c>
      <c r="L62">
        <f>VLOOKUP(J62,IF($L$11=2018,YEAR_2018[],IF($L$11=2019,YEAR_2019[],IF($L$11=2020,YEAR_2020[]))),2,FALSE)</f>
        <v>57</v>
      </c>
      <c r="M62">
        <f>VLOOKUP(J62,IF($M$11=2018,YEAR_2018[],IF($M$11=2019,YEAR_2019[],IF($M$11=2020,YEAR_2020[]))),2,FALSE)</f>
        <v>49</v>
      </c>
      <c r="O62" s="34" t="s">
        <v>165</v>
      </c>
      <c r="P62" s="20">
        <v>3</v>
      </c>
    </row>
    <row r="63" spans="1:16" ht="15.6" x14ac:dyDescent="0.3">
      <c r="A63" t="s">
        <v>66</v>
      </c>
      <c r="B63">
        <v>52</v>
      </c>
      <c r="D63" t="s">
        <v>60</v>
      </c>
      <c r="E63">
        <v>52</v>
      </c>
      <c r="G63" t="s">
        <v>87</v>
      </c>
      <c r="H63">
        <v>52</v>
      </c>
      <c r="J63" s="6" t="s">
        <v>72</v>
      </c>
      <c r="K63">
        <f>VLOOKUP(J63,IF($K$11=2018,YEAR_2018[],IF($K$11=2019,YEAR_2019[],IF($K$11=2020,YEAR_2020[]))),2,FALSE)</f>
        <v>56</v>
      </c>
      <c r="L63">
        <f>VLOOKUP(J63,IF($L$11=2018,YEAR_2018[],IF($L$11=2019,YEAR_2019[],IF($L$11=2020,YEAR_2020[]))),2,FALSE)</f>
        <v>56</v>
      </c>
      <c r="M63">
        <f>VLOOKUP(J63,IF($M$11=2018,YEAR_2018[],IF($M$11=2019,YEAR_2019[],IF($M$11=2020,YEAR_2020[]))),2,FALSE)</f>
        <v>60</v>
      </c>
      <c r="O63" s="34" t="s">
        <v>88</v>
      </c>
      <c r="P63" s="20">
        <v>3</v>
      </c>
    </row>
    <row r="64" spans="1:16" ht="15.6" x14ac:dyDescent="0.3">
      <c r="A64" t="s">
        <v>67</v>
      </c>
      <c r="B64">
        <v>53</v>
      </c>
      <c r="D64" t="s">
        <v>67</v>
      </c>
      <c r="E64">
        <v>53</v>
      </c>
      <c r="G64" t="s">
        <v>85</v>
      </c>
      <c r="H64">
        <v>53</v>
      </c>
      <c r="J64" s="6" t="s">
        <v>73</v>
      </c>
      <c r="K64">
        <f>VLOOKUP(J64,IF($K$11=2018,YEAR_2018[],IF($K$11=2019,YEAR_2019[],IF($K$11=2020,YEAR_2020[]))),2,FALSE)</f>
        <v>57</v>
      </c>
      <c r="L64">
        <f>VLOOKUP(J64,IF($L$11=2018,YEAR_2018[],IF($L$11=2019,YEAR_2019[],IF($L$11=2020,YEAR_2020[]))),2,FALSE)</f>
        <v>54</v>
      </c>
      <c r="M64">
        <f>VLOOKUP(J64,IF($M$11=2018,YEAR_2018[],IF($M$11=2019,YEAR_2019[],IF($M$11=2020,YEAR_2020[]))),2,FALSE)</f>
        <v>61</v>
      </c>
      <c r="O64" s="34" t="s">
        <v>85</v>
      </c>
      <c r="P64" s="20">
        <v>3</v>
      </c>
    </row>
    <row r="65" spans="1:16" ht="15.6" x14ac:dyDescent="0.3">
      <c r="A65" t="s">
        <v>68</v>
      </c>
      <c r="B65">
        <v>54</v>
      </c>
      <c r="D65" t="s">
        <v>73</v>
      </c>
      <c r="E65">
        <v>54</v>
      </c>
      <c r="G65" t="s">
        <v>60</v>
      </c>
      <c r="H65">
        <v>54</v>
      </c>
      <c r="J65" s="6" t="s">
        <v>75</v>
      </c>
      <c r="K65">
        <f>VLOOKUP(J65,IF($K$11=2018,YEAR_2018[],IF($K$11=2019,YEAR_2019[],IF($K$11=2020,YEAR_2020[]))),2,FALSE)</f>
        <v>59</v>
      </c>
      <c r="L65">
        <f>VLOOKUP(J65,IF($L$11=2018,YEAR_2018[],IF($L$11=2019,YEAR_2019[],IF($L$11=2020,YEAR_2020[]))),2,FALSE)</f>
        <v>68</v>
      </c>
      <c r="M65">
        <f>VLOOKUP(J65,IF($M$11=2018,YEAR_2018[],IF($M$11=2019,YEAR_2019[],IF($M$11=2020,YEAR_2020[]))),2,FALSE)</f>
        <v>73</v>
      </c>
      <c r="O65" s="34" t="s">
        <v>12</v>
      </c>
      <c r="P65" s="20">
        <v>3</v>
      </c>
    </row>
    <row r="66" spans="1:16" ht="15.6" x14ac:dyDescent="0.3">
      <c r="A66" t="s">
        <v>70</v>
      </c>
      <c r="B66">
        <v>55</v>
      </c>
      <c r="D66" t="s">
        <v>79</v>
      </c>
      <c r="E66">
        <v>55</v>
      </c>
      <c r="G66" t="s">
        <v>42</v>
      </c>
      <c r="H66">
        <v>55</v>
      </c>
      <c r="J66" s="6" t="s">
        <v>76</v>
      </c>
      <c r="K66">
        <f>VLOOKUP(J66,IF($K$11=2018,YEAR_2018[],IF($K$11=2019,YEAR_2019[],IF($K$11=2020,YEAR_2020[]))),2,FALSE)</f>
        <v>60</v>
      </c>
      <c r="L66">
        <f>VLOOKUP(J66,IF($L$11=2018,YEAR_2018[],IF($L$11=2019,YEAR_2019[],IF($L$11=2020,YEAR_2020[]))),2,FALSE)</f>
        <v>60</v>
      </c>
      <c r="M66">
        <f>VLOOKUP(J66,IF($M$11=2018,YEAR_2018[],IF($M$11=2019,YEAR_2019[],IF($M$11=2020,YEAR_2020[]))),2,FALSE)</f>
        <v>50</v>
      </c>
      <c r="O66" s="34" t="s">
        <v>150</v>
      </c>
      <c r="P66" s="20">
        <v>3</v>
      </c>
    </row>
    <row r="67" spans="1:16" ht="15.6" x14ac:dyDescent="0.3">
      <c r="A67" t="s">
        <v>72</v>
      </c>
      <c r="B67">
        <v>56</v>
      </c>
      <c r="D67" t="s">
        <v>72</v>
      </c>
      <c r="E67">
        <v>56</v>
      </c>
      <c r="G67" t="s">
        <v>88</v>
      </c>
      <c r="H67">
        <v>56</v>
      </c>
      <c r="J67" s="6" t="s">
        <v>77</v>
      </c>
      <c r="K67">
        <f>VLOOKUP(J67,IF($K$11=2018,YEAR_2018[],IF($K$11=2019,YEAR_2019[],IF($K$11=2020,YEAR_2020[]))),2,FALSE)</f>
        <v>61</v>
      </c>
      <c r="L67">
        <f>VLOOKUP(J67,IF($L$11=2018,YEAR_2018[],IF($L$11=2019,YEAR_2019[],IF($L$11=2020,YEAR_2020[]))),2,FALSE)</f>
        <v>49</v>
      </c>
      <c r="M67">
        <f>VLOOKUP(J67,IF($M$11=2018,YEAR_2018[],IF($M$11=2019,YEAR_2019[],IF($M$11=2020,YEAR_2020[]))),2,FALSE)</f>
        <v>45</v>
      </c>
      <c r="O67" s="34" t="s">
        <v>113</v>
      </c>
      <c r="P67" s="20">
        <v>3</v>
      </c>
    </row>
    <row r="68" spans="1:16" ht="15.6" x14ac:dyDescent="0.3">
      <c r="A68" t="s">
        <v>73</v>
      </c>
      <c r="B68">
        <v>57</v>
      </c>
      <c r="D68" t="s">
        <v>70</v>
      </c>
      <c r="E68">
        <v>57</v>
      </c>
      <c r="G68" t="s">
        <v>67</v>
      </c>
      <c r="H68">
        <v>57</v>
      </c>
      <c r="J68" s="6" t="s">
        <v>78</v>
      </c>
      <c r="K68">
        <f>VLOOKUP(J68,IF($K$11=2018,YEAR_2018[],IF($K$11=2019,YEAR_2019[],IF($K$11=2020,YEAR_2020[]))),2,FALSE)</f>
        <v>62</v>
      </c>
      <c r="L68">
        <f>VLOOKUP(J68,IF($L$11=2018,YEAR_2018[],IF($L$11=2019,YEAR_2019[],IF($L$11=2020,YEAR_2020[]))),2,FALSE)</f>
        <v>61</v>
      </c>
      <c r="M68">
        <f>VLOOKUP(J68,IF($M$11=2018,YEAR_2018[],IF($M$11=2019,YEAR_2019[],IF($M$11=2020,YEAR_2020[]))),2,FALSE)</f>
        <v>65</v>
      </c>
      <c r="O68" s="34" t="s">
        <v>123</v>
      </c>
      <c r="P68" s="20">
        <v>3</v>
      </c>
    </row>
    <row r="69" spans="1:16" ht="15.6" x14ac:dyDescent="0.3">
      <c r="A69" t="s">
        <v>74</v>
      </c>
      <c r="B69">
        <v>58</v>
      </c>
      <c r="D69" t="s">
        <v>68</v>
      </c>
      <c r="E69">
        <v>58</v>
      </c>
      <c r="G69" t="s">
        <v>62</v>
      </c>
      <c r="H69">
        <v>58</v>
      </c>
      <c r="J69" s="6" t="s">
        <v>79</v>
      </c>
      <c r="K69">
        <f>VLOOKUP(J69,IF($K$11=2018,YEAR_2018[],IF($K$11=2019,YEAR_2019[],IF($K$11=2020,YEAR_2020[]))),2,FALSE)</f>
        <v>63</v>
      </c>
      <c r="L69">
        <f>VLOOKUP(J69,IF($L$11=2018,YEAR_2018[],IF($L$11=2019,YEAR_2019[],IF($L$11=2020,YEAR_2020[]))),2,FALSE)</f>
        <v>55</v>
      </c>
      <c r="M69">
        <f>VLOOKUP(J69,IF($M$11=2018,YEAR_2018[],IF($M$11=2019,YEAR_2019[],IF($M$11=2020,YEAR_2020[]))),2,FALSE)</f>
        <v>51</v>
      </c>
      <c r="O69" s="34" t="s">
        <v>134</v>
      </c>
      <c r="P69" s="20">
        <v>3</v>
      </c>
    </row>
    <row r="70" spans="1:16" ht="15.6" x14ac:dyDescent="0.3">
      <c r="A70" t="s">
        <v>75</v>
      </c>
      <c r="B70">
        <v>59</v>
      </c>
      <c r="D70" t="s">
        <v>88</v>
      </c>
      <c r="E70">
        <v>59</v>
      </c>
      <c r="G70" t="s">
        <v>94</v>
      </c>
      <c r="H70">
        <v>59</v>
      </c>
      <c r="J70" s="6" t="s">
        <v>80</v>
      </c>
      <c r="K70">
        <f>VLOOKUP(J70,IF($K$11=2018,YEAR_2018[],IF($K$11=2019,YEAR_2019[],IF($K$11=2020,YEAR_2020[]))),2,FALSE)</f>
        <v>64</v>
      </c>
      <c r="L70">
        <f>VLOOKUP(J70,IF($L$11=2018,YEAR_2018[],IF($L$11=2019,YEAR_2019[],IF($L$11=2020,YEAR_2020[]))),2,FALSE)</f>
        <v>63</v>
      </c>
      <c r="M70">
        <f>VLOOKUP(J70,IF($M$11=2018,YEAR_2018[],IF($M$11=2019,YEAR_2019[],IF($M$11=2020,YEAR_2020[]))),2,FALSE)</f>
        <v>67</v>
      </c>
      <c r="O70" s="34" t="s">
        <v>24</v>
      </c>
      <c r="P70" s="20">
        <v>3</v>
      </c>
    </row>
    <row r="71" spans="1:16" ht="15.6" x14ac:dyDescent="0.3">
      <c r="A71" t="s">
        <v>76</v>
      </c>
      <c r="B71">
        <v>60</v>
      </c>
      <c r="D71" t="s">
        <v>76</v>
      </c>
      <c r="E71">
        <v>60</v>
      </c>
      <c r="G71" t="s">
        <v>72</v>
      </c>
      <c r="H71">
        <v>60</v>
      </c>
      <c r="J71" s="6" t="s">
        <v>81</v>
      </c>
      <c r="K71">
        <f>VLOOKUP(J71,IF($K$11=2018,YEAR_2018[],IF($K$11=2019,YEAR_2019[],IF($K$11=2020,YEAR_2020[]))),2,FALSE)</f>
        <v>65</v>
      </c>
      <c r="L71">
        <f>VLOOKUP(J71,IF($L$11=2018,YEAR_2018[],IF($L$11=2019,YEAR_2019[],IF($L$11=2020,YEAR_2020[]))),2,FALSE)</f>
        <v>65</v>
      </c>
      <c r="M71">
        <f>VLOOKUP(J71,IF($M$11=2018,YEAR_2018[],IF($M$11=2019,YEAR_2019[],IF($M$11=2020,YEAR_2020[]))),2,FALSE)</f>
        <v>63</v>
      </c>
      <c r="O71" s="34" t="s">
        <v>29</v>
      </c>
      <c r="P71" s="20">
        <v>3</v>
      </c>
    </row>
    <row r="72" spans="1:16" ht="15.6" x14ac:dyDescent="0.3">
      <c r="A72" t="s">
        <v>77</v>
      </c>
      <c r="B72">
        <v>61</v>
      </c>
      <c r="D72" t="s">
        <v>78</v>
      </c>
      <c r="E72">
        <v>61</v>
      </c>
      <c r="G72" t="s">
        <v>73</v>
      </c>
      <c r="H72">
        <v>61</v>
      </c>
      <c r="J72" s="6" t="s">
        <v>82</v>
      </c>
      <c r="K72">
        <f>VLOOKUP(J72,IF($K$11=2018,YEAR_2018[],IF($K$11=2019,YEAR_2019[],IF($K$11=2020,YEAR_2020[]))),2,FALSE)</f>
        <v>66</v>
      </c>
      <c r="L72">
        <f>VLOOKUP(J72,IF($L$11=2018,YEAR_2018[],IF($L$11=2019,YEAR_2019[],IF($L$11=2020,YEAR_2020[]))),2,FALSE)</f>
        <v>46</v>
      </c>
      <c r="M72">
        <f>VLOOKUP(J72,IF($M$11=2018,YEAR_2018[],IF($M$11=2019,YEAR_2019[],IF($M$11=2020,YEAR_2020[]))),2,FALSE)</f>
        <v>35</v>
      </c>
      <c r="O72" s="34" t="s">
        <v>61</v>
      </c>
      <c r="P72" s="20">
        <v>3</v>
      </c>
    </row>
    <row r="73" spans="1:16" ht="15.6" x14ac:dyDescent="0.3">
      <c r="A73" t="s">
        <v>78</v>
      </c>
      <c r="B73">
        <v>62</v>
      </c>
      <c r="D73" t="s">
        <v>85</v>
      </c>
      <c r="E73">
        <v>62</v>
      </c>
      <c r="G73" t="s">
        <v>68</v>
      </c>
      <c r="H73">
        <v>62</v>
      </c>
      <c r="J73" s="6" t="s">
        <v>83</v>
      </c>
      <c r="K73">
        <f>VLOOKUP(J73,IF($K$11=2018,YEAR_2018[],IF($K$11=2019,YEAR_2019[],IF($K$11=2020,YEAR_2020[]))),2,FALSE)</f>
        <v>67</v>
      </c>
      <c r="L73">
        <f>VLOOKUP(J73,IF($L$11=2018,YEAR_2018[],IF($L$11=2019,YEAR_2019[],IF($L$11=2020,YEAR_2020[]))),2,FALSE)</f>
        <v>71</v>
      </c>
      <c r="M73">
        <f>VLOOKUP(J73,IF($M$11=2018,YEAR_2018[],IF($M$11=2019,YEAR_2019[],IF($M$11=2020,YEAR_2020[]))),2,FALSE)</f>
        <v>70</v>
      </c>
      <c r="O73" s="34" t="s">
        <v>124</v>
      </c>
      <c r="P73" s="20">
        <v>3</v>
      </c>
    </row>
    <row r="74" spans="1:16" ht="15.6" x14ac:dyDescent="0.3">
      <c r="A74" t="s">
        <v>79</v>
      </c>
      <c r="B74">
        <v>63</v>
      </c>
      <c r="D74" t="s">
        <v>80</v>
      </c>
      <c r="E74">
        <v>63</v>
      </c>
      <c r="G74" t="s">
        <v>81</v>
      </c>
      <c r="H74">
        <v>63</v>
      </c>
      <c r="J74" s="6" t="s">
        <v>84</v>
      </c>
      <c r="K74">
        <f>VLOOKUP(J74,IF($K$11=2018,YEAR_2018[],IF($K$11=2019,YEAR_2019[],IF($K$11=2020,YEAR_2020[]))),2,FALSE)</f>
        <v>68</v>
      </c>
      <c r="L74">
        <f>VLOOKUP(J74,IF($L$11=2018,YEAR_2018[],IF($L$11=2019,YEAR_2019[],IF($L$11=2020,YEAR_2020[]))),2,FALSE)</f>
        <v>87</v>
      </c>
      <c r="M74">
        <f>VLOOKUP(J74,IF($M$11=2018,YEAR_2018[],IF($M$11=2019,YEAR_2019[],IF($M$11=2020,YEAR_2020[]))),2,FALSE)</f>
        <v>95</v>
      </c>
      <c r="O74" s="34" t="s">
        <v>72</v>
      </c>
      <c r="P74" s="20">
        <v>3</v>
      </c>
    </row>
    <row r="75" spans="1:16" ht="15.6" x14ac:dyDescent="0.3">
      <c r="A75" t="s">
        <v>80</v>
      </c>
      <c r="B75">
        <v>64</v>
      </c>
      <c r="D75" t="s">
        <v>74</v>
      </c>
      <c r="E75">
        <v>64</v>
      </c>
      <c r="G75" t="s">
        <v>95</v>
      </c>
      <c r="H75">
        <v>64</v>
      </c>
      <c r="J75" s="6" t="s">
        <v>85</v>
      </c>
      <c r="K75">
        <f>VLOOKUP(J75,IF($K$11=2018,YEAR_2018[],IF($K$11=2019,YEAR_2019[],IF($K$11=2020,YEAR_2020[]))),2,FALSE)</f>
        <v>69</v>
      </c>
      <c r="L75">
        <f>VLOOKUP(J75,IF($L$11=2018,YEAR_2018[],IF($L$11=2019,YEAR_2019[],IF($L$11=2020,YEAR_2020[]))),2,FALSE)</f>
        <v>62</v>
      </c>
      <c r="M75">
        <f>VLOOKUP(J75,IF($M$11=2018,YEAR_2018[],IF($M$11=2019,YEAR_2019[],IF($M$11=2020,YEAR_2020[]))),2,FALSE)</f>
        <v>53</v>
      </c>
      <c r="O75" s="34" t="s">
        <v>68</v>
      </c>
      <c r="P75" s="20">
        <v>3</v>
      </c>
    </row>
    <row r="76" spans="1:16" ht="15.6" x14ac:dyDescent="0.3">
      <c r="A76" t="s">
        <v>81</v>
      </c>
      <c r="B76">
        <v>65</v>
      </c>
      <c r="D76" t="s">
        <v>81</v>
      </c>
      <c r="E76">
        <v>65</v>
      </c>
      <c r="G76" t="s">
        <v>78</v>
      </c>
      <c r="H76">
        <v>65</v>
      </c>
      <c r="J76" s="6" t="s">
        <v>86</v>
      </c>
      <c r="K76">
        <f>VLOOKUP(J76,IF($K$11=2018,YEAR_2018[],IF($K$11=2019,YEAR_2019[],IF($K$11=2020,YEAR_2020[]))),2,FALSE)</f>
        <v>70</v>
      </c>
      <c r="L76">
        <f>VLOOKUP(J76,IF($L$11=2018,YEAR_2018[],IF($L$11=2019,YEAR_2019[],IF($L$11=2020,YEAR_2020[]))),2,FALSE)</f>
        <v>72</v>
      </c>
      <c r="M76">
        <f>VLOOKUP(J76,IF($M$11=2018,YEAR_2018[],IF($M$11=2019,YEAR_2019[],IF($M$11=2020,YEAR_2020[]))),2,FALSE)</f>
        <v>80</v>
      </c>
      <c r="O76" s="34" t="s">
        <v>107</v>
      </c>
      <c r="P76" s="20">
        <v>3</v>
      </c>
    </row>
    <row r="77" spans="1:16" ht="15.6" x14ac:dyDescent="0.3">
      <c r="A77" t="s">
        <v>82</v>
      </c>
      <c r="B77">
        <v>66</v>
      </c>
      <c r="D77" t="s">
        <v>94</v>
      </c>
      <c r="E77">
        <v>66</v>
      </c>
      <c r="G77" t="s">
        <v>91</v>
      </c>
      <c r="H77">
        <v>66</v>
      </c>
      <c r="J77" s="6" t="s">
        <v>87</v>
      </c>
      <c r="K77">
        <f>VLOOKUP(J77,IF($K$11=2018,YEAR_2018[],IF($K$11=2019,YEAR_2019[],IF($K$11=2020,YEAR_2020[]))),2,FALSE)</f>
        <v>71</v>
      </c>
      <c r="L77">
        <f>VLOOKUP(J77,IF($L$11=2018,YEAR_2018[],IF($L$11=2019,YEAR_2019[],IF($L$11=2020,YEAR_2020[]))),2,FALSE)</f>
        <v>69</v>
      </c>
      <c r="M77">
        <f>VLOOKUP(J77,IF($M$11=2018,YEAR_2018[],IF($M$11=2019,YEAR_2019[],IF($M$11=2020,YEAR_2020[]))),2,FALSE)</f>
        <v>52</v>
      </c>
      <c r="O77" s="34" t="s">
        <v>76</v>
      </c>
      <c r="P77" s="20">
        <v>3</v>
      </c>
    </row>
    <row r="78" spans="1:16" ht="15.6" x14ac:dyDescent="0.3">
      <c r="A78" t="s">
        <v>83</v>
      </c>
      <c r="B78">
        <v>67</v>
      </c>
      <c r="D78" t="s">
        <v>91</v>
      </c>
      <c r="E78">
        <v>67</v>
      </c>
      <c r="G78" t="s">
        <v>80</v>
      </c>
      <c r="H78">
        <v>67</v>
      </c>
      <c r="J78" s="6" t="s">
        <v>88</v>
      </c>
      <c r="K78">
        <f>VLOOKUP(J78,IF($K$11=2018,YEAR_2018[],IF($K$11=2019,YEAR_2019[],IF($K$11=2020,YEAR_2020[]))),2,FALSE)</f>
        <v>72</v>
      </c>
      <c r="L78">
        <f>VLOOKUP(J78,IF($L$11=2018,YEAR_2018[],IF($L$11=2019,YEAR_2019[],IF($L$11=2020,YEAR_2020[]))),2,FALSE)</f>
        <v>59</v>
      </c>
      <c r="M78">
        <f>VLOOKUP(J78,IF($M$11=2018,YEAR_2018[],IF($M$11=2019,YEAR_2019[],IF($M$11=2020,YEAR_2020[]))),2,FALSE)</f>
        <v>56</v>
      </c>
      <c r="O78" s="34" t="s">
        <v>141</v>
      </c>
      <c r="P78" s="20">
        <v>3</v>
      </c>
    </row>
    <row r="79" spans="1:16" ht="15.6" x14ac:dyDescent="0.3">
      <c r="A79" t="s">
        <v>84</v>
      </c>
      <c r="B79">
        <v>68</v>
      </c>
      <c r="D79" t="s">
        <v>75</v>
      </c>
      <c r="E79">
        <v>68</v>
      </c>
      <c r="G79" t="s">
        <v>100</v>
      </c>
      <c r="H79">
        <v>68</v>
      </c>
      <c r="J79" s="6" t="s">
        <v>89</v>
      </c>
      <c r="K79">
        <f>VLOOKUP(J79,IF($K$11=2018,YEAR_2018[],IF($K$11=2019,YEAR_2019[],IF($K$11=2020,YEAR_2020[]))),2,FALSE)</f>
        <v>73</v>
      </c>
      <c r="L79">
        <f>VLOOKUP(J79,IF($L$11=2018,YEAR_2018[],IF($L$11=2019,YEAR_2019[],IF($L$11=2020,YEAR_2020[]))),2,FALSE)</f>
        <v>81</v>
      </c>
      <c r="M79">
        <f>VLOOKUP(J79,IF($M$11=2018,YEAR_2018[],IF($M$11=2019,YEAR_2019[],IF($M$11=2020,YEAR_2020[]))),2,FALSE)</f>
        <v>75</v>
      </c>
      <c r="O79" s="34" t="s">
        <v>82</v>
      </c>
      <c r="P79" s="20">
        <v>3</v>
      </c>
    </row>
    <row r="80" spans="1:16" ht="15.6" x14ac:dyDescent="0.3">
      <c r="A80" t="s">
        <v>85</v>
      </c>
      <c r="B80">
        <v>69</v>
      </c>
      <c r="D80" t="s">
        <v>87</v>
      </c>
      <c r="E80">
        <v>69</v>
      </c>
      <c r="G80" t="s">
        <v>110</v>
      </c>
      <c r="H80">
        <v>69</v>
      </c>
      <c r="J80" s="6" t="s">
        <v>90</v>
      </c>
      <c r="K80">
        <f>VLOOKUP(J80,IF($K$11=2018,YEAR_2018[],IF($K$11=2019,YEAR_2019[],IF($K$11=2020,YEAR_2020[]))),2,FALSE)</f>
        <v>74</v>
      </c>
      <c r="L80">
        <f>VLOOKUP(J80,IF($L$11=2018,YEAR_2018[],IF($L$11=2019,YEAR_2019[],IF($L$11=2020,YEAR_2020[]))),2,FALSE)</f>
        <v>79</v>
      </c>
      <c r="M80">
        <f>VLOOKUP(J80,IF($M$11=2018,YEAR_2018[],IF($M$11=2019,YEAR_2019[],IF($M$11=2020,YEAR_2020[]))),2,FALSE)</f>
        <v>93</v>
      </c>
      <c r="O80" s="34" t="s">
        <v>59</v>
      </c>
      <c r="P80" s="20">
        <v>3</v>
      </c>
    </row>
    <row r="81" spans="1:16" ht="15.6" x14ac:dyDescent="0.3">
      <c r="A81" t="s">
        <v>86</v>
      </c>
      <c r="B81">
        <v>70</v>
      </c>
      <c r="D81" t="s">
        <v>95</v>
      </c>
      <c r="E81">
        <v>70</v>
      </c>
      <c r="G81" t="s">
        <v>83</v>
      </c>
      <c r="H81">
        <v>70</v>
      </c>
      <c r="J81" s="6" t="s">
        <v>91</v>
      </c>
      <c r="K81">
        <f>VLOOKUP(J81,IF($K$11=2018,YEAR_2018[],IF($K$11=2019,YEAR_2019[],IF($K$11=2020,YEAR_2020[]))),2,FALSE)</f>
        <v>75</v>
      </c>
      <c r="L81">
        <f>VLOOKUP(J81,IF($L$11=2018,YEAR_2018[],IF($L$11=2019,YEAR_2019[],IF($L$11=2020,YEAR_2020[]))),2,FALSE)</f>
        <v>67</v>
      </c>
      <c r="M81">
        <f>VLOOKUP(J81,IF($M$11=2018,YEAR_2018[],IF($M$11=2019,YEAR_2019[],IF($M$11=2020,YEAR_2020[]))),2,FALSE)</f>
        <v>66</v>
      </c>
      <c r="O81" s="34" t="s">
        <v>109</v>
      </c>
      <c r="P81" s="20">
        <v>3</v>
      </c>
    </row>
    <row r="82" spans="1:16" ht="15.6" x14ac:dyDescent="0.3">
      <c r="A82" t="s">
        <v>87</v>
      </c>
      <c r="B82">
        <v>71</v>
      </c>
      <c r="D82" t="s">
        <v>83</v>
      </c>
      <c r="E82">
        <v>71</v>
      </c>
      <c r="G82" t="s">
        <v>105</v>
      </c>
      <c r="H82">
        <v>71</v>
      </c>
      <c r="J82" s="6" t="s">
        <v>94</v>
      </c>
      <c r="K82">
        <f>VLOOKUP(J82,IF($K$11=2018,YEAR_2018[],IF($K$11=2019,YEAR_2019[],IF($K$11=2020,YEAR_2020[]))),2,FALSE)</f>
        <v>77</v>
      </c>
      <c r="L82">
        <f>VLOOKUP(J82,IF($L$11=2018,YEAR_2018[],IF($L$11=2019,YEAR_2019[],IF($L$11=2020,YEAR_2020[]))),2,FALSE)</f>
        <v>66</v>
      </c>
      <c r="M82">
        <f>VLOOKUP(J82,IF($M$11=2018,YEAR_2018[],IF($M$11=2019,YEAR_2019[],IF($M$11=2020,YEAR_2020[]))),2,FALSE)</f>
        <v>59</v>
      </c>
      <c r="O82" s="34" t="s">
        <v>127</v>
      </c>
      <c r="P82" s="20">
        <v>3</v>
      </c>
    </row>
    <row r="83" spans="1:16" ht="15.6" x14ac:dyDescent="0.3">
      <c r="A83" t="s">
        <v>88</v>
      </c>
      <c r="B83">
        <v>72</v>
      </c>
      <c r="D83" t="s">
        <v>86</v>
      </c>
      <c r="E83">
        <v>72</v>
      </c>
      <c r="G83" t="s">
        <v>98</v>
      </c>
      <c r="H83">
        <v>72</v>
      </c>
      <c r="J83" s="6" t="s">
        <v>95</v>
      </c>
      <c r="K83">
        <f>VLOOKUP(J83,IF($K$11=2018,YEAR_2018[],IF($K$11=2019,YEAR_2019[],IF($K$11=2020,YEAR_2020[]))),2,FALSE)</f>
        <v>78</v>
      </c>
      <c r="L83">
        <f>VLOOKUP(J83,IF($L$11=2018,YEAR_2018[],IF($L$11=2019,YEAR_2019[],IF($L$11=2020,YEAR_2020[]))),2,FALSE)</f>
        <v>70</v>
      </c>
      <c r="M83">
        <f>VLOOKUP(J83,IF($M$11=2018,YEAR_2018[],IF($M$11=2019,YEAR_2019[],IF($M$11=2020,YEAR_2020[]))),2,FALSE)</f>
        <v>64</v>
      </c>
      <c r="O83" s="34" t="s">
        <v>67</v>
      </c>
      <c r="P83" s="20">
        <v>3</v>
      </c>
    </row>
    <row r="84" spans="1:16" ht="15.6" x14ac:dyDescent="0.3">
      <c r="A84" t="s">
        <v>89</v>
      </c>
      <c r="B84">
        <v>73</v>
      </c>
      <c r="D84" t="s">
        <v>98</v>
      </c>
      <c r="E84">
        <v>73</v>
      </c>
      <c r="G84" t="s">
        <v>75</v>
      </c>
      <c r="H84">
        <v>73</v>
      </c>
      <c r="J84" s="6" t="s">
        <v>96</v>
      </c>
      <c r="K84">
        <f>VLOOKUP(J84,IF($K$11=2018,YEAR_2018[],IF($K$11=2019,YEAR_2019[],IF($K$11=2020,YEAR_2020[]))),2,FALSE)</f>
        <v>79</v>
      </c>
      <c r="L84">
        <f>VLOOKUP(J84,IF($L$11=2018,YEAR_2018[],IF($L$11=2019,YEAR_2019[],IF($L$11=2020,YEAR_2020[]))),2,FALSE)</f>
        <v>82</v>
      </c>
      <c r="M84">
        <f>VLOOKUP(J84,IF($M$11=2018,YEAR_2018[],IF($M$11=2019,YEAR_2019[],IF($M$11=2020,YEAR_2020[]))),2,FALSE)</f>
        <v>77</v>
      </c>
      <c r="O84" s="34" t="s">
        <v>97</v>
      </c>
      <c r="P84" s="20">
        <v>3</v>
      </c>
    </row>
    <row r="85" spans="1:16" ht="15.6" x14ac:dyDescent="0.3">
      <c r="A85" t="s">
        <v>90</v>
      </c>
      <c r="B85">
        <v>74</v>
      </c>
      <c r="D85" t="s">
        <v>105</v>
      </c>
      <c r="E85">
        <v>74</v>
      </c>
      <c r="G85" t="s">
        <v>109</v>
      </c>
      <c r="H85">
        <v>74</v>
      </c>
      <c r="J85" s="6" t="s">
        <v>97</v>
      </c>
      <c r="K85">
        <f>VLOOKUP(J85,IF($K$11=2018,YEAR_2018[],IF($K$11=2019,YEAR_2019[],IF($K$11=2020,YEAR_2020[]))),2,FALSE)</f>
        <v>80</v>
      </c>
      <c r="L85">
        <f>VLOOKUP(J85,IF($L$11=2018,YEAR_2018[],IF($L$11=2019,YEAR_2019[],IF($L$11=2020,YEAR_2020[]))),2,FALSE)</f>
        <v>91</v>
      </c>
      <c r="M85">
        <f>VLOOKUP(J85,IF($M$11=2018,YEAR_2018[],IF($M$11=2019,YEAR_2019[],IF($M$11=2020,YEAR_2020[]))),2,FALSE)</f>
        <v>111</v>
      </c>
      <c r="O85" s="34" t="s">
        <v>158</v>
      </c>
      <c r="P85" s="20">
        <v>3</v>
      </c>
    </row>
    <row r="86" spans="1:16" ht="15.6" x14ac:dyDescent="0.3">
      <c r="A86" t="s">
        <v>91</v>
      </c>
      <c r="B86">
        <v>75</v>
      </c>
      <c r="D86" t="s">
        <v>99</v>
      </c>
      <c r="E86">
        <v>75</v>
      </c>
      <c r="G86" t="s">
        <v>89</v>
      </c>
      <c r="H86">
        <v>75</v>
      </c>
      <c r="J86" s="6" t="s">
        <v>98</v>
      </c>
      <c r="K86">
        <f>VLOOKUP(J86,IF($K$11=2018,YEAR_2018[],IF($K$11=2019,YEAR_2019[],IF($K$11=2020,YEAR_2020[]))),2,FALSE)</f>
        <v>81</v>
      </c>
      <c r="L86">
        <f>VLOOKUP(J86,IF($L$11=2018,YEAR_2018[],IF($L$11=2019,YEAR_2019[],IF($L$11=2020,YEAR_2020[]))),2,FALSE)</f>
        <v>73</v>
      </c>
      <c r="M86">
        <f>VLOOKUP(J86,IF($M$11=2018,YEAR_2018[],IF($M$11=2019,YEAR_2019[],IF($M$11=2020,YEAR_2020[]))),2,FALSE)</f>
        <v>72</v>
      </c>
      <c r="O86" s="34" t="s">
        <v>166</v>
      </c>
      <c r="P86" s="20">
        <v>3</v>
      </c>
    </row>
    <row r="87" spans="1:16" ht="15.6" x14ac:dyDescent="0.3">
      <c r="A87" t="s">
        <v>93</v>
      </c>
      <c r="B87">
        <v>76</v>
      </c>
      <c r="D87" t="s">
        <v>93</v>
      </c>
      <c r="E87">
        <v>76</v>
      </c>
      <c r="G87" t="s">
        <v>193</v>
      </c>
      <c r="H87">
        <v>76</v>
      </c>
      <c r="J87" s="6" t="s">
        <v>99</v>
      </c>
      <c r="K87">
        <f>VLOOKUP(J87,IF($K$11=2018,YEAR_2018[],IF($K$11=2019,YEAR_2019[],IF($K$11=2020,YEAR_2020[]))),2,FALSE)</f>
        <v>82</v>
      </c>
      <c r="L87">
        <f>VLOOKUP(J87,IF($L$11=2018,YEAR_2018[],IF($L$11=2019,YEAR_2019[],IF($L$11=2020,YEAR_2020[]))),2,FALSE)</f>
        <v>75</v>
      </c>
      <c r="M87">
        <f>VLOOKUP(J87,IF($M$11=2018,YEAR_2018[],IF($M$11=2019,YEAR_2019[],IF($M$11=2020,YEAR_2020[]))),2,FALSE)</f>
        <v>79</v>
      </c>
      <c r="O87" s="34" t="s">
        <v>86</v>
      </c>
      <c r="P87" s="20">
        <v>3</v>
      </c>
    </row>
    <row r="88" spans="1:16" ht="15.6" x14ac:dyDescent="0.3">
      <c r="A88" t="s">
        <v>94</v>
      </c>
      <c r="B88">
        <v>77</v>
      </c>
      <c r="D88" t="s">
        <v>100</v>
      </c>
      <c r="E88">
        <v>77</v>
      </c>
      <c r="G88" t="s">
        <v>96</v>
      </c>
      <c r="H88">
        <v>77</v>
      </c>
      <c r="J88" s="6" t="s">
        <v>100</v>
      </c>
      <c r="K88">
        <f>VLOOKUP(J88,IF($K$11=2018,YEAR_2018[],IF($K$11=2019,YEAR_2019[],IF($K$11=2020,YEAR_2020[]))),2,FALSE)</f>
        <v>83</v>
      </c>
      <c r="L88">
        <f>VLOOKUP(J88,IF($L$11=2018,YEAR_2018[],IF($L$11=2019,YEAR_2019[],IF($L$11=2020,YEAR_2020[]))),2,FALSE)</f>
        <v>77</v>
      </c>
      <c r="M88">
        <f>VLOOKUP(J88,IF($M$11=2018,YEAR_2018[],IF($M$11=2019,YEAR_2019[],IF($M$11=2020,YEAR_2020[]))),2,FALSE)</f>
        <v>68</v>
      </c>
      <c r="O88" s="34" t="s">
        <v>64</v>
      </c>
      <c r="P88" s="20">
        <v>3</v>
      </c>
    </row>
    <row r="89" spans="1:16" ht="15.6" x14ac:dyDescent="0.3">
      <c r="A89" t="s">
        <v>95</v>
      </c>
      <c r="B89">
        <v>78</v>
      </c>
      <c r="D89" t="s">
        <v>110</v>
      </c>
      <c r="E89">
        <v>78</v>
      </c>
      <c r="G89" t="s">
        <v>194</v>
      </c>
      <c r="H89">
        <v>78</v>
      </c>
      <c r="J89" s="6" t="s">
        <v>101</v>
      </c>
      <c r="K89">
        <f>VLOOKUP(J89,IF($K$11=2018,YEAR_2018[],IF($K$11=2019,YEAR_2019[],IF($K$11=2020,YEAR_2020[]))),2,FALSE)</f>
        <v>84</v>
      </c>
      <c r="L89">
        <f>VLOOKUP(J89,IF($L$11=2018,YEAR_2018[],IF($L$11=2019,YEAR_2019[],IF($L$11=2020,YEAR_2020[]))),2,FALSE)</f>
        <v>88</v>
      </c>
      <c r="M89">
        <f>VLOOKUP(J89,IF($M$11=2018,YEAR_2018[],IF($M$11=2019,YEAR_2019[],IF($M$11=2020,YEAR_2020[]))),2,FALSE)</f>
        <v>100</v>
      </c>
      <c r="O89" s="34" t="s">
        <v>27</v>
      </c>
      <c r="P89" s="20">
        <v>3</v>
      </c>
    </row>
    <row r="90" spans="1:16" ht="15.6" x14ac:dyDescent="0.3">
      <c r="A90" t="s">
        <v>96</v>
      </c>
      <c r="B90">
        <v>79</v>
      </c>
      <c r="D90" t="s">
        <v>90</v>
      </c>
      <c r="E90">
        <v>79</v>
      </c>
      <c r="G90" t="s">
        <v>99</v>
      </c>
      <c r="H90">
        <v>79</v>
      </c>
      <c r="J90" s="6" t="s">
        <v>102</v>
      </c>
      <c r="K90">
        <f>VLOOKUP(J90,IF($K$11=2018,YEAR_2018[],IF($K$11=2019,YEAR_2019[],IF($K$11=2020,YEAR_2020[]))),2,FALSE)</f>
        <v>85</v>
      </c>
      <c r="L90">
        <f>VLOOKUP(J90,IF($L$11=2018,YEAR_2018[],IF($L$11=2019,YEAR_2019[],IF($L$11=2020,YEAR_2020[]))),2,FALSE)</f>
        <v>89</v>
      </c>
      <c r="M90">
        <f>VLOOKUP(J90,IF($M$11=2018,YEAR_2018[],IF($M$11=2019,YEAR_2019[],IF($M$11=2020,YEAR_2020[]))),2,FALSE)</f>
        <v>97</v>
      </c>
      <c r="O90" s="34" t="s">
        <v>160</v>
      </c>
      <c r="P90" s="20">
        <v>3</v>
      </c>
    </row>
    <row r="91" spans="1:16" ht="15.6" x14ac:dyDescent="0.3">
      <c r="A91" t="s">
        <v>97</v>
      </c>
      <c r="B91">
        <v>80</v>
      </c>
      <c r="D91" t="s">
        <v>48</v>
      </c>
      <c r="E91">
        <v>80</v>
      </c>
      <c r="G91" t="s">
        <v>86</v>
      </c>
      <c r="H91">
        <v>80</v>
      </c>
      <c r="J91" s="6" t="s">
        <v>103</v>
      </c>
      <c r="K91">
        <f>VLOOKUP(J91,IF($K$11=2018,YEAR_2018[],IF($K$11=2019,YEAR_2019[],IF($K$11=2020,YEAR_2020[]))),2,FALSE)</f>
        <v>86</v>
      </c>
      <c r="L91">
        <f>VLOOKUP(J91,IF($L$11=2018,YEAR_2018[],IF($L$11=2019,YEAR_2019[],IF($L$11=2020,YEAR_2020[]))),2,FALSE)</f>
        <v>93</v>
      </c>
      <c r="M91">
        <f>VLOOKUP(J91,IF($M$11=2018,YEAR_2018[],IF($M$11=2019,YEAR_2019[],IF($M$11=2020,YEAR_2020[]))),2,FALSE)</f>
        <v>94</v>
      </c>
      <c r="O91" s="34" t="s">
        <v>164</v>
      </c>
      <c r="P91" s="20">
        <v>3</v>
      </c>
    </row>
    <row r="92" spans="1:16" ht="15.6" x14ac:dyDescent="0.3">
      <c r="A92" t="s">
        <v>98</v>
      </c>
      <c r="B92">
        <v>81</v>
      </c>
      <c r="D92" t="s">
        <v>89</v>
      </c>
      <c r="E92">
        <v>81</v>
      </c>
      <c r="G92" t="s">
        <v>111</v>
      </c>
      <c r="H92">
        <v>81</v>
      </c>
      <c r="J92" s="6" t="s">
        <v>104</v>
      </c>
      <c r="K92">
        <f>VLOOKUP(J92,IF($K$11=2018,YEAR_2018[],IF($K$11=2019,YEAR_2019[],IF($K$11=2020,YEAR_2020[]))),2,FALSE)</f>
        <v>87</v>
      </c>
      <c r="L92">
        <f>VLOOKUP(J92,IF($L$11=2018,YEAR_2018[],IF($L$11=2019,YEAR_2019[],IF($L$11=2020,YEAR_2020[]))),2,FALSE)</f>
        <v>90</v>
      </c>
      <c r="M92">
        <f>VLOOKUP(J92,IF($M$11=2018,YEAR_2018[],IF($M$11=2019,YEAR_2019[],IF($M$11=2020,YEAR_2020[]))),2,FALSE)</f>
        <v>89</v>
      </c>
      <c r="O92" s="34" t="s">
        <v>48</v>
      </c>
      <c r="P92" s="20">
        <v>3</v>
      </c>
    </row>
    <row r="93" spans="1:16" ht="15.6" x14ac:dyDescent="0.3">
      <c r="A93" t="s">
        <v>99</v>
      </c>
      <c r="B93">
        <v>82</v>
      </c>
      <c r="D93" t="s">
        <v>96</v>
      </c>
      <c r="E93">
        <v>82</v>
      </c>
      <c r="G93" t="s">
        <v>48</v>
      </c>
      <c r="H93">
        <v>82</v>
      </c>
      <c r="J93" s="6" t="s">
        <v>105</v>
      </c>
      <c r="K93">
        <f>VLOOKUP(J93,IF($K$11=2018,YEAR_2018[],IF($K$11=2019,YEAR_2019[],IF($K$11=2020,YEAR_2020[]))),2,FALSE)</f>
        <v>88</v>
      </c>
      <c r="L93">
        <f>VLOOKUP(J93,IF($L$11=2018,YEAR_2018[],IF($L$11=2019,YEAR_2019[],IF($L$11=2020,YEAR_2020[]))),2,FALSE)</f>
        <v>74</v>
      </c>
      <c r="M93">
        <f>VLOOKUP(J93,IF($M$11=2018,YEAR_2018[],IF($M$11=2019,YEAR_2019[],IF($M$11=2020,YEAR_2020[]))),2,FALSE)</f>
        <v>71</v>
      </c>
      <c r="O93" s="34" t="s">
        <v>135</v>
      </c>
      <c r="P93" s="20">
        <v>3</v>
      </c>
    </row>
    <row r="94" spans="1:16" ht="15.6" x14ac:dyDescent="0.3">
      <c r="A94" t="s">
        <v>100</v>
      </c>
      <c r="B94">
        <v>83</v>
      </c>
      <c r="D94" t="s">
        <v>111</v>
      </c>
      <c r="E94">
        <v>83</v>
      </c>
      <c r="G94" t="s">
        <v>112</v>
      </c>
      <c r="H94">
        <v>83</v>
      </c>
      <c r="J94" s="6" t="s">
        <v>107</v>
      </c>
      <c r="K94">
        <f>VLOOKUP(J94,IF($K$11=2018,YEAR_2018[],IF($K$11=2019,YEAR_2019[],IF($K$11=2020,YEAR_2020[]))),2,FALSE)</f>
        <v>90</v>
      </c>
      <c r="L94">
        <f>VLOOKUP(J94,IF($L$11=2018,YEAR_2018[],IF($L$11=2019,YEAR_2019[],IF($L$11=2020,YEAR_2020[]))),2,FALSE)</f>
        <v>101</v>
      </c>
      <c r="M94">
        <f>VLOOKUP(J94,IF($M$11=2018,YEAR_2018[],IF($M$11=2019,YEAR_2019[],IF($M$11=2020,YEAR_2020[]))),2,FALSE)</f>
        <v>119</v>
      </c>
      <c r="O94" s="34" t="s">
        <v>34</v>
      </c>
      <c r="P94" s="20">
        <v>3</v>
      </c>
    </row>
    <row r="95" spans="1:16" ht="15.6" x14ac:dyDescent="0.3">
      <c r="A95" t="s">
        <v>101</v>
      </c>
      <c r="B95">
        <v>84</v>
      </c>
      <c r="D95" t="s">
        <v>184</v>
      </c>
      <c r="E95">
        <v>84</v>
      </c>
      <c r="G95" t="s">
        <v>113</v>
      </c>
      <c r="H95">
        <v>84</v>
      </c>
      <c r="J95" s="6" t="s">
        <v>108</v>
      </c>
      <c r="K95">
        <f>VLOOKUP(J95,IF($K$11=2018,YEAR_2018[],IF($K$11=2019,YEAR_2019[],IF($K$11=2020,YEAR_2020[]))),2,FALSE)</f>
        <v>91</v>
      </c>
      <c r="L95">
        <f>VLOOKUP(J95,IF($L$11=2018,YEAR_2018[],IF($L$11=2019,YEAR_2019[],IF($L$11=2020,YEAR_2020[]))),2,FALSE)</f>
        <v>85</v>
      </c>
      <c r="M95">
        <f>VLOOKUP(J95,IF($M$11=2018,YEAR_2018[],IF($M$11=2019,YEAR_2019[],IF($M$11=2020,YEAR_2020[]))),2,FALSE)</f>
        <v>115</v>
      </c>
      <c r="O95" s="34" t="s">
        <v>143</v>
      </c>
      <c r="P95" s="20">
        <v>3</v>
      </c>
    </row>
    <row r="96" spans="1:16" ht="15.6" x14ac:dyDescent="0.3">
      <c r="A96" t="s">
        <v>102</v>
      </c>
      <c r="B96">
        <v>85</v>
      </c>
      <c r="D96" t="s">
        <v>108</v>
      </c>
      <c r="E96">
        <v>85</v>
      </c>
      <c r="G96" t="s">
        <v>124</v>
      </c>
      <c r="H96">
        <v>85</v>
      </c>
      <c r="J96" s="6" t="s">
        <v>109</v>
      </c>
      <c r="K96">
        <f>VLOOKUP(J96,IF($K$11=2018,YEAR_2018[],IF($K$11=2019,YEAR_2019[],IF($K$11=2020,YEAR_2020[]))),2,FALSE)</f>
        <v>92</v>
      </c>
      <c r="L96">
        <f>VLOOKUP(J96,IF($L$11=2018,YEAR_2018[],IF($L$11=2019,YEAR_2019[],IF($L$11=2020,YEAR_2020[]))),2,FALSE)</f>
        <v>86</v>
      </c>
      <c r="M96">
        <f>VLOOKUP(J96,IF($M$11=2018,YEAR_2018[],IF($M$11=2019,YEAR_2019[],IF($M$11=2020,YEAR_2020[]))),2,FALSE)</f>
        <v>74</v>
      </c>
      <c r="O96" s="34" t="s">
        <v>70</v>
      </c>
      <c r="P96" s="20">
        <v>3</v>
      </c>
    </row>
    <row r="97" spans="1:16" ht="15.6" x14ac:dyDescent="0.3">
      <c r="A97" t="s">
        <v>103</v>
      </c>
      <c r="B97">
        <v>86</v>
      </c>
      <c r="D97" t="s">
        <v>109</v>
      </c>
      <c r="E97">
        <v>86</v>
      </c>
      <c r="G97" t="s">
        <v>153</v>
      </c>
      <c r="H97">
        <v>86</v>
      </c>
      <c r="J97" s="6" t="s">
        <v>110</v>
      </c>
      <c r="K97">
        <f>VLOOKUP(J97,IF($K$11=2018,YEAR_2018[],IF($K$11=2019,YEAR_2019[],IF($K$11=2020,YEAR_2020[]))),2,FALSE)</f>
        <v>93</v>
      </c>
      <c r="L97">
        <f>VLOOKUP(J97,IF($L$11=2018,YEAR_2018[],IF($L$11=2019,YEAR_2019[],IF($L$11=2020,YEAR_2020[]))),2,FALSE)</f>
        <v>78</v>
      </c>
      <c r="M97">
        <f>VLOOKUP(J97,IF($M$11=2018,YEAR_2018[],IF($M$11=2019,YEAR_2019[],IF($M$11=2020,YEAR_2020[]))),2,FALSE)</f>
        <v>69</v>
      </c>
      <c r="O97" s="34" t="s">
        <v>36</v>
      </c>
      <c r="P97" s="20">
        <v>3</v>
      </c>
    </row>
    <row r="98" spans="1:16" ht="15.6" x14ac:dyDescent="0.3">
      <c r="A98" t="s">
        <v>104</v>
      </c>
      <c r="B98">
        <v>87</v>
      </c>
      <c r="D98" t="s">
        <v>84</v>
      </c>
      <c r="E98">
        <v>87</v>
      </c>
      <c r="G98" t="s">
        <v>195</v>
      </c>
      <c r="H98">
        <v>87</v>
      </c>
      <c r="J98" s="6" t="s">
        <v>111</v>
      </c>
      <c r="K98">
        <f>VLOOKUP(J98,IF($K$11=2018,YEAR_2018[],IF($K$11=2019,YEAR_2019[],IF($K$11=2020,YEAR_2020[]))),2,FALSE)</f>
        <v>94</v>
      </c>
      <c r="L98">
        <f>VLOOKUP(J98,IF($L$11=2018,YEAR_2018[],IF($L$11=2019,YEAR_2019[],IF($L$11=2020,YEAR_2020[]))),2,FALSE)</f>
        <v>83</v>
      </c>
      <c r="M98">
        <f>VLOOKUP(J98,IF($M$11=2018,YEAR_2018[],IF($M$11=2019,YEAR_2019[],IF($M$11=2020,YEAR_2020[]))),2,FALSE)</f>
        <v>81</v>
      </c>
      <c r="O98" s="34" t="s">
        <v>83</v>
      </c>
      <c r="P98" s="20">
        <v>3</v>
      </c>
    </row>
    <row r="99" spans="1:16" ht="15.6" x14ac:dyDescent="0.3">
      <c r="A99" t="s">
        <v>105</v>
      </c>
      <c r="B99">
        <v>88</v>
      </c>
      <c r="D99" t="s">
        <v>101</v>
      </c>
      <c r="E99">
        <v>88</v>
      </c>
      <c r="G99" t="s">
        <v>131</v>
      </c>
      <c r="H99">
        <v>88</v>
      </c>
      <c r="J99" s="6" t="s">
        <v>112</v>
      </c>
      <c r="K99">
        <f>VLOOKUP(J99,IF($K$11=2018,YEAR_2018[],IF($K$11=2019,YEAR_2019[],IF($K$11=2020,YEAR_2020[]))),2,FALSE)</f>
        <v>95</v>
      </c>
      <c r="L99">
        <f>VLOOKUP(J99,IF($L$11=2018,YEAR_2018[],IF($L$11=2019,YEAR_2019[],IF($L$11=2020,YEAR_2020[]))),2,FALSE)</f>
        <v>94</v>
      </c>
      <c r="M99">
        <f>VLOOKUP(J99,IF($M$11=2018,YEAR_2018[],IF($M$11=2019,YEAR_2019[],IF($M$11=2020,YEAR_2020[]))),2,FALSE)</f>
        <v>83</v>
      </c>
      <c r="O99" s="34" t="s">
        <v>111</v>
      </c>
      <c r="P99" s="20">
        <v>3</v>
      </c>
    </row>
    <row r="100" spans="1:16" ht="15.6" x14ac:dyDescent="0.3">
      <c r="A100" t="s">
        <v>106</v>
      </c>
      <c r="B100">
        <v>89</v>
      </c>
      <c r="D100" t="s">
        <v>102</v>
      </c>
      <c r="E100">
        <v>89</v>
      </c>
      <c r="G100" t="s">
        <v>104</v>
      </c>
      <c r="H100">
        <v>89</v>
      </c>
      <c r="J100" s="6" t="s">
        <v>113</v>
      </c>
      <c r="K100">
        <f>VLOOKUP(J100,IF($K$11=2018,YEAR_2018[],IF($K$11=2019,YEAR_2019[],IF($K$11=2020,YEAR_2020[]))),2,FALSE)</f>
        <v>96</v>
      </c>
      <c r="L100">
        <f>VLOOKUP(J100,IF($L$11=2018,YEAR_2018[],IF($L$11=2019,YEAR_2019[],IF($L$11=2020,YEAR_2020[]))),2,FALSE)</f>
        <v>92</v>
      </c>
      <c r="M100">
        <f>VLOOKUP(J100,IF($M$11=2018,YEAR_2018[],IF($M$11=2019,YEAR_2019[],IF($M$11=2020,YEAR_2020[]))),2,FALSE)</f>
        <v>84</v>
      </c>
      <c r="O100" s="34" t="s">
        <v>98</v>
      </c>
      <c r="P100" s="20">
        <v>3</v>
      </c>
    </row>
    <row r="101" spans="1:16" ht="15.6" x14ac:dyDescent="0.3">
      <c r="A101" t="s">
        <v>107</v>
      </c>
      <c r="B101">
        <v>90</v>
      </c>
      <c r="D101" t="s">
        <v>104</v>
      </c>
      <c r="E101">
        <v>90</v>
      </c>
      <c r="G101" t="s">
        <v>106</v>
      </c>
      <c r="H101">
        <v>90</v>
      </c>
      <c r="J101" s="6" t="s">
        <v>116</v>
      </c>
      <c r="K101">
        <f>VLOOKUP(J101,IF($K$11=2018,YEAR_2018[],IF($K$11=2019,YEAR_2019[],IF($K$11=2020,YEAR_2020[]))),2,FALSE)</f>
        <v>99</v>
      </c>
      <c r="L101">
        <f>VLOOKUP(J101,IF($L$11=2018,YEAR_2018[],IF($L$11=2019,YEAR_2019[],IF($L$11=2020,YEAR_2020[]))),2,FALSE)</f>
        <v>96</v>
      </c>
      <c r="M101">
        <f>VLOOKUP(J101,IF($M$11=2018,YEAR_2018[],IF($M$11=2019,YEAR_2019[],IF($M$11=2020,YEAR_2020[]))),2,FALSE)</f>
        <v>98</v>
      </c>
      <c r="O101" s="34" t="s">
        <v>102</v>
      </c>
      <c r="P101" s="20">
        <v>3</v>
      </c>
    </row>
    <row r="102" spans="1:16" ht="15.6" x14ac:dyDescent="0.3">
      <c r="A102" t="s">
        <v>108</v>
      </c>
      <c r="B102">
        <v>91</v>
      </c>
      <c r="D102" t="s">
        <v>97</v>
      </c>
      <c r="E102">
        <v>91</v>
      </c>
      <c r="G102" t="s">
        <v>125</v>
      </c>
      <c r="H102">
        <v>91</v>
      </c>
      <c r="J102" s="6" t="s">
        <v>117</v>
      </c>
      <c r="K102">
        <f>VLOOKUP(J102,IF($K$11=2018,YEAR_2018[],IF($K$11=2019,YEAR_2019[],IF($K$11=2020,YEAR_2020[]))),2,FALSE)</f>
        <v>100</v>
      </c>
      <c r="L102">
        <f>VLOOKUP(J102,IF($L$11=2018,YEAR_2018[],IF($L$11=2019,YEAR_2019[],IF($L$11=2020,YEAR_2020[]))),2,FALSE)</f>
        <v>97</v>
      </c>
      <c r="M102">
        <f>VLOOKUP(J102,IF($M$11=2018,YEAR_2018[],IF($M$11=2019,YEAR_2019[],IF($M$11=2020,YEAR_2020[]))),2,FALSE)</f>
        <v>96</v>
      </c>
      <c r="O102" s="34" t="s">
        <v>140</v>
      </c>
      <c r="P102" s="20">
        <v>3</v>
      </c>
    </row>
    <row r="103" spans="1:16" ht="15.6" x14ac:dyDescent="0.3">
      <c r="A103" t="s">
        <v>109</v>
      </c>
      <c r="B103">
        <v>92</v>
      </c>
      <c r="D103" t="s">
        <v>113</v>
      </c>
      <c r="E103">
        <v>92</v>
      </c>
      <c r="G103" t="s">
        <v>118</v>
      </c>
      <c r="H103">
        <v>92</v>
      </c>
      <c r="J103" s="6" t="s">
        <v>118</v>
      </c>
      <c r="K103">
        <f>VLOOKUP(J103,IF($K$11=2018,YEAR_2018[],IF($K$11=2019,YEAR_2019[],IF($K$11=2020,YEAR_2020[]))),2,FALSE)</f>
        <v>101</v>
      </c>
      <c r="L103">
        <f>VLOOKUP(J103,IF($L$11=2018,YEAR_2018[],IF($L$11=2019,YEAR_2019[],IF($L$11=2020,YEAR_2020[]))),2,FALSE)</f>
        <v>100</v>
      </c>
      <c r="M103">
        <f>VLOOKUP(J103,IF($M$11=2018,YEAR_2018[],IF($M$11=2019,YEAR_2019[],IF($M$11=2020,YEAR_2020[]))),2,FALSE)</f>
        <v>92</v>
      </c>
      <c r="O103" s="34" t="s">
        <v>147</v>
      </c>
      <c r="P103" s="20">
        <v>3</v>
      </c>
    </row>
    <row r="104" spans="1:16" ht="15.6" x14ac:dyDescent="0.3">
      <c r="A104" t="s">
        <v>110</v>
      </c>
      <c r="B104">
        <v>93</v>
      </c>
      <c r="D104" t="s">
        <v>103</v>
      </c>
      <c r="E104">
        <v>93</v>
      </c>
      <c r="G104" t="s">
        <v>90</v>
      </c>
      <c r="H104">
        <v>93</v>
      </c>
      <c r="J104" s="6" t="s">
        <v>119</v>
      </c>
      <c r="K104">
        <f>VLOOKUP(J104,IF($K$11=2018,YEAR_2018[],IF($K$11=2019,YEAR_2019[],IF($K$11=2020,YEAR_2020[]))),2,FALSE)</f>
        <v>102</v>
      </c>
      <c r="L104">
        <f>VLOOKUP(J104,IF($L$11=2018,YEAR_2018[],IF($L$11=2019,YEAR_2019[],IF($L$11=2020,YEAR_2020[]))),2,FALSE)</f>
        <v>108</v>
      </c>
      <c r="M104">
        <f>VLOOKUP(J104,IF($M$11=2018,YEAR_2018[],IF($M$11=2019,YEAR_2019[],IF($M$11=2020,YEAR_2020[]))),2,FALSE)</f>
        <v>99</v>
      </c>
      <c r="O104" s="34" t="s">
        <v>136</v>
      </c>
      <c r="P104" s="20">
        <v>3</v>
      </c>
    </row>
    <row r="105" spans="1:16" ht="15.6" x14ac:dyDescent="0.3">
      <c r="A105" t="s">
        <v>111</v>
      </c>
      <c r="B105">
        <v>94</v>
      </c>
      <c r="D105" t="s">
        <v>112</v>
      </c>
      <c r="E105">
        <v>94</v>
      </c>
      <c r="G105" t="s">
        <v>103</v>
      </c>
      <c r="H105">
        <v>94</v>
      </c>
      <c r="J105" s="6" t="s">
        <v>120</v>
      </c>
      <c r="K105">
        <f>VLOOKUP(J105,IF($K$11=2018,YEAR_2018[],IF($K$11=2019,YEAR_2019[],IF($K$11=2020,YEAR_2020[]))),2,FALSE)</f>
        <v>103</v>
      </c>
      <c r="L105">
        <f>VLOOKUP(J105,IF($L$11=2018,YEAR_2018[],IF($L$11=2019,YEAR_2019[],IF($L$11=2020,YEAR_2020[]))),2,FALSE)</f>
        <v>104</v>
      </c>
      <c r="M105">
        <f>VLOOKUP(J105,IF($M$11=2018,YEAR_2018[],IF($M$11=2019,YEAR_2019[],IF($M$11=2020,YEAR_2020[]))),2,FALSE)</f>
        <v>108</v>
      </c>
      <c r="O105" s="34" t="s">
        <v>118</v>
      </c>
      <c r="P105" s="20">
        <v>3</v>
      </c>
    </row>
    <row r="106" spans="1:16" ht="15.6" x14ac:dyDescent="0.3">
      <c r="A106" t="s">
        <v>112</v>
      </c>
      <c r="B106">
        <v>95</v>
      </c>
      <c r="D106" t="s">
        <v>114</v>
      </c>
      <c r="E106">
        <v>95</v>
      </c>
      <c r="G106" t="s">
        <v>84</v>
      </c>
      <c r="H106">
        <v>95</v>
      </c>
      <c r="J106" s="6" t="s">
        <v>121</v>
      </c>
      <c r="K106">
        <f>VLOOKUP(J106,IF($K$11=2018,YEAR_2018[],IF($K$11=2019,YEAR_2019[],IF($K$11=2020,YEAR_2020[]))),2,FALSE)</f>
        <v>104</v>
      </c>
      <c r="L106">
        <f>VLOOKUP(J106,IF($L$11=2018,YEAR_2018[],IF($L$11=2019,YEAR_2019[],IF($L$11=2020,YEAR_2020[]))),2,FALSE)</f>
        <v>110</v>
      </c>
      <c r="M106">
        <f>VLOOKUP(J106,IF($M$11=2018,YEAR_2018[],IF($M$11=2019,YEAR_2019[],IF($M$11=2020,YEAR_2020[]))),2,FALSE)</f>
        <v>125</v>
      </c>
      <c r="O106" s="34" t="s">
        <v>14</v>
      </c>
      <c r="P106" s="20">
        <v>3</v>
      </c>
    </row>
    <row r="107" spans="1:16" ht="15.6" x14ac:dyDescent="0.3">
      <c r="A107" t="s">
        <v>113</v>
      </c>
      <c r="B107">
        <v>96</v>
      </c>
      <c r="D107" t="s">
        <v>116</v>
      </c>
      <c r="E107">
        <v>96</v>
      </c>
      <c r="G107" t="s">
        <v>117</v>
      </c>
      <c r="H107">
        <v>96</v>
      </c>
      <c r="J107" s="6" t="s">
        <v>122</v>
      </c>
      <c r="K107">
        <f>VLOOKUP(J107,IF($K$11=2018,YEAR_2018[],IF($K$11=2019,YEAR_2019[],IF($K$11=2020,YEAR_2020[]))),2,FALSE)</f>
        <v>105</v>
      </c>
      <c r="L107">
        <f>VLOOKUP(J107,IF($L$11=2018,YEAR_2018[],IF($L$11=2019,YEAR_2019[],IF($L$11=2020,YEAR_2020[]))),2,FALSE)</f>
        <v>106</v>
      </c>
      <c r="M107">
        <f>VLOOKUP(J107,IF($M$11=2018,YEAR_2018[],IF($M$11=2019,YEAR_2019[],IF($M$11=2020,YEAR_2020[]))),2,FALSE)</f>
        <v>109</v>
      </c>
      <c r="O107" s="34" t="s">
        <v>17</v>
      </c>
      <c r="P107" s="20">
        <v>3</v>
      </c>
    </row>
    <row r="108" spans="1:16" ht="15.6" x14ac:dyDescent="0.3">
      <c r="A108" t="s">
        <v>114</v>
      </c>
      <c r="B108">
        <v>97</v>
      </c>
      <c r="D108" t="s">
        <v>117</v>
      </c>
      <c r="E108">
        <v>97</v>
      </c>
      <c r="G108" t="s">
        <v>102</v>
      </c>
      <c r="H108">
        <v>97</v>
      </c>
      <c r="J108" s="6" t="s">
        <v>123</v>
      </c>
      <c r="K108">
        <f>VLOOKUP(J108,IF($K$11=2018,YEAR_2018[],IF($K$11=2019,YEAR_2019[],IF($K$11=2020,YEAR_2020[]))),2,FALSE)</f>
        <v>106</v>
      </c>
      <c r="L108">
        <f>VLOOKUP(J108,IF($L$11=2018,YEAR_2018[],IF($L$11=2019,YEAR_2019[],IF($L$11=2020,YEAR_2020[]))),2,FALSE)</f>
        <v>117</v>
      </c>
      <c r="M108">
        <f>VLOOKUP(J108,IF($M$11=2018,YEAR_2018[],IF($M$11=2019,YEAR_2019[],IF($M$11=2020,YEAR_2020[]))),2,FALSE)</f>
        <v>118</v>
      </c>
      <c r="O108" s="34" t="s">
        <v>54</v>
      </c>
      <c r="P108" s="20">
        <v>3</v>
      </c>
    </row>
    <row r="109" spans="1:16" ht="15.6" x14ac:dyDescent="0.3">
      <c r="A109" t="s">
        <v>115</v>
      </c>
      <c r="B109">
        <v>98</v>
      </c>
      <c r="D109" t="s">
        <v>125</v>
      </c>
      <c r="E109">
        <v>98</v>
      </c>
      <c r="G109" t="s">
        <v>116</v>
      </c>
      <c r="H109">
        <v>98</v>
      </c>
      <c r="J109" s="6" t="s">
        <v>124</v>
      </c>
      <c r="K109">
        <f>VLOOKUP(J109,IF($K$11=2018,YEAR_2018[],IF($K$11=2019,YEAR_2019[],IF($K$11=2020,YEAR_2020[]))),2,FALSE)</f>
        <v>107</v>
      </c>
      <c r="L109">
        <f>VLOOKUP(J109,IF($L$11=2018,YEAR_2018[],IF($L$11=2019,YEAR_2019[],IF($L$11=2020,YEAR_2020[]))),2,FALSE)</f>
        <v>99</v>
      </c>
      <c r="M109">
        <f>VLOOKUP(J109,IF($M$11=2018,YEAR_2018[],IF($M$11=2019,YEAR_2019[],IF($M$11=2020,YEAR_2020[]))),2,FALSE)</f>
        <v>85</v>
      </c>
      <c r="O109" s="34" t="s">
        <v>151</v>
      </c>
      <c r="P109" s="20">
        <v>3</v>
      </c>
    </row>
    <row r="110" spans="1:16" ht="15.6" x14ac:dyDescent="0.3">
      <c r="A110" t="s">
        <v>116</v>
      </c>
      <c r="B110">
        <v>99</v>
      </c>
      <c r="D110" t="s">
        <v>124</v>
      </c>
      <c r="E110">
        <v>99</v>
      </c>
      <c r="G110" t="s">
        <v>119</v>
      </c>
      <c r="H110">
        <v>99</v>
      </c>
      <c r="J110" s="6" t="s">
        <v>125</v>
      </c>
      <c r="K110">
        <f>VLOOKUP(J110,IF($K$11=2018,YEAR_2018[],IF($K$11=2019,YEAR_2019[],IF($K$11=2020,YEAR_2020[]))),2,FALSE)</f>
        <v>108</v>
      </c>
      <c r="L110">
        <f>VLOOKUP(J110,IF($L$11=2018,YEAR_2018[],IF($L$11=2019,YEAR_2019[],IF($L$11=2020,YEAR_2020[]))),2,FALSE)</f>
        <v>98</v>
      </c>
      <c r="M110">
        <f>VLOOKUP(J110,IF($M$11=2018,YEAR_2018[],IF($M$11=2019,YEAR_2019[],IF($M$11=2020,YEAR_2020[]))),2,FALSE)</f>
        <v>91</v>
      </c>
      <c r="O110" s="34" t="s">
        <v>108</v>
      </c>
      <c r="P110" s="20">
        <v>3</v>
      </c>
    </row>
    <row r="111" spans="1:16" ht="15.6" x14ac:dyDescent="0.3">
      <c r="A111" t="s">
        <v>117</v>
      </c>
      <c r="B111">
        <v>100</v>
      </c>
      <c r="D111" t="s">
        <v>118</v>
      </c>
      <c r="E111">
        <v>100</v>
      </c>
      <c r="G111" t="s">
        <v>101</v>
      </c>
      <c r="H111">
        <v>100</v>
      </c>
      <c r="J111" s="6" t="s">
        <v>126</v>
      </c>
      <c r="K111">
        <f>VLOOKUP(J111,IF($K$11=2018,YEAR_2018[],IF($K$11=2019,YEAR_2019[],IF($K$11=2020,YEAR_2020[]))),2,FALSE)</f>
        <v>109</v>
      </c>
      <c r="L111">
        <f>VLOOKUP(J111,IF($L$11=2018,YEAR_2018[],IF($L$11=2019,YEAR_2019[],IF($L$11=2020,YEAR_2020[]))),2,FALSE)</f>
        <v>111</v>
      </c>
      <c r="M111">
        <f>VLOOKUP(J111,IF($M$11=2018,YEAR_2018[],IF($M$11=2019,YEAR_2019[],IF($M$11=2020,YEAR_2020[]))),2,FALSE)</f>
        <v>101</v>
      </c>
      <c r="O111" s="34" t="s">
        <v>10</v>
      </c>
      <c r="P111" s="20">
        <v>3</v>
      </c>
    </row>
    <row r="112" spans="1:16" ht="15.6" x14ac:dyDescent="0.3">
      <c r="A112" t="s">
        <v>118</v>
      </c>
      <c r="B112">
        <v>101</v>
      </c>
      <c r="D112" t="s">
        <v>107</v>
      </c>
      <c r="E112">
        <v>101</v>
      </c>
      <c r="G112" t="s">
        <v>126</v>
      </c>
      <c r="H112">
        <v>101</v>
      </c>
      <c r="J112" s="6" t="s">
        <v>127</v>
      </c>
      <c r="K112">
        <f>VLOOKUP(J112,IF($K$11=2018,YEAR_2018[],IF($K$11=2019,YEAR_2019[],IF($K$11=2020,YEAR_2020[]))),2,FALSE)</f>
        <v>110</v>
      </c>
      <c r="L112">
        <f>VLOOKUP(J112,IF($L$11=2018,YEAR_2018[],IF($L$11=2019,YEAR_2019[],IF($L$11=2020,YEAR_2020[]))),2,FALSE)</f>
        <v>105</v>
      </c>
      <c r="M112">
        <f>VLOOKUP(J112,IF($M$11=2018,YEAR_2018[],IF($M$11=2019,YEAR_2019[],IF($M$11=2020,YEAR_2020[]))),2,FALSE)</f>
        <v>104</v>
      </c>
      <c r="O112" s="34" t="s">
        <v>91</v>
      </c>
      <c r="P112" s="20">
        <v>3</v>
      </c>
    </row>
    <row r="113" spans="1:16" ht="15.6" x14ac:dyDescent="0.3">
      <c r="A113" t="s">
        <v>119</v>
      </c>
      <c r="B113">
        <v>102</v>
      </c>
      <c r="D113" t="s">
        <v>153</v>
      </c>
      <c r="E113">
        <v>102</v>
      </c>
      <c r="G113" t="s">
        <v>157</v>
      </c>
      <c r="H113">
        <v>102</v>
      </c>
      <c r="J113" s="6" t="s">
        <v>128</v>
      </c>
      <c r="K113">
        <f>VLOOKUP(J113,IF($K$11=2018,YEAR_2018[],IF($K$11=2019,YEAR_2019[],IF($K$11=2020,YEAR_2020[]))),2,FALSE)</f>
        <v>111</v>
      </c>
      <c r="L113">
        <f>VLOOKUP(J113,IF($L$11=2018,YEAR_2018[],IF($L$11=2019,YEAR_2019[],IF($L$11=2020,YEAR_2020[]))),2,FALSE)</f>
        <v>124</v>
      </c>
      <c r="M113">
        <f>VLOOKUP(J113,IF($M$11=2018,YEAR_2018[],IF($M$11=2019,YEAR_2019[],IF($M$11=2020,YEAR_2020[]))),2,FALSE)</f>
        <v>128</v>
      </c>
      <c r="O113" s="34" t="s">
        <v>121</v>
      </c>
      <c r="P113" s="20">
        <v>3</v>
      </c>
    </row>
    <row r="114" spans="1:16" ht="15.6" x14ac:dyDescent="0.3">
      <c r="A114" t="s">
        <v>120</v>
      </c>
      <c r="B114">
        <v>103</v>
      </c>
      <c r="D114" t="s">
        <v>131</v>
      </c>
      <c r="E114">
        <v>103</v>
      </c>
      <c r="G114" t="s">
        <v>151</v>
      </c>
      <c r="H114">
        <v>103</v>
      </c>
      <c r="J114" s="6" t="s">
        <v>129</v>
      </c>
      <c r="K114">
        <f>VLOOKUP(J114,IF($K$11=2018,YEAR_2018[],IF($K$11=2019,YEAR_2019[],IF($K$11=2020,YEAR_2020[]))),2,FALSE)</f>
        <v>112</v>
      </c>
      <c r="L114">
        <f>VLOOKUP(J114,IF($L$11=2018,YEAR_2018[],IF($L$11=2019,YEAR_2019[],IF($L$11=2020,YEAR_2020[]))),2,FALSE)</f>
        <v>107</v>
      </c>
      <c r="M114">
        <f>VLOOKUP(J114,IF($M$11=2018,YEAR_2018[],IF($M$11=2019,YEAR_2019[],IF($M$11=2020,YEAR_2020[]))),2,FALSE)</f>
        <v>105</v>
      </c>
      <c r="O114" s="34" t="s">
        <v>40</v>
      </c>
      <c r="P114" s="20">
        <v>3</v>
      </c>
    </row>
    <row r="115" spans="1:16" ht="15.6" x14ac:dyDescent="0.3">
      <c r="A115" t="s">
        <v>121</v>
      </c>
      <c r="B115">
        <v>104</v>
      </c>
      <c r="D115" t="s">
        <v>120</v>
      </c>
      <c r="E115">
        <v>104</v>
      </c>
      <c r="G115" t="s">
        <v>127</v>
      </c>
      <c r="H115">
        <v>104</v>
      </c>
      <c r="J115" s="6" t="s">
        <v>130</v>
      </c>
      <c r="K115">
        <f>VLOOKUP(J115,IF($K$11=2018,YEAR_2018[],IF($K$11=2019,YEAR_2019[],IF($K$11=2020,YEAR_2020[]))),2,FALSE)</f>
        <v>113</v>
      </c>
      <c r="L115">
        <f>VLOOKUP(J115,IF($L$11=2018,YEAR_2018[],IF($L$11=2019,YEAR_2019[],IF($L$11=2020,YEAR_2020[]))),2,FALSE)</f>
        <v>129</v>
      </c>
      <c r="M115">
        <f>VLOOKUP(J115,IF($M$11=2018,YEAR_2018[],IF($M$11=2019,YEAR_2019[],IF($M$11=2020,YEAR_2020[]))),2,FALSE)</f>
        <v>139</v>
      </c>
      <c r="O115" s="34" t="s">
        <v>80</v>
      </c>
      <c r="P115" s="20">
        <v>3</v>
      </c>
    </row>
    <row r="116" spans="1:16" ht="15.6" x14ac:dyDescent="0.3">
      <c r="A116" t="s">
        <v>122</v>
      </c>
      <c r="B116">
        <v>105</v>
      </c>
      <c r="D116" t="s">
        <v>127</v>
      </c>
      <c r="E116">
        <v>105</v>
      </c>
      <c r="G116" t="s">
        <v>129</v>
      </c>
      <c r="H116">
        <v>105</v>
      </c>
      <c r="J116" s="6" t="s">
        <v>131</v>
      </c>
      <c r="K116">
        <f>VLOOKUP(J116,IF($K$11=2018,YEAR_2018[],IF($K$11=2019,YEAR_2019[],IF($K$11=2020,YEAR_2020[]))),2,FALSE)</f>
        <v>114</v>
      </c>
      <c r="L116">
        <f>VLOOKUP(J116,IF($L$11=2018,YEAR_2018[],IF($L$11=2019,YEAR_2019[],IF($L$11=2020,YEAR_2020[]))),2,FALSE)</f>
        <v>103</v>
      </c>
      <c r="M116">
        <f>VLOOKUP(J116,IF($M$11=2018,YEAR_2018[],IF($M$11=2019,YEAR_2019[],IF($M$11=2020,YEAR_2020[]))),2,FALSE)</f>
        <v>88</v>
      </c>
      <c r="O116" s="34" t="s">
        <v>81</v>
      </c>
      <c r="P116" s="20">
        <v>3</v>
      </c>
    </row>
    <row r="117" spans="1:16" ht="15.6" x14ac:dyDescent="0.3">
      <c r="A117" t="s">
        <v>123</v>
      </c>
      <c r="B117">
        <v>106</v>
      </c>
      <c r="D117" t="s">
        <v>122</v>
      </c>
      <c r="E117">
        <v>106</v>
      </c>
      <c r="G117" t="s">
        <v>137</v>
      </c>
      <c r="H117">
        <v>106</v>
      </c>
      <c r="J117" s="6" t="s">
        <v>132</v>
      </c>
      <c r="K117">
        <f>VLOOKUP(J117,IF($K$11=2018,YEAR_2018[],IF($K$11=2019,YEAR_2019[],IF($K$11=2020,YEAR_2020[]))),2,FALSE)</f>
        <v>115</v>
      </c>
      <c r="L117">
        <f>VLOOKUP(J117,IF($L$11=2018,YEAR_2018[],IF($L$11=2019,YEAR_2019[],IF($L$11=2020,YEAR_2020[]))),2,FALSE)</f>
        <v>125</v>
      </c>
      <c r="M117">
        <f>VLOOKUP(J117,IF($M$11=2018,YEAR_2018[],IF($M$11=2019,YEAR_2019[],IF($M$11=2020,YEAR_2020[]))),2,FALSE)</f>
        <v>107</v>
      </c>
      <c r="O117" s="34" t="s">
        <v>87</v>
      </c>
      <c r="P117" s="20">
        <v>3</v>
      </c>
    </row>
    <row r="118" spans="1:16" ht="15.6" x14ac:dyDescent="0.3">
      <c r="A118" t="s">
        <v>124</v>
      </c>
      <c r="B118">
        <v>107</v>
      </c>
      <c r="D118" t="s">
        <v>129</v>
      </c>
      <c r="E118">
        <v>107</v>
      </c>
      <c r="G118" t="s">
        <v>132</v>
      </c>
      <c r="H118">
        <v>107</v>
      </c>
      <c r="J118" s="6" t="s">
        <v>133</v>
      </c>
      <c r="K118">
        <f>VLOOKUP(J118,IF($K$11=2018,YEAR_2018[],IF($K$11=2019,YEAR_2019[],IF($K$11=2020,YEAR_2020[]))),2,FALSE)</f>
        <v>116</v>
      </c>
      <c r="L118">
        <f>VLOOKUP(J118,IF($L$11=2018,YEAR_2018[],IF($L$11=2019,YEAR_2019[],IF($L$11=2020,YEAR_2020[]))),2,FALSE)</f>
        <v>130</v>
      </c>
      <c r="M118">
        <f>VLOOKUP(J118,IF($M$11=2018,YEAR_2018[],IF($M$11=2019,YEAR_2019[],IF($M$11=2020,YEAR_2020[]))),2,FALSE)</f>
        <v>130</v>
      </c>
      <c r="O118" s="34" t="s">
        <v>55</v>
      </c>
      <c r="P118" s="20">
        <v>3</v>
      </c>
    </row>
    <row r="119" spans="1:16" ht="15.6" x14ac:dyDescent="0.3">
      <c r="A119" t="s">
        <v>125</v>
      </c>
      <c r="B119">
        <v>108</v>
      </c>
      <c r="D119" t="s">
        <v>119</v>
      </c>
      <c r="E119">
        <v>108</v>
      </c>
      <c r="G119" t="s">
        <v>120</v>
      </c>
      <c r="H119">
        <v>108</v>
      </c>
      <c r="J119" s="6" t="s">
        <v>134</v>
      </c>
      <c r="K119">
        <f>VLOOKUP(J119,IF($K$11=2018,YEAR_2018[],IF($K$11=2019,YEAR_2019[],IF($K$11=2020,YEAR_2020[]))),2,FALSE)</f>
        <v>117</v>
      </c>
      <c r="L119">
        <f>VLOOKUP(J119,IF($L$11=2018,YEAR_2018[],IF($L$11=2019,YEAR_2019[],IF($L$11=2020,YEAR_2020[]))),2,FALSE)</f>
        <v>126</v>
      </c>
      <c r="M119">
        <f>VLOOKUP(J119,IF($M$11=2018,YEAR_2018[],IF($M$11=2019,YEAR_2019[],IF($M$11=2020,YEAR_2020[]))),2,FALSE)</f>
        <v>110</v>
      </c>
      <c r="O119" s="34" t="s">
        <v>94</v>
      </c>
      <c r="P119" s="20">
        <v>3</v>
      </c>
    </row>
    <row r="120" spans="1:16" ht="15.6" x14ac:dyDescent="0.3">
      <c r="A120" t="s">
        <v>126</v>
      </c>
      <c r="B120">
        <v>109</v>
      </c>
      <c r="D120" t="s">
        <v>137</v>
      </c>
      <c r="E120">
        <v>109</v>
      </c>
      <c r="G120" t="s">
        <v>122</v>
      </c>
      <c r="H120">
        <v>109</v>
      </c>
      <c r="J120" s="6" t="s">
        <v>135</v>
      </c>
      <c r="K120">
        <f>VLOOKUP(J120,IF($K$11=2018,YEAR_2018[],IF($K$11=2019,YEAR_2019[],IF($K$11=2020,YEAR_2020[]))),2,FALSE)</f>
        <v>118</v>
      </c>
      <c r="L120">
        <f>VLOOKUP(J120,IF($L$11=2018,YEAR_2018[],IF($L$11=2019,YEAR_2019[],IF($L$11=2020,YEAR_2020[]))),2,FALSE)</f>
        <v>128</v>
      </c>
      <c r="M120">
        <f>VLOOKUP(J120,IF($M$11=2018,YEAR_2018[],IF($M$11=2019,YEAR_2019[],IF($M$11=2020,YEAR_2020[]))),2,FALSE)</f>
        <v>114</v>
      </c>
      <c r="O120" s="34" t="s">
        <v>66</v>
      </c>
      <c r="P120" s="20">
        <v>3</v>
      </c>
    </row>
    <row r="121" spans="1:16" ht="15.6" x14ac:dyDescent="0.3">
      <c r="A121" t="s">
        <v>127</v>
      </c>
      <c r="B121">
        <v>110</v>
      </c>
      <c r="D121" t="s">
        <v>121</v>
      </c>
      <c r="E121">
        <v>110</v>
      </c>
      <c r="G121" t="s">
        <v>134</v>
      </c>
      <c r="H121">
        <v>110</v>
      </c>
      <c r="J121" s="6" t="s">
        <v>136</v>
      </c>
      <c r="K121">
        <f>VLOOKUP(J121,IF($K$11=2018,YEAR_2018[],IF($K$11=2019,YEAR_2019[],IF($K$11=2020,YEAR_2020[]))),2,FALSE)</f>
        <v>119</v>
      </c>
      <c r="L121">
        <f>VLOOKUP(J121,IF($L$11=2018,YEAR_2018[],IF($L$11=2019,YEAR_2019[],IF($L$11=2020,YEAR_2020[]))),2,FALSE)</f>
        <v>113</v>
      </c>
      <c r="M121">
        <f>VLOOKUP(J121,IF($M$11=2018,YEAR_2018[],IF($M$11=2019,YEAR_2019[],IF($M$11=2020,YEAR_2020[]))),2,FALSE)</f>
        <v>122</v>
      </c>
      <c r="O121" s="34" t="s">
        <v>75</v>
      </c>
      <c r="P121" s="20">
        <v>3</v>
      </c>
    </row>
    <row r="122" spans="1:16" ht="15.6" x14ac:dyDescent="0.3">
      <c r="A122" t="s">
        <v>128</v>
      </c>
      <c r="B122">
        <v>111</v>
      </c>
      <c r="D122" t="s">
        <v>126</v>
      </c>
      <c r="E122">
        <v>111</v>
      </c>
      <c r="G122" t="s">
        <v>97</v>
      </c>
      <c r="H122">
        <v>111</v>
      </c>
      <c r="J122" s="6" t="s">
        <v>137</v>
      </c>
      <c r="K122">
        <f>VLOOKUP(J122,IF($K$11=2018,YEAR_2018[],IF($K$11=2019,YEAR_2019[],IF($K$11=2020,YEAR_2020[]))),2,FALSE)</f>
        <v>120</v>
      </c>
      <c r="L122">
        <f>VLOOKUP(J122,IF($L$11=2018,YEAR_2018[],IF($L$11=2019,YEAR_2019[],IF($L$11=2020,YEAR_2020[]))),2,FALSE)</f>
        <v>109</v>
      </c>
      <c r="M122">
        <f>VLOOKUP(J122,IF($M$11=2018,YEAR_2018[],IF($M$11=2019,YEAR_2019[],IF($M$11=2020,YEAR_2020[]))),2,FALSE)</f>
        <v>106</v>
      </c>
      <c r="O122" s="34" t="s">
        <v>168</v>
      </c>
      <c r="P122" s="20">
        <v>3</v>
      </c>
    </row>
    <row r="123" spans="1:16" ht="15.6" x14ac:dyDescent="0.3">
      <c r="A123" t="s">
        <v>129</v>
      </c>
      <c r="B123">
        <v>112</v>
      </c>
      <c r="D123" t="s">
        <v>115</v>
      </c>
      <c r="E123">
        <v>112</v>
      </c>
      <c r="G123" t="s">
        <v>138</v>
      </c>
      <c r="H123">
        <v>112</v>
      </c>
      <c r="J123" s="6" t="s">
        <v>138</v>
      </c>
      <c r="K123">
        <f>VLOOKUP(J123,IF($K$11=2018,YEAR_2018[],IF($K$11=2019,YEAR_2019[],IF($K$11=2020,YEAR_2020[]))),2,FALSE)</f>
        <v>121</v>
      </c>
      <c r="L123">
        <f>VLOOKUP(J123,IF($L$11=2018,YEAR_2018[],IF($L$11=2019,YEAR_2019[],IF($L$11=2020,YEAR_2020[]))),2,FALSE)</f>
        <v>115</v>
      </c>
      <c r="M123">
        <f>VLOOKUP(J123,IF($M$11=2018,YEAR_2018[],IF($M$11=2019,YEAR_2019[],IF($M$11=2020,YEAR_2020[]))),2,FALSE)</f>
        <v>112</v>
      </c>
      <c r="O123" s="34" t="s">
        <v>46</v>
      </c>
      <c r="P123" s="20">
        <v>3</v>
      </c>
    </row>
    <row r="124" spans="1:16" ht="15.6" x14ac:dyDescent="0.3">
      <c r="A124" t="s">
        <v>130</v>
      </c>
      <c r="B124">
        <v>113</v>
      </c>
      <c r="D124" t="s">
        <v>136</v>
      </c>
      <c r="E124">
        <v>113</v>
      </c>
      <c r="G124" t="s">
        <v>185</v>
      </c>
      <c r="H124">
        <v>113</v>
      </c>
      <c r="J124" s="6" t="s">
        <v>139</v>
      </c>
      <c r="K124">
        <f>VLOOKUP(J124,IF($K$11=2018,YEAR_2018[],IF($K$11=2019,YEAR_2019[],IF($K$11=2020,YEAR_2020[]))),2,FALSE)</f>
        <v>122</v>
      </c>
      <c r="L124">
        <f>VLOOKUP(J124,IF($L$11=2018,YEAR_2018[],IF($L$11=2019,YEAR_2019[],IF($L$11=2020,YEAR_2020[]))),2,FALSE)</f>
        <v>137</v>
      </c>
      <c r="M124">
        <f>VLOOKUP(J124,IF($M$11=2018,YEAR_2018[],IF($M$11=2019,YEAR_2019[],IF($M$11=2020,YEAR_2020[]))),2,FALSE)</f>
        <v>138</v>
      </c>
      <c r="O124" s="34" t="s">
        <v>126</v>
      </c>
      <c r="P124" s="20">
        <v>3</v>
      </c>
    </row>
    <row r="125" spans="1:16" ht="15.6" x14ac:dyDescent="0.3">
      <c r="A125" t="s">
        <v>131</v>
      </c>
      <c r="B125">
        <v>114</v>
      </c>
      <c r="D125" t="s">
        <v>151</v>
      </c>
      <c r="E125">
        <v>114</v>
      </c>
      <c r="G125" t="s">
        <v>135</v>
      </c>
      <c r="H125">
        <v>114</v>
      </c>
      <c r="J125" s="6" t="s">
        <v>140</v>
      </c>
      <c r="K125">
        <f>VLOOKUP(J125,IF($K$11=2018,YEAR_2018[],IF($K$11=2019,YEAR_2019[],IF($K$11=2020,YEAR_2020[]))),2,FALSE)</f>
        <v>123</v>
      </c>
      <c r="L125">
        <f>VLOOKUP(J125,IF($L$11=2018,YEAR_2018[],IF($L$11=2019,YEAR_2019[],IF($L$11=2020,YEAR_2020[]))),2,FALSE)</f>
        <v>123</v>
      </c>
      <c r="M125">
        <f>VLOOKUP(J125,IF($M$11=2018,YEAR_2018[],IF($M$11=2019,YEAR_2019[],IF($M$11=2020,YEAR_2020[]))),2,FALSE)</f>
        <v>120</v>
      </c>
      <c r="O125" s="34" t="s">
        <v>95</v>
      </c>
      <c r="P125" s="20">
        <v>3</v>
      </c>
    </row>
    <row r="126" spans="1:16" ht="15.6" x14ac:dyDescent="0.3">
      <c r="A126" t="s">
        <v>132</v>
      </c>
      <c r="B126">
        <v>115</v>
      </c>
      <c r="D126" t="s">
        <v>138</v>
      </c>
      <c r="E126">
        <v>115</v>
      </c>
      <c r="G126" t="s">
        <v>108</v>
      </c>
      <c r="H126">
        <v>115</v>
      </c>
      <c r="J126" s="6" t="s">
        <v>141</v>
      </c>
      <c r="K126">
        <f>VLOOKUP(J126,IF($K$11=2018,YEAR_2018[],IF($K$11=2019,YEAR_2019[],IF($K$11=2020,YEAR_2020[]))),2,FALSE)</f>
        <v>124</v>
      </c>
      <c r="L126">
        <f>VLOOKUP(J126,IF($L$11=2018,YEAR_2018[],IF($L$11=2019,YEAR_2019[],IF($L$11=2020,YEAR_2020[]))),2,FALSE)</f>
        <v>121</v>
      </c>
      <c r="M126">
        <f>VLOOKUP(J126,IF($M$11=2018,YEAR_2018[],IF($M$11=2019,YEAR_2019[],IF($M$11=2020,YEAR_2020[]))),2,FALSE)</f>
        <v>121</v>
      </c>
      <c r="O126" s="34" t="s">
        <v>130</v>
      </c>
      <c r="P126" s="20">
        <v>3</v>
      </c>
    </row>
    <row r="127" spans="1:16" ht="15.6" x14ac:dyDescent="0.3">
      <c r="A127" t="s">
        <v>133</v>
      </c>
      <c r="B127">
        <v>116</v>
      </c>
      <c r="D127" t="s">
        <v>146</v>
      </c>
      <c r="E127">
        <v>116</v>
      </c>
      <c r="G127" t="s">
        <v>146</v>
      </c>
      <c r="H127">
        <v>116</v>
      </c>
      <c r="J127" s="6" t="s">
        <v>142</v>
      </c>
      <c r="K127">
        <f>VLOOKUP(J127,IF($K$11=2018,YEAR_2018[],IF($K$11=2019,YEAR_2019[],IF($K$11=2020,YEAR_2020[]))),2,FALSE)</f>
        <v>125</v>
      </c>
      <c r="L127">
        <f>VLOOKUP(J127,IF($L$11=2018,YEAR_2018[],IF($L$11=2019,YEAR_2019[],IF($L$11=2020,YEAR_2020[]))),2,FALSE)</f>
        <v>138</v>
      </c>
      <c r="M127">
        <f>VLOOKUP(J127,IF($M$11=2018,YEAR_2018[],IF($M$11=2019,YEAR_2019[],IF($M$11=2020,YEAR_2020[]))),2,FALSE)</f>
        <v>141</v>
      </c>
      <c r="O127" s="34" t="s">
        <v>47</v>
      </c>
      <c r="P127" s="20">
        <v>3</v>
      </c>
    </row>
    <row r="128" spans="1:16" ht="15.6" x14ac:dyDescent="0.3">
      <c r="A128" t="s">
        <v>134</v>
      </c>
      <c r="B128">
        <v>117</v>
      </c>
      <c r="D128" t="s">
        <v>123</v>
      </c>
      <c r="E128">
        <v>117</v>
      </c>
      <c r="G128" t="s">
        <v>145</v>
      </c>
      <c r="H128">
        <v>117</v>
      </c>
      <c r="J128" s="6" t="s">
        <v>143</v>
      </c>
      <c r="K128">
        <f>VLOOKUP(J128,IF($K$11=2018,YEAR_2018[],IF($K$11=2019,YEAR_2019[],IF($K$11=2020,YEAR_2020[]))),2,FALSE)</f>
        <v>126</v>
      </c>
      <c r="L128">
        <f>VLOOKUP(J128,IF($L$11=2018,YEAR_2018[],IF($L$11=2019,YEAR_2019[],IF($L$11=2020,YEAR_2020[]))),2,FALSE)</f>
        <v>122</v>
      </c>
      <c r="M128">
        <f>VLOOKUP(J128,IF($M$11=2018,YEAR_2018[],IF($M$11=2019,YEAR_2019[],IF($M$11=2020,YEAR_2020[]))),2,FALSE)</f>
        <v>129</v>
      </c>
      <c r="O128" s="34" t="s">
        <v>52</v>
      </c>
      <c r="P128" s="20">
        <v>3</v>
      </c>
    </row>
    <row r="129" spans="1:16" ht="15.6" x14ac:dyDescent="0.3">
      <c r="A129" t="s">
        <v>135</v>
      </c>
      <c r="B129">
        <v>118</v>
      </c>
      <c r="D129" t="s">
        <v>157</v>
      </c>
      <c r="E129">
        <v>118</v>
      </c>
      <c r="G129" t="s">
        <v>123</v>
      </c>
      <c r="H129">
        <v>118</v>
      </c>
      <c r="J129" s="6" t="s">
        <v>144</v>
      </c>
      <c r="K129">
        <f>VLOOKUP(J129,IF($K$11=2018,YEAR_2018[],IF($K$11=2019,YEAR_2019[],IF($K$11=2020,YEAR_2020[]))),2,FALSE)</f>
        <v>127</v>
      </c>
      <c r="L129">
        <f>VLOOKUP(J129,IF($L$11=2018,YEAR_2018[],IF($L$11=2019,YEAR_2019[],IF($L$11=2020,YEAR_2020[]))),2,FALSE)</f>
        <v>134</v>
      </c>
      <c r="M129">
        <f>VLOOKUP(J129,IF($M$11=2018,YEAR_2018[],IF($M$11=2019,YEAR_2019[],IF($M$11=2020,YEAR_2020[]))),2,FALSE)</f>
        <v>136</v>
      </c>
      <c r="O129" s="34" t="s">
        <v>65</v>
      </c>
      <c r="P129" s="20">
        <v>3</v>
      </c>
    </row>
    <row r="130" spans="1:16" ht="15.6" x14ac:dyDescent="0.3">
      <c r="A130" t="s">
        <v>136</v>
      </c>
      <c r="B130">
        <v>119</v>
      </c>
      <c r="D130" t="s">
        <v>145</v>
      </c>
      <c r="E130">
        <v>119</v>
      </c>
      <c r="G130" t="s">
        <v>107</v>
      </c>
      <c r="H130">
        <v>119</v>
      </c>
      <c r="J130" s="6" t="s">
        <v>145</v>
      </c>
      <c r="K130">
        <f>VLOOKUP(J130,IF($K$11=2018,YEAR_2018[],IF($K$11=2019,YEAR_2019[],IF($K$11=2020,YEAR_2020[]))),2,FALSE)</f>
        <v>128</v>
      </c>
      <c r="L130">
        <f>VLOOKUP(J130,IF($L$11=2018,YEAR_2018[],IF($L$11=2019,YEAR_2019[],IF($L$11=2020,YEAR_2020[]))),2,FALSE)</f>
        <v>119</v>
      </c>
      <c r="M130">
        <f>VLOOKUP(J130,IF($M$11=2018,YEAR_2018[],IF($M$11=2019,YEAR_2019[],IF($M$11=2020,YEAR_2020[]))),2,FALSE)</f>
        <v>117</v>
      </c>
      <c r="O130" s="34" t="s">
        <v>122</v>
      </c>
      <c r="P130" s="20">
        <v>3</v>
      </c>
    </row>
    <row r="131" spans="1:16" ht="15.6" x14ac:dyDescent="0.3">
      <c r="A131" t="s">
        <v>137</v>
      </c>
      <c r="B131">
        <v>120</v>
      </c>
      <c r="D131" t="s">
        <v>185</v>
      </c>
      <c r="E131">
        <v>120</v>
      </c>
      <c r="G131" t="s">
        <v>140</v>
      </c>
      <c r="H131">
        <v>120</v>
      </c>
      <c r="J131" s="6" t="s">
        <v>146</v>
      </c>
      <c r="K131">
        <f>VLOOKUP(J131,IF($K$11=2018,YEAR_2018[],IF($K$11=2019,YEAR_2019[],IF($K$11=2020,YEAR_2020[]))),2,FALSE)</f>
        <v>129</v>
      </c>
      <c r="L131">
        <f>VLOOKUP(J131,IF($L$11=2018,YEAR_2018[],IF($L$11=2019,YEAR_2019[],IF($L$11=2020,YEAR_2020[]))),2,FALSE)</f>
        <v>116</v>
      </c>
      <c r="M131">
        <f>VLOOKUP(J131,IF($M$11=2018,YEAR_2018[],IF($M$11=2019,YEAR_2019[],IF($M$11=2020,YEAR_2020[]))),2,FALSE)</f>
        <v>116</v>
      </c>
      <c r="O131" s="34" t="s">
        <v>73</v>
      </c>
      <c r="P131" s="20">
        <v>3</v>
      </c>
    </row>
    <row r="132" spans="1:16" ht="15.6" x14ac:dyDescent="0.3">
      <c r="A132" t="s">
        <v>138</v>
      </c>
      <c r="B132">
        <v>121</v>
      </c>
      <c r="D132" t="s">
        <v>141</v>
      </c>
      <c r="E132">
        <v>121</v>
      </c>
      <c r="G132" t="s">
        <v>141</v>
      </c>
      <c r="H132">
        <v>121</v>
      </c>
      <c r="J132" s="6" t="s">
        <v>147</v>
      </c>
      <c r="K132">
        <f>VLOOKUP(J132,IF($K$11=2018,YEAR_2018[],IF($K$11=2019,YEAR_2019[],IF($K$11=2020,YEAR_2020[]))),2,FALSE)</f>
        <v>130</v>
      </c>
      <c r="L132">
        <f>VLOOKUP(J132,IF($L$11=2018,YEAR_2018[],IF($L$11=2019,YEAR_2019[],IF($L$11=2020,YEAR_2020[]))),2,FALSE)</f>
        <v>131</v>
      </c>
      <c r="M132">
        <f>VLOOKUP(J132,IF($M$11=2018,YEAR_2018[],IF($M$11=2019,YEAR_2019[],IF($M$11=2020,YEAR_2020[]))),2,FALSE)</f>
        <v>133</v>
      </c>
      <c r="O132" s="34" t="s">
        <v>171</v>
      </c>
      <c r="P132" s="20">
        <v>3</v>
      </c>
    </row>
    <row r="133" spans="1:16" ht="15.6" x14ac:dyDescent="0.3">
      <c r="A133" t="s">
        <v>139</v>
      </c>
      <c r="B133">
        <v>122</v>
      </c>
      <c r="D133" t="s">
        <v>143</v>
      </c>
      <c r="E133">
        <v>122</v>
      </c>
      <c r="G133" t="s">
        <v>136</v>
      </c>
      <c r="H133">
        <v>122</v>
      </c>
      <c r="J133" s="6" t="s">
        <v>148</v>
      </c>
      <c r="K133">
        <f>VLOOKUP(J133,IF($K$11=2018,YEAR_2018[],IF($K$11=2019,YEAR_2019[],IF($K$11=2020,YEAR_2020[]))),2,FALSE)</f>
        <v>131</v>
      </c>
      <c r="L133">
        <f>VLOOKUP(J133,IF($L$11=2018,YEAR_2018[],IF($L$11=2019,YEAR_2019[],IF($L$11=2020,YEAR_2020[]))),2,FALSE)</f>
        <v>132</v>
      </c>
      <c r="M133">
        <f>VLOOKUP(J133,IF($M$11=2018,YEAR_2018[],IF($M$11=2019,YEAR_2019[],IF($M$11=2020,YEAR_2020[]))),2,FALSE)</f>
        <v>127</v>
      </c>
      <c r="O133" s="34" t="s">
        <v>49</v>
      </c>
      <c r="P133" s="20">
        <v>3</v>
      </c>
    </row>
    <row r="134" spans="1:16" ht="15.6" x14ac:dyDescent="0.3">
      <c r="A134" t="s">
        <v>140</v>
      </c>
      <c r="B134">
        <v>123</v>
      </c>
      <c r="D134" t="s">
        <v>140</v>
      </c>
      <c r="E134">
        <v>123</v>
      </c>
      <c r="G134" t="s">
        <v>155</v>
      </c>
      <c r="H134">
        <v>123</v>
      </c>
      <c r="J134" s="6" t="s">
        <v>149</v>
      </c>
      <c r="K134">
        <f>VLOOKUP(J134,IF($K$11=2018,YEAR_2018[],IF($K$11=2019,YEAR_2019[],IF($K$11=2020,YEAR_2020[]))),2,FALSE)</f>
        <v>132</v>
      </c>
      <c r="L134">
        <f>VLOOKUP(J134,IF($L$11=2018,YEAR_2018[],IF($L$11=2019,YEAR_2019[],IF($L$11=2020,YEAR_2020[]))),2,FALSE)</f>
        <v>127</v>
      </c>
      <c r="M134">
        <f>VLOOKUP(J134,IF($M$11=2018,YEAR_2018[],IF($M$11=2019,YEAR_2019[],IF($M$11=2020,YEAR_2020[]))),2,FALSE)</f>
        <v>131</v>
      </c>
      <c r="O134" s="34" t="s">
        <v>133</v>
      </c>
      <c r="P134" s="20">
        <v>3</v>
      </c>
    </row>
    <row r="135" spans="1:16" ht="15.6" x14ac:dyDescent="0.3">
      <c r="A135" t="s">
        <v>141</v>
      </c>
      <c r="B135">
        <v>124</v>
      </c>
      <c r="D135" t="s">
        <v>128</v>
      </c>
      <c r="E135">
        <v>124</v>
      </c>
      <c r="G135" t="s">
        <v>166</v>
      </c>
      <c r="H135">
        <v>124</v>
      </c>
      <c r="J135" s="6" t="s">
        <v>150</v>
      </c>
      <c r="K135">
        <f>VLOOKUP(J135,IF($K$11=2018,YEAR_2018[],IF($K$11=2019,YEAR_2019[],IF($K$11=2020,YEAR_2020[]))),2,FALSE)</f>
        <v>133</v>
      </c>
      <c r="L135">
        <f>VLOOKUP(J135,IF($L$11=2018,YEAR_2018[],IF($L$11=2019,YEAR_2019[],IF($L$11=2020,YEAR_2020[]))),2,FALSE)</f>
        <v>140</v>
      </c>
      <c r="M135">
        <f>VLOOKUP(J135,IF($M$11=2018,YEAR_2018[],IF($M$11=2019,YEAR_2019[],IF($M$11=2020,YEAR_2020[]))),2,FALSE)</f>
        <v>144</v>
      </c>
      <c r="O135" s="34" t="s">
        <v>18</v>
      </c>
      <c r="P135" s="20">
        <v>3</v>
      </c>
    </row>
    <row r="136" spans="1:16" ht="15.6" x14ac:dyDescent="0.3">
      <c r="A136" t="s">
        <v>142</v>
      </c>
      <c r="B136">
        <v>125</v>
      </c>
      <c r="D136" t="s">
        <v>132</v>
      </c>
      <c r="E136">
        <v>125</v>
      </c>
      <c r="G136" t="s">
        <v>121</v>
      </c>
      <c r="H136">
        <v>125</v>
      </c>
      <c r="J136" s="6" t="s">
        <v>151</v>
      </c>
      <c r="K136">
        <f>VLOOKUP(J136,IF($K$11=2018,YEAR_2018[],IF($K$11=2019,YEAR_2019[],IF($K$11=2020,YEAR_2020[]))),2,FALSE)</f>
        <v>134</v>
      </c>
      <c r="L136">
        <f>VLOOKUP(J136,IF($L$11=2018,YEAR_2018[],IF($L$11=2019,YEAR_2019[],IF($L$11=2020,YEAR_2020[]))),2,FALSE)</f>
        <v>114</v>
      </c>
      <c r="M136">
        <f>VLOOKUP(J136,IF($M$11=2018,YEAR_2018[],IF($M$11=2019,YEAR_2019[],IF($M$11=2020,YEAR_2020[]))),2,FALSE)</f>
        <v>103</v>
      </c>
      <c r="O136" s="34" t="s">
        <v>13</v>
      </c>
      <c r="P136" s="20">
        <v>3</v>
      </c>
    </row>
    <row r="137" spans="1:16" ht="15.6" x14ac:dyDescent="0.3">
      <c r="A137" t="s">
        <v>143</v>
      </c>
      <c r="B137">
        <v>126</v>
      </c>
      <c r="D137" t="s">
        <v>134</v>
      </c>
      <c r="E137">
        <v>126</v>
      </c>
      <c r="G137" t="s">
        <v>152</v>
      </c>
      <c r="H137">
        <v>126</v>
      </c>
      <c r="J137" s="6" t="s">
        <v>152</v>
      </c>
      <c r="K137">
        <f>VLOOKUP(J137,IF($K$11=2018,YEAR_2018[],IF($K$11=2019,YEAR_2019[],IF($K$11=2020,YEAR_2020[]))),2,FALSE)</f>
        <v>135</v>
      </c>
      <c r="L137">
        <f>VLOOKUP(J137,IF($L$11=2018,YEAR_2018[],IF($L$11=2019,YEAR_2019[],IF($L$11=2020,YEAR_2020[]))),2,FALSE)</f>
        <v>136</v>
      </c>
      <c r="M137">
        <f>VLOOKUP(J137,IF($M$11=2018,YEAR_2018[],IF($M$11=2019,YEAR_2019[],IF($M$11=2020,YEAR_2020[]))),2,FALSE)</f>
        <v>126</v>
      </c>
      <c r="O137" s="34" t="s">
        <v>105</v>
      </c>
      <c r="P137" s="20">
        <v>3</v>
      </c>
    </row>
    <row r="138" spans="1:16" ht="15.6" x14ac:dyDescent="0.3">
      <c r="A138" t="s">
        <v>144</v>
      </c>
      <c r="B138">
        <v>127</v>
      </c>
      <c r="D138" t="s">
        <v>149</v>
      </c>
      <c r="E138">
        <v>127</v>
      </c>
      <c r="G138" t="s">
        <v>148</v>
      </c>
      <c r="H138">
        <v>127</v>
      </c>
      <c r="J138" s="6" t="s">
        <v>153</v>
      </c>
      <c r="K138">
        <f>VLOOKUP(J138,IF($K$11=2018,YEAR_2018[],IF($K$11=2019,YEAR_2019[],IF($K$11=2020,YEAR_2020[]))),2,FALSE)</f>
        <v>136</v>
      </c>
      <c r="L138">
        <f>VLOOKUP(J138,IF($L$11=2018,YEAR_2018[],IF($L$11=2019,YEAR_2019[],IF($L$11=2020,YEAR_2020[]))),2,FALSE)</f>
        <v>102</v>
      </c>
      <c r="M138">
        <f>VLOOKUP(J138,IF($M$11=2018,YEAR_2018[],IF($M$11=2019,YEAR_2019[],IF($M$11=2020,YEAR_2020[]))),2,FALSE)</f>
        <v>86</v>
      </c>
      <c r="O138" s="34" t="s">
        <v>170</v>
      </c>
      <c r="P138" s="20">
        <v>3</v>
      </c>
    </row>
    <row r="139" spans="1:16" ht="15.6" x14ac:dyDescent="0.3">
      <c r="A139" t="s">
        <v>145</v>
      </c>
      <c r="B139">
        <v>128</v>
      </c>
      <c r="D139" t="s">
        <v>135</v>
      </c>
      <c r="E139">
        <v>128</v>
      </c>
      <c r="G139" t="s">
        <v>128</v>
      </c>
      <c r="H139">
        <v>128</v>
      </c>
      <c r="J139" s="6" t="s">
        <v>155</v>
      </c>
      <c r="K139">
        <f>VLOOKUP(J139,IF($K$11=2018,YEAR_2018[],IF($K$11=2019,YEAR_2019[],IF($K$11=2020,YEAR_2020[]))),2,FALSE)</f>
        <v>138</v>
      </c>
      <c r="L139">
        <f>VLOOKUP(J139,IF($L$11=2018,YEAR_2018[],IF($L$11=2019,YEAR_2019[],IF($L$11=2020,YEAR_2020[]))),2,FALSE)</f>
        <v>133</v>
      </c>
      <c r="M139">
        <f>VLOOKUP(J139,IF($M$11=2018,YEAR_2018[],IF($M$11=2019,YEAR_2019[],IF($M$11=2020,YEAR_2020[]))),2,FALSE)</f>
        <v>123</v>
      </c>
      <c r="O139" s="34" t="s">
        <v>60</v>
      </c>
      <c r="P139" s="20">
        <v>3</v>
      </c>
    </row>
    <row r="140" spans="1:16" ht="15.6" x14ac:dyDescent="0.3">
      <c r="A140" t="s">
        <v>146</v>
      </c>
      <c r="B140">
        <v>129</v>
      </c>
      <c r="D140" t="s">
        <v>130</v>
      </c>
      <c r="E140">
        <v>129</v>
      </c>
      <c r="G140" t="s">
        <v>143</v>
      </c>
      <c r="H140">
        <v>129</v>
      </c>
      <c r="J140" s="6" t="s">
        <v>156</v>
      </c>
      <c r="K140">
        <f>VLOOKUP(J140,IF($K$11=2018,YEAR_2018[],IF($K$11=2019,YEAR_2019[],IF($K$11=2020,YEAR_2020[]))),2,FALSE)</f>
        <v>139</v>
      </c>
      <c r="L140">
        <f>VLOOKUP(J140,IF($L$11=2018,YEAR_2018[],IF($L$11=2019,YEAR_2019[],IF($L$11=2020,YEAR_2020[]))),2,FALSE)</f>
        <v>139</v>
      </c>
      <c r="M140">
        <f>VLOOKUP(J140,IF($M$11=2018,YEAR_2018[],IF($M$11=2019,YEAR_2019[],IF($M$11=2020,YEAR_2020[]))),2,FALSE)</f>
        <v>135</v>
      </c>
      <c r="O140" s="34" t="s">
        <v>156</v>
      </c>
      <c r="P140" s="20">
        <v>3</v>
      </c>
    </row>
    <row r="141" spans="1:16" ht="15.6" x14ac:dyDescent="0.3">
      <c r="A141" t="s">
        <v>147</v>
      </c>
      <c r="B141">
        <v>130</v>
      </c>
      <c r="D141" t="s">
        <v>133</v>
      </c>
      <c r="E141">
        <v>130</v>
      </c>
      <c r="G141" t="s">
        <v>133</v>
      </c>
      <c r="H141">
        <v>130</v>
      </c>
      <c r="J141" s="6" t="s">
        <v>157</v>
      </c>
      <c r="K141">
        <f>VLOOKUP(J141,IF($K$11=2018,YEAR_2018[],IF($K$11=2019,YEAR_2019[],IF($K$11=2020,YEAR_2020[]))),2,FALSE)</f>
        <v>140</v>
      </c>
      <c r="L141">
        <f>VLOOKUP(J141,IF($L$11=2018,YEAR_2018[],IF($L$11=2019,YEAR_2019[],IF($L$11=2020,YEAR_2020[]))),2,FALSE)</f>
        <v>118</v>
      </c>
      <c r="M141">
        <f>VLOOKUP(J141,IF($M$11=2018,YEAR_2018[],IF($M$11=2019,YEAR_2019[],IF($M$11=2020,YEAR_2020[]))),2,FALSE)</f>
        <v>102</v>
      </c>
      <c r="O141" s="34" t="s">
        <v>128</v>
      </c>
      <c r="P141" s="20">
        <v>3</v>
      </c>
    </row>
    <row r="142" spans="1:16" ht="15.6" x14ac:dyDescent="0.3">
      <c r="A142" t="s">
        <v>148</v>
      </c>
      <c r="B142">
        <v>131</v>
      </c>
      <c r="D142" t="s">
        <v>147</v>
      </c>
      <c r="E142">
        <v>131</v>
      </c>
      <c r="G142" t="s">
        <v>149</v>
      </c>
      <c r="H142">
        <v>131</v>
      </c>
      <c r="J142" s="6" t="s">
        <v>158</v>
      </c>
      <c r="K142">
        <f>VLOOKUP(J142,IF($K$11=2018,YEAR_2018[],IF($K$11=2019,YEAR_2019[],IF($K$11=2020,YEAR_2020[]))),2,FALSE)</f>
        <v>141</v>
      </c>
      <c r="L142">
        <f>VLOOKUP(J142,IF($L$11=2018,YEAR_2018[],IF($L$11=2019,YEAR_2019[],IF($L$11=2020,YEAR_2020[]))),2,FALSE)</f>
        <v>144</v>
      </c>
      <c r="M142">
        <f>VLOOKUP(J142,IF($M$11=2018,YEAR_2018[],IF($M$11=2019,YEAR_2019[],IF($M$11=2020,YEAR_2020[]))),2,FALSE)</f>
        <v>143</v>
      </c>
      <c r="O142" s="34" t="s">
        <v>90</v>
      </c>
      <c r="P142" s="20">
        <v>3</v>
      </c>
    </row>
    <row r="143" spans="1:16" ht="15.6" x14ac:dyDescent="0.3">
      <c r="A143" t="s">
        <v>149</v>
      </c>
      <c r="B143">
        <v>132</v>
      </c>
      <c r="D143" t="s">
        <v>148</v>
      </c>
      <c r="E143">
        <v>132</v>
      </c>
      <c r="G143" t="s">
        <v>186</v>
      </c>
      <c r="H143">
        <v>132</v>
      </c>
      <c r="J143" s="6" t="s">
        <v>160</v>
      </c>
      <c r="K143">
        <f>VLOOKUP(J143,IF($K$11=2018,YEAR_2018[],IF($K$11=2019,YEAR_2019[],IF($K$11=2020,YEAR_2020[]))),2,FALSE)</f>
        <v>143</v>
      </c>
      <c r="L143">
        <f>VLOOKUP(J143,IF($L$11=2018,YEAR_2018[],IF($L$11=2019,YEAR_2019[],IF($L$11=2020,YEAR_2020[]))),2,FALSE)</f>
        <v>143</v>
      </c>
      <c r="M143">
        <f>VLOOKUP(J143,IF($M$11=2018,YEAR_2018[],IF($M$11=2019,YEAR_2019[],IF($M$11=2020,YEAR_2020[]))),2,FALSE)</f>
        <v>137</v>
      </c>
      <c r="O143" s="34" t="s">
        <v>84</v>
      </c>
      <c r="P143" s="20">
        <v>3</v>
      </c>
    </row>
    <row r="144" spans="1:16" ht="15.6" x14ac:dyDescent="0.3">
      <c r="A144" t="s">
        <v>150</v>
      </c>
      <c r="B144">
        <v>133</v>
      </c>
      <c r="D144" t="s">
        <v>155</v>
      </c>
      <c r="E144">
        <v>133</v>
      </c>
      <c r="G144" t="s">
        <v>147</v>
      </c>
      <c r="H144">
        <v>133</v>
      </c>
      <c r="J144" s="6" t="s">
        <v>161</v>
      </c>
      <c r="K144">
        <f>VLOOKUP(J144,IF($K$11=2018,YEAR_2018[],IF($K$11=2019,YEAR_2019[],IF($K$11=2020,YEAR_2020[]))),2,FALSE)</f>
        <v>144</v>
      </c>
      <c r="L144">
        <f>VLOOKUP(J144,IF($L$11=2018,YEAR_2018[],IF($L$11=2019,YEAR_2019[],IF($L$11=2020,YEAR_2020[]))),2,FALSE)</f>
        <v>146</v>
      </c>
      <c r="M144">
        <f>VLOOKUP(J144,IF($M$11=2018,YEAR_2018[],IF($M$11=2019,YEAR_2019[],IF($M$11=2020,YEAR_2020[]))),2,FALSE)</f>
        <v>151</v>
      </c>
      <c r="O144" s="34" t="s">
        <v>152</v>
      </c>
      <c r="P144" s="20">
        <v>3</v>
      </c>
    </row>
    <row r="145" spans="1:16" ht="15.6" x14ac:dyDescent="0.3">
      <c r="A145" t="s">
        <v>151</v>
      </c>
      <c r="B145">
        <v>134</v>
      </c>
      <c r="D145" t="s">
        <v>144</v>
      </c>
      <c r="E145">
        <v>134</v>
      </c>
      <c r="G145" t="s">
        <v>187</v>
      </c>
      <c r="H145">
        <v>134</v>
      </c>
      <c r="J145" s="6" t="s">
        <v>162</v>
      </c>
      <c r="K145">
        <f>VLOOKUP(J145,IF($K$11=2018,YEAR_2018[],IF($K$11=2019,YEAR_2019[],IF($K$11=2020,YEAR_2020[]))),2,FALSE)</f>
        <v>145</v>
      </c>
      <c r="L145">
        <f>VLOOKUP(J145,IF($L$11=2018,YEAR_2018[],IF($L$11=2019,YEAR_2019[],IF($L$11=2020,YEAR_2020[]))),2,FALSE)</f>
        <v>154</v>
      </c>
      <c r="M145">
        <f>VLOOKUP(J145,IF($M$11=2018,YEAR_2018[],IF($M$11=2019,YEAR_2019[],IF($M$11=2020,YEAR_2020[]))),2,FALSE)</f>
        <v>153</v>
      </c>
      <c r="O145" s="34" t="s">
        <v>155</v>
      </c>
      <c r="P145" s="20">
        <v>3</v>
      </c>
    </row>
    <row r="146" spans="1:16" ht="15.6" x14ac:dyDescent="0.3">
      <c r="A146" t="s">
        <v>152</v>
      </c>
      <c r="B146">
        <v>135</v>
      </c>
      <c r="D146" t="s">
        <v>186</v>
      </c>
      <c r="E146">
        <v>135</v>
      </c>
      <c r="G146" t="s">
        <v>156</v>
      </c>
      <c r="H146">
        <v>135</v>
      </c>
      <c r="J146" s="6" t="s">
        <v>163</v>
      </c>
      <c r="K146">
        <f>VLOOKUP(J146,IF($K$11=2018,YEAR_2018[],IF($K$11=2019,YEAR_2019[],IF($K$11=2020,YEAR_2020[]))),2,FALSE)</f>
        <v>146</v>
      </c>
      <c r="L146">
        <f>VLOOKUP(J146,IF($L$11=2018,YEAR_2018[],IF($L$11=2019,YEAR_2019[],IF($L$11=2020,YEAR_2020[]))),2,FALSE)</f>
        <v>148</v>
      </c>
      <c r="M146">
        <f>VLOOKUP(J146,IF($M$11=2018,YEAR_2018[],IF($M$11=2019,YEAR_2019[],IF($M$11=2020,YEAR_2020[]))),2,FALSE)</f>
        <v>147</v>
      </c>
      <c r="O146" s="34" t="s">
        <v>31</v>
      </c>
      <c r="P146" s="20">
        <v>3</v>
      </c>
    </row>
    <row r="147" spans="1:16" ht="15.6" x14ac:dyDescent="0.3">
      <c r="A147" t="s">
        <v>153</v>
      </c>
      <c r="B147">
        <v>136</v>
      </c>
      <c r="D147" t="s">
        <v>152</v>
      </c>
      <c r="E147">
        <v>136</v>
      </c>
      <c r="G147" t="s">
        <v>144</v>
      </c>
      <c r="H147">
        <v>136</v>
      </c>
      <c r="J147" s="6" t="s">
        <v>164</v>
      </c>
      <c r="K147">
        <f>VLOOKUP(J147,IF($K$11=2018,YEAR_2018[],IF($K$11=2019,YEAR_2019[],IF($K$11=2020,YEAR_2020[]))),2,FALSE)</f>
        <v>147</v>
      </c>
      <c r="L147">
        <f>VLOOKUP(J147,IF($L$11=2018,YEAR_2018[],IF($L$11=2019,YEAR_2019[],IF($L$11=2020,YEAR_2020[]))),2,FALSE)</f>
        <v>150</v>
      </c>
      <c r="M147">
        <f>VLOOKUP(J147,IF($M$11=2018,YEAR_2018[],IF($M$11=2019,YEAR_2019[],IF($M$11=2020,YEAR_2020[]))),2,FALSE)</f>
        <v>145</v>
      </c>
      <c r="O147" s="34" t="s">
        <v>20</v>
      </c>
      <c r="P147" s="20">
        <v>3</v>
      </c>
    </row>
    <row r="148" spans="1:16" ht="15.6" x14ac:dyDescent="0.3">
      <c r="A148" t="s">
        <v>154</v>
      </c>
      <c r="B148">
        <v>137</v>
      </c>
      <c r="D148" t="s">
        <v>139</v>
      </c>
      <c r="E148">
        <v>137</v>
      </c>
      <c r="G148" t="s">
        <v>160</v>
      </c>
      <c r="H148">
        <v>137</v>
      </c>
      <c r="J148" s="6" t="s">
        <v>165</v>
      </c>
      <c r="K148">
        <f>VLOOKUP(J148,IF($K$11=2018,YEAR_2018[],IF($K$11=2019,YEAR_2019[],IF($K$11=2020,YEAR_2020[]))),2,FALSE)</f>
        <v>148</v>
      </c>
      <c r="L148">
        <f>VLOOKUP(J148,IF($L$11=2018,YEAR_2018[],IF($L$11=2019,YEAR_2019[],IF($L$11=2020,YEAR_2020[]))),2,FALSE)</f>
        <v>147</v>
      </c>
      <c r="M148">
        <f>VLOOKUP(J148,IF($M$11=2018,YEAR_2018[],IF($M$11=2019,YEAR_2019[],IF($M$11=2020,YEAR_2020[]))),2,FALSE)</f>
        <v>142</v>
      </c>
      <c r="O148" s="34" t="s">
        <v>28</v>
      </c>
      <c r="P148" s="20">
        <v>3</v>
      </c>
    </row>
    <row r="149" spans="1:16" ht="15.6" x14ac:dyDescent="0.3">
      <c r="A149" t="s">
        <v>155</v>
      </c>
      <c r="B149">
        <v>138</v>
      </c>
      <c r="D149" t="s">
        <v>142</v>
      </c>
      <c r="E149">
        <v>138</v>
      </c>
      <c r="G149" t="s">
        <v>139</v>
      </c>
      <c r="H149">
        <v>138</v>
      </c>
      <c r="J149" s="6" t="s">
        <v>166</v>
      </c>
      <c r="K149">
        <f>VLOOKUP(J149,IF($K$11=2018,YEAR_2018[],IF($K$11=2019,YEAR_2019[],IF($K$11=2020,YEAR_2020[]))),2,FALSE)</f>
        <v>149</v>
      </c>
      <c r="L149">
        <f>VLOOKUP(J149,IF($L$11=2018,YEAR_2018[],IF($L$11=2019,YEAR_2019[],IF($L$11=2020,YEAR_2020[]))),2,FALSE)</f>
        <v>141</v>
      </c>
      <c r="M149">
        <f>VLOOKUP(J149,IF($M$11=2018,YEAR_2018[],IF($M$11=2019,YEAR_2019[],IF($M$11=2020,YEAR_2020[]))),2,FALSE)</f>
        <v>124</v>
      </c>
      <c r="O149" s="34" t="s">
        <v>44</v>
      </c>
      <c r="P149" s="20">
        <v>3</v>
      </c>
    </row>
    <row r="150" spans="1:16" ht="15.6" x14ac:dyDescent="0.3">
      <c r="A150" t="s">
        <v>156</v>
      </c>
      <c r="B150">
        <v>139</v>
      </c>
      <c r="D150" t="s">
        <v>156</v>
      </c>
      <c r="E150">
        <v>139</v>
      </c>
      <c r="G150" t="s">
        <v>130</v>
      </c>
      <c r="H150">
        <v>139</v>
      </c>
      <c r="J150" s="6" t="s">
        <v>168</v>
      </c>
      <c r="K150">
        <f>VLOOKUP(J150,IF($K$11=2018,YEAR_2018[],IF($K$11=2019,YEAR_2019[],IF($K$11=2020,YEAR_2020[]))),2,FALSE)</f>
        <v>151</v>
      </c>
      <c r="L150">
        <f>VLOOKUP(J150,IF($L$11=2018,YEAR_2018[],IF($L$11=2019,YEAR_2019[],IF($L$11=2020,YEAR_2020[]))),2,FALSE)</f>
        <v>152</v>
      </c>
      <c r="M150">
        <f>VLOOKUP(J150,IF($M$11=2018,YEAR_2018[],IF($M$11=2019,YEAR_2019[],IF($M$11=2020,YEAR_2020[]))),2,FALSE)</f>
        <v>150</v>
      </c>
      <c r="O150" s="34" t="s">
        <v>57</v>
      </c>
      <c r="P150" s="20">
        <v>3</v>
      </c>
    </row>
    <row r="151" spans="1:16" ht="15.6" x14ac:dyDescent="0.3">
      <c r="A151" t="s">
        <v>157</v>
      </c>
      <c r="B151">
        <v>140</v>
      </c>
      <c r="D151" t="s">
        <v>150</v>
      </c>
      <c r="E151">
        <v>140</v>
      </c>
      <c r="G151" t="s">
        <v>173</v>
      </c>
      <c r="H151">
        <v>140</v>
      </c>
      <c r="J151" s="6" t="s">
        <v>169</v>
      </c>
      <c r="K151">
        <f>VLOOKUP(J151,IF($K$11=2018,YEAR_2018[],IF($K$11=2019,YEAR_2019[],IF($K$11=2020,YEAR_2020[]))),2,FALSE)</f>
        <v>152</v>
      </c>
      <c r="L151">
        <f>VLOOKUP(J151,IF($L$11=2018,YEAR_2018[],IF($L$11=2019,YEAR_2019[],IF($L$11=2020,YEAR_2020[]))),2,FALSE)</f>
        <v>151</v>
      </c>
      <c r="M151">
        <f>VLOOKUP(J151,IF($M$11=2018,YEAR_2018[],IF($M$11=2019,YEAR_2019[],IF($M$11=2020,YEAR_2020[]))),2,FALSE)</f>
        <v>146</v>
      </c>
      <c r="O151" s="34" t="s">
        <v>119</v>
      </c>
      <c r="P151" s="20">
        <v>3</v>
      </c>
    </row>
    <row r="152" spans="1:16" ht="15.6" x14ac:dyDescent="0.3">
      <c r="A152" t="s">
        <v>158</v>
      </c>
      <c r="B152">
        <v>141</v>
      </c>
      <c r="D152" t="s">
        <v>166</v>
      </c>
      <c r="E152">
        <v>141</v>
      </c>
      <c r="G152" t="s">
        <v>142</v>
      </c>
      <c r="H152">
        <v>141</v>
      </c>
      <c r="J152" s="6" t="s">
        <v>170</v>
      </c>
      <c r="K152">
        <f>VLOOKUP(J152,IF($K$11=2018,YEAR_2018[],IF($K$11=2019,YEAR_2019[],IF($K$11=2020,YEAR_2020[]))),2,FALSE)</f>
        <v>153</v>
      </c>
      <c r="L152">
        <f>VLOOKUP(J152,IF($L$11=2018,YEAR_2018[],IF($L$11=2019,YEAR_2019[],IF($L$11=2020,YEAR_2020[]))),2,FALSE)</f>
        <v>153</v>
      </c>
      <c r="M152">
        <f>VLOOKUP(J152,IF($M$11=2018,YEAR_2018[],IF($M$11=2019,YEAR_2019[],IF($M$11=2020,YEAR_2020[]))),2,FALSE)</f>
        <v>148</v>
      </c>
      <c r="O152" s="34" t="s">
        <v>112</v>
      </c>
      <c r="P152" s="20">
        <v>3</v>
      </c>
    </row>
    <row r="153" spans="1:16" ht="15.6" x14ac:dyDescent="0.3">
      <c r="A153" t="s">
        <v>159</v>
      </c>
      <c r="B153">
        <v>142</v>
      </c>
      <c r="D153" t="s">
        <v>187</v>
      </c>
      <c r="E153">
        <v>142</v>
      </c>
      <c r="G153" t="s">
        <v>165</v>
      </c>
      <c r="H153">
        <v>142</v>
      </c>
      <c r="J153" s="6" t="s">
        <v>171</v>
      </c>
      <c r="K153">
        <f>VLOOKUP(J153,IF($K$11=2018,YEAR_2018[],IF($K$11=2019,YEAR_2019[],IF($K$11=2020,YEAR_2020[]))),2,FALSE)</f>
        <v>154</v>
      </c>
      <c r="L153">
        <f>VLOOKUP(J153,IF($L$11=2018,YEAR_2018[],IF($L$11=2019,YEAR_2019[],IF($L$11=2020,YEAR_2020[]))),2,FALSE)</f>
        <v>156</v>
      </c>
      <c r="M153">
        <f>VLOOKUP(J153,IF($M$11=2018,YEAR_2018[],IF($M$11=2019,YEAR_2019[],IF($M$11=2020,YEAR_2020[]))),2,FALSE)</f>
        <v>152</v>
      </c>
      <c r="O153" s="34" t="s">
        <v>169</v>
      </c>
      <c r="P153" s="20">
        <v>3</v>
      </c>
    </row>
    <row r="154" spans="1:16" ht="15.6" x14ac:dyDescent="0.3">
      <c r="A154" t="s">
        <v>160</v>
      </c>
      <c r="B154">
        <v>143</v>
      </c>
      <c r="D154" t="s">
        <v>160</v>
      </c>
      <c r="E154">
        <v>143</v>
      </c>
      <c r="G154" t="s">
        <v>158</v>
      </c>
      <c r="H154">
        <v>143</v>
      </c>
      <c r="J154" s="6" t="s">
        <v>172</v>
      </c>
      <c r="K154">
        <f>VLOOKUP(J154,IF($K$11=2018,YEAR_2018[],IF($K$11=2019,YEAR_2019[],IF($K$11=2020,YEAR_2020[]))),2,FALSE)</f>
        <v>155</v>
      </c>
      <c r="L154">
        <f>VLOOKUP(J154,IF($L$11=2018,YEAR_2018[],IF($L$11=2019,YEAR_2019[],IF($L$11=2020,YEAR_2020[]))),2,FALSE)</f>
        <v>155</v>
      </c>
      <c r="M154">
        <f>VLOOKUP(J154,IF($M$11=2018,YEAR_2018[],IF($M$11=2019,YEAR_2019[],IF($M$11=2020,YEAR_2020[]))),2,FALSE)</f>
        <v>149</v>
      </c>
      <c r="O154" s="34" t="s">
        <v>142</v>
      </c>
      <c r="P154" s="20">
        <v>3</v>
      </c>
    </row>
    <row r="155" spans="1:16" ht="15.6" x14ac:dyDescent="0.3">
      <c r="A155" t="s">
        <v>161</v>
      </c>
      <c r="B155">
        <v>144</v>
      </c>
      <c r="D155" t="s">
        <v>158</v>
      </c>
      <c r="E155">
        <v>144</v>
      </c>
      <c r="G155" t="s">
        <v>150</v>
      </c>
      <c r="H155">
        <v>144</v>
      </c>
      <c r="J155" s="6" t="s">
        <v>173</v>
      </c>
      <c r="K155">
        <f>VLOOKUP(J155,IF($K$11=2018,YEAR_2018[],IF($K$11=2019,YEAR_2019[],IF($K$11=2020,YEAR_2020[]))),2,FALSE)</f>
        <v>156</v>
      </c>
      <c r="L155">
        <f>VLOOKUP(J155,IF($L$11=2018,YEAR_2018[],IF($L$11=2019,YEAR_2019[],IF($L$11=2020,YEAR_2020[]))),2,FALSE)</f>
        <v>145</v>
      </c>
      <c r="M155">
        <f>VLOOKUP(J155,IF($M$11=2018,YEAR_2018[],IF($M$11=2019,YEAR_2019[],IF($M$11=2020,YEAR_2020[]))),2,FALSE)</f>
        <v>140</v>
      </c>
      <c r="O155" s="34" t="s">
        <v>161</v>
      </c>
      <c r="P155" s="20">
        <v>3</v>
      </c>
    </row>
    <row r="156" spans="1:16" ht="15.6" x14ac:dyDescent="0.3">
      <c r="A156" t="s">
        <v>162</v>
      </c>
      <c r="B156">
        <v>145</v>
      </c>
      <c r="D156" t="s">
        <v>173</v>
      </c>
      <c r="E156">
        <v>145</v>
      </c>
      <c r="G156" t="s">
        <v>164</v>
      </c>
      <c r="H156">
        <v>145</v>
      </c>
      <c r="J156" s="6" t="s">
        <v>8</v>
      </c>
      <c r="K156">
        <f>VLOOKUP(J156,IF($K$11=2018,YEAR_2018[],IF($K$11=2019,YEAR_2019[],IF($K$11=2020,YEAR_2020[]))),2,FALSE)</f>
        <v>1</v>
      </c>
      <c r="L156">
        <f>VLOOKUP(J156,IF($L$11=2018,YEAR_2018[],IF($L$11=2019,YEAR_2019[],IF($L$11=2020,YEAR_2020[]))),2,FALSE)</f>
        <v>1</v>
      </c>
      <c r="M156">
        <f>VLOOKUP(J156,IF($M$11=2018,YEAR_2018[],IF($M$11=2019,YEAR_2019[],IF($M$11=2020,YEAR_2020[]))),2,FALSE)</f>
        <v>1</v>
      </c>
      <c r="O156" s="19" t="s">
        <v>199</v>
      </c>
      <c r="P156" s="20">
        <v>432</v>
      </c>
    </row>
    <row r="157" spans="1:16" ht="15.6" x14ac:dyDescent="0.3">
      <c r="A157" t="s">
        <v>163</v>
      </c>
      <c r="B157">
        <v>146</v>
      </c>
      <c r="D157" t="s">
        <v>161</v>
      </c>
      <c r="E157">
        <v>146</v>
      </c>
      <c r="G157" t="s">
        <v>169</v>
      </c>
      <c r="H157">
        <v>146</v>
      </c>
      <c r="J157" s="6" t="s">
        <v>11</v>
      </c>
      <c r="K157">
        <f>VLOOKUP(J157,IF($K$11=2018,YEAR_2018[],IF($K$11=2019,YEAR_2019[],IF($K$11=2020,YEAR_2020[]))),2,FALSE)</f>
        <v>3</v>
      </c>
      <c r="L157">
        <f>VLOOKUP(J157,IF($L$11=2018,YEAR_2018[],IF($L$11=2019,YEAR_2019[],IF($L$11=2020,YEAR_2020[]))),2,FALSE)</f>
        <v>2</v>
      </c>
      <c r="M157">
        <f>VLOOKUP(J157,IF($M$11=2018,YEAR_2018[],IF($M$11=2019,YEAR_2019[],IF($M$11=2020,YEAR_2020[]))),2,FALSE)</f>
        <v>2</v>
      </c>
    </row>
    <row r="158" spans="1:16" ht="15.6" x14ac:dyDescent="0.3">
      <c r="A158" t="s">
        <v>164</v>
      </c>
      <c r="B158">
        <v>147</v>
      </c>
      <c r="D158" t="s">
        <v>165</v>
      </c>
      <c r="E158">
        <v>147</v>
      </c>
      <c r="G158" t="s">
        <v>163</v>
      </c>
      <c r="H158">
        <v>147</v>
      </c>
      <c r="J158" s="6" t="s">
        <v>10</v>
      </c>
      <c r="K158">
        <f>VLOOKUP(J158,IF($K$11=2018,YEAR_2018[],IF($K$11=2019,YEAR_2019[],IF($K$11=2020,YEAR_2020[]))),2,FALSE)</f>
        <v>2</v>
      </c>
      <c r="L158">
        <f>VLOOKUP(J158,IF($L$11=2018,YEAR_2018[],IF($L$11=2019,YEAR_2019[],IF($L$11=2020,YEAR_2020[]))),2,FALSE)</f>
        <v>3</v>
      </c>
      <c r="M158">
        <f>VLOOKUP(J158,IF($M$11=2018,YEAR_2018[],IF($M$11=2019,YEAR_2019[],IF($M$11=2020,YEAR_2020[]))),2,FALSE)</f>
        <v>5</v>
      </c>
    </row>
    <row r="159" spans="1:16" ht="15.6" x14ac:dyDescent="0.3">
      <c r="A159" t="s">
        <v>165</v>
      </c>
      <c r="B159">
        <v>148</v>
      </c>
      <c r="D159" t="s">
        <v>163</v>
      </c>
      <c r="E159">
        <v>148</v>
      </c>
      <c r="G159" t="s">
        <v>170</v>
      </c>
      <c r="H159">
        <v>148</v>
      </c>
      <c r="J159" s="6" t="s">
        <v>12</v>
      </c>
      <c r="K159">
        <f>VLOOKUP(J159,IF($K$11=2018,YEAR_2018[],IF($K$11=2019,YEAR_2019[],IF($K$11=2020,YEAR_2020[]))),2,FALSE)</f>
        <v>4</v>
      </c>
      <c r="L159">
        <f>VLOOKUP(J159,IF($L$11=2018,YEAR_2018[],IF($L$11=2019,YEAR_2019[],IF($L$11=2020,YEAR_2020[]))),2,FALSE)</f>
        <v>4</v>
      </c>
      <c r="M159">
        <f>VLOOKUP(J159,IF($M$11=2018,YEAR_2018[],IF($M$11=2019,YEAR_2019[],IF($M$11=2020,YEAR_2020[]))),2,FALSE)</f>
        <v>4</v>
      </c>
    </row>
    <row r="160" spans="1:16" ht="15.6" x14ac:dyDescent="0.3">
      <c r="A160" t="s">
        <v>166</v>
      </c>
      <c r="B160">
        <v>149</v>
      </c>
      <c r="D160" t="s">
        <v>167</v>
      </c>
      <c r="E160">
        <v>149</v>
      </c>
      <c r="G160" t="s">
        <v>172</v>
      </c>
      <c r="H160">
        <v>149</v>
      </c>
      <c r="J160" s="6" t="s">
        <v>14</v>
      </c>
      <c r="K160">
        <f>VLOOKUP(J160,IF($K$11=2018,YEAR_2018[],IF($K$11=2019,YEAR_2019[],IF($K$11=2020,YEAR_2020[]))),2,FALSE)</f>
        <v>6</v>
      </c>
      <c r="L160">
        <f>VLOOKUP(J160,IF($L$11=2018,YEAR_2018[],IF($L$11=2019,YEAR_2019[],IF($L$11=2020,YEAR_2020[]))),2,FALSE)</f>
        <v>5</v>
      </c>
      <c r="M160">
        <f>VLOOKUP(J160,IF($M$11=2018,YEAR_2018[],IF($M$11=2019,YEAR_2019[],IF($M$11=2020,YEAR_2020[]))),2,FALSE)</f>
        <v>6</v>
      </c>
    </row>
    <row r="161" spans="1:13" ht="15.6" x14ac:dyDescent="0.3">
      <c r="A161" t="s">
        <v>167</v>
      </c>
      <c r="B161">
        <v>150</v>
      </c>
      <c r="D161" t="s">
        <v>164</v>
      </c>
      <c r="E161">
        <v>150</v>
      </c>
      <c r="G161" t="s">
        <v>168</v>
      </c>
      <c r="H161">
        <v>150</v>
      </c>
      <c r="J161" s="6" t="s">
        <v>13</v>
      </c>
      <c r="K161">
        <f>VLOOKUP(J161,IF($K$11=2018,YEAR_2018[],IF($K$11=2019,YEAR_2019[],IF($K$11=2020,YEAR_2020[]))),2,FALSE)</f>
        <v>5</v>
      </c>
      <c r="L161">
        <f>VLOOKUP(J161,IF($L$11=2018,YEAR_2018[],IF($L$11=2019,YEAR_2019[],IF($L$11=2020,YEAR_2020[]))),2,FALSE)</f>
        <v>6</v>
      </c>
      <c r="M161">
        <f>VLOOKUP(J161,IF($M$11=2018,YEAR_2018[],IF($M$11=2019,YEAR_2019[],IF($M$11=2020,YEAR_2020[]))),2,FALSE)</f>
        <v>3</v>
      </c>
    </row>
    <row r="162" spans="1:13" ht="15.6" x14ac:dyDescent="0.3">
      <c r="A162" t="s">
        <v>168</v>
      </c>
      <c r="B162">
        <v>151</v>
      </c>
      <c r="D162" t="s">
        <v>169</v>
      </c>
      <c r="E162">
        <v>151</v>
      </c>
      <c r="G162" t="s">
        <v>161</v>
      </c>
      <c r="H162">
        <v>151</v>
      </c>
      <c r="J162" s="6" t="s">
        <v>18</v>
      </c>
      <c r="K162">
        <f>VLOOKUP(J162,IF($K$11=2018,YEAR_2018[],IF($K$11=2019,YEAR_2019[],IF($K$11=2020,YEAR_2020[]))),2,FALSE)</f>
        <v>9</v>
      </c>
      <c r="L162">
        <f>VLOOKUP(J162,IF($L$11=2018,YEAR_2018[],IF($L$11=2019,YEAR_2019[],IF($L$11=2020,YEAR_2020[]))),2,FALSE)</f>
        <v>7</v>
      </c>
      <c r="M162">
        <f>VLOOKUP(J162,IF($M$11=2018,YEAR_2018[],IF($M$11=2019,YEAR_2019[],IF($M$11=2020,YEAR_2020[]))),2,FALSE)</f>
        <v>7</v>
      </c>
    </row>
    <row r="163" spans="1:13" ht="15.6" x14ac:dyDescent="0.3">
      <c r="A163" t="s">
        <v>169</v>
      </c>
      <c r="B163">
        <v>152</v>
      </c>
      <c r="D163" t="s">
        <v>168</v>
      </c>
      <c r="E163">
        <v>152</v>
      </c>
      <c r="G163" t="s">
        <v>171</v>
      </c>
      <c r="H163">
        <v>152</v>
      </c>
      <c r="J163" s="6" t="s">
        <v>17</v>
      </c>
      <c r="K163">
        <f>VLOOKUP(J163,IF($K$11=2018,YEAR_2018[],IF($K$11=2019,YEAR_2019[],IF($K$11=2020,YEAR_2020[]))),2,FALSE)</f>
        <v>8</v>
      </c>
      <c r="L163">
        <f>VLOOKUP(J163,IF($L$11=2018,YEAR_2018[],IF($L$11=2019,YEAR_2019[],IF($L$11=2020,YEAR_2020[]))),2,FALSE)</f>
        <v>8</v>
      </c>
      <c r="M163">
        <f>VLOOKUP(J163,IF($M$11=2018,YEAR_2018[],IF($M$11=2019,YEAR_2019[],IF($M$11=2020,YEAR_2020[]))),2,FALSE)</f>
        <v>8</v>
      </c>
    </row>
    <row r="164" spans="1:13" ht="15.6" x14ac:dyDescent="0.3">
      <c r="A164" t="s">
        <v>170</v>
      </c>
      <c r="B164">
        <v>153</v>
      </c>
      <c r="D164" t="s">
        <v>170</v>
      </c>
      <c r="E164">
        <v>153</v>
      </c>
      <c r="G164" t="s">
        <v>162</v>
      </c>
      <c r="H164">
        <v>153</v>
      </c>
      <c r="J164" s="6" t="s">
        <v>15</v>
      </c>
      <c r="K164">
        <f>VLOOKUP(J164,IF($K$11=2018,YEAR_2018[],IF($K$11=2019,YEAR_2019[],IF($K$11=2020,YEAR_2020[]))),2,FALSE)</f>
        <v>7</v>
      </c>
      <c r="L164">
        <f>VLOOKUP(J164,IF($L$11=2018,YEAR_2018[],IF($L$11=2019,YEAR_2019[],IF($L$11=2020,YEAR_2020[]))),2,FALSE)</f>
        <v>9</v>
      </c>
      <c r="M164">
        <f>VLOOKUP(J164,IF($M$11=2018,YEAR_2018[],IF($M$11=2019,YEAR_2019[],IF($M$11=2020,YEAR_2020[]))),2,FALSE)</f>
        <v>11</v>
      </c>
    </row>
    <row r="165" spans="1:13" ht="15.6" x14ac:dyDescent="0.3">
      <c r="A165" t="s">
        <v>171</v>
      </c>
      <c r="B165">
        <v>154</v>
      </c>
      <c r="D165" t="s">
        <v>162</v>
      </c>
      <c r="E165">
        <v>154</v>
      </c>
      <c r="J165" s="6" t="s">
        <v>21</v>
      </c>
      <c r="K165">
        <f>VLOOKUP(J165,IF($K$11=2018,YEAR_2018[],IF($K$11=2019,YEAR_2019[],IF($K$11=2020,YEAR_2020[]))),2,FALSE)</f>
        <v>12</v>
      </c>
      <c r="L165">
        <f>VLOOKUP(J165,IF($L$11=2018,YEAR_2018[],IF($L$11=2019,YEAR_2019[],IF($L$11=2020,YEAR_2020[]))),2,FALSE)</f>
        <v>10</v>
      </c>
      <c r="M165">
        <f>VLOOKUP(J165,IF($M$11=2018,YEAR_2018[],IF($M$11=2019,YEAR_2019[],IF($M$11=2020,YEAR_2020[]))),2,FALSE)</f>
        <v>9</v>
      </c>
    </row>
    <row r="166" spans="1:13" ht="15.6" x14ac:dyDescent="0.3">
      <c r="A166" t="s">
        <v>172</v>
      </c>
      <c r="B166">
        <v>155</v>
      </c>
      <c r="D166" t="s">
        <v>172</v>
      </c>
      <c r="E166">
        <v>155</v>
      </c>
      <c r="J166" s="6" t="s">
        <v>19</v>
      </c>
      <c r="K166">
        <f>VLOOKUP(J166,IF($K$11=2018,YEAR_2018[],IF($K$11=2019,YEAR_2019[],IF($K$11=2020,YEAR_2020[]))),2,FALSE)</f>
        <v>10</v>
      </c>
      <c r="L166">
        <f>VLOOKUP(J166,IF($L$11=2018,YEAR_2018[],IF($L$11=2019,YEAR_2019[],IF($L$11=2020,YEAR_2020[]))),2,FALSE)</f>
        <v>11</v>
      </c>
      <c r="M166">
        <f>VLOOKUP(J166,IF($M$11=2018,YEAR_2018[],IF($M$11=2019,YEAR_2019[],IF($M$11=2020,YEAR_2020[]))),2,FALSE)</f>
        <v>12</v>
      </c>
    </row>
    <row r="167" spans="1:13" ht="15.6" x14ac:dyDescent="0.3">
      <c r="A167" t="s">
        <v>173</v>
      </c>
      <c r="B167">
        <v>156</v>
      </c>
      <c r="D167" t="s">
        <v>171</v>
      </c>
      <c r="E167">
        <v>156</v>
      </c>
      <c r="J167" s="6" t="s">
        <v>22</v>
      </c>
      <c r="K167">
        <f>VLOOKUP(J167,IF($K$11=2018,YEAR_2018[],IF($K$11=2019,YEAR_2019[],IF($K$11=2020,YEAR_2020[]))),2,FALSE)</f>
        <v>13</v>
      </c>
      <c r="L167">
        <f>VLOOKUP(J167,IF($L$11=2018,YEAR_2018[],IF($L$11=2019,YEAR_2019[],IF($L$11=2020,YEAR_2020[]))),2,FALSE)</f>
        <v>12</v>
      </c>
      <c r="M167">
        <f>VLOOKUP(J167,IF($M$11=2018,YEAR_2018[],IF($M$11=2019,YEAR_2019[],IF($M$11=2020,YEAR_2020[]))),2,FALSE)</f>
        <v>15</v>
      </c>
    </row>
    <row r="168" spans="1:13" ht="15.6" x14ac:dyDescent="0.3">
      <c r="J168" s="6" t="s">
        <v>29</v>
      </c>
      <c r="K168">
        <f>VLOOKUP(J168,IF($K$11=2018,YEAR_2018[],IF($K$11=2019,YEAR_2019[],IF($K$11=2020,YEAR_2020[]))),2,FALSE)</f>
        <v>19</v>
      </c>
      <c r="L168">
        <f>VLOOKUP(J168,IF($L$11=2018,YEAR_2018[],IF($L$11=2019,YEAR_2019[],IF($L$11=2020,YEAR_2020[]))),2,FALSE)</f>
        <v>13</v>
      </c>
      <c r="M168">
        <f>VLOOKUP(J168,IF($M$11=2018,YEAR_2018[],IF($M$11=2019,YEAR_2019[],IF($M$11=2020,YEAR_2020[]))),2,FALSE)</f>
        <v>14</v>
      </c>
    </row>
    <row r="169" spans="1:13" ht="15.6" x14ac:dyDescent="0.3">
      <c r="J169" s="6" t="s">
        <v>27</v>
      </c>
      <c r="K169">
        <f>VLOOKUP(J169,IF($K$11=2018,YEAR_2018[],IF($K$11=2019,YEAR_2019[],IF($K$11=2020,YEAR_2020[]))),2,FALSE)</f>
        <v>17</v>
      </c>
      <c r="L169">
        <f>VLOOKUP(J169,IF($L$11=2018,YEAR_2018[],IF($L$11=2019,YEAR_2019[],IF($L$11=2020,YEAR_2020[]))),2,FALSE)</f>
        <v>14</v>
      </c>
      <c r="M169">
        <f>VLOOKUP(J169,IF($M$11=2018,YEAR_2018[],IF($M$11=2019,YEAR_2019[],IF($M$11=2020,YEAR_2020[]))),2,FALSE)</f>
        <v>10</v>
      </c>
    </row>
    <row r="170" spans="1:13" ht="15.6" x14ac:dyDescent="0.3">
      <c r="J170" s="6" t="s">
        <v>20</v>
      </c>
      <c r="K170">
        <f>VLOOKUP(J170,IF($K$11=2018,YEAR_2018[],IF($K$11=2019,YEAR_2019[],IF($K$11=2020,YEAR_2020[]))),2,FALSE)</f>
        <v>11</v>
      </c>
      <c r="L170">
        <f>VLOOKUP(J170,IF($L$11=2018,YEAR_2018[],IF($L$11=2019,YEAR_2019[],IF($L$11=2020,YEAR_2020[]))),2,FALSE)</f>
        <v>15</v>
      </c>
      <c r="M170">
        <f>VLOOKUP(J170,IF($M$11=2018,YEAR_2018[],IF($M$11=2019,YEAR_2019[],IF($M$11=2020,YEAR_2020[]))),2,FALSE)</f>
        <v>13</v>
      </c>
    </row>
    <row r="171" spans="1:13" ht="15.6" x14ac:dyDescent="0.3">
      <c r="J171" s="6" t="s">
        <v>24</v>
      </c>
      <c r="K171">
        <f>VLOOKUP(J171,IF($K$11=2018,YEAR_2018[],IF($K$11=2019,YEAR_2019[],IF($K$11=2020,YEAR_2020[]))),2,FALSE)</f>
        <v>14</v>
      </c>
      <c r="L171">
        <f>VLOOKUP(J171,IF($L$11=2018,YEAR_2018[],IF($L$11=2019,YEAR_2019[],IF($L$11=2020,YEAR_2020[]))),2,FALSE)</f>
        <v>16</v>
      </c>
      <c r="M171">
        <f>VLOOKUP(J171,IF($M$11=2018,YEAR_2018[],IF($M$11=2019,YEAR_2019[],IF($M$11=2020,YEAR_2020[]))),2,FALSE)</f>
        <v>16</v>
      </c>
    </row>
    <row r="172" spans="1:13" ht="15.6" x14ac:dyDescent="0.3">
      <c r="J172" s="6" t="s">
        <v>25</v>
      </c>
      <c r="K172">
        <f>VLOOKUP(J172,IF($K$11=2018,YEAR_2018[],IF($K$11=2019,YEAR_2019[],IF($K$11=2020,YEAR_2020[]))),2,FALSE)</f>
        <v>15</v>
      </c>
      <c r="L172">
        <f>VLOOKUP(J172,IF($L$11=2018,YEAR_2018[],IF($L$11=2019,YEAR_2019[],IF($L$11=2020,YEAR_2020[]))),2,FALSE)</f>
        <v>17</v>
      </c>
      <c r="M172">
        <f>VLOOKUP(J172,IF($M$11=2018,YEAR_2018[],IF($M$11=2019,YEAR_2019[],IF($M$11=2020,YEAR_2020[]))),2,FALSE)</f>
        <v>17</v>
      </c>
    </row>
    <row r="173" spans="1:13" ht="15.6" x14ac:dyDescent="0.3">
      <c r="J173" s="6" t="s">
        <v>26</v>
      </c>
      <c r="K173">
        <f>VLOOKUP(J173,IF($K$11=2018,YEAR_2018[],IF($K$11=2019,YEAR_2019[],IF($K$11=2020,YEAR_2020[]))),2,FALSE)</f>
        <v>16</v>
      </c>
      <c r="L173">
        <f>VLOOKUP(J173,IF($L$11=2018,YEAR_2018[],IF($L$11=2019,YEAR_2019[],IF($L$11=2020,YEAR_2020[]))),2,FALSE)</f>
        <v>18</v>
      </c>
      <c r="M173">
        <f>VLOOKUP(J173,IF($M$11=2018,YEAR_2018[],IF($M$11=2019,YEAR_2019[],IF($M$11=2020,YEAR_2020[]))),2,FALSE)</f>
        <v>20</v>
      </c>
    </row>
    <row r="174" spans="1:13" ht="15.6" x14ac:dyDescent="0.3">
      <c r="J174" s="6" t="s">
        <v>28</v>
      </c>
      <c r="K174">
        <f>VLOOKUP(J174,IF($K$11=2018,YEAR_2018[],IF($K$11=2019,YEAR_2019[],IF($K$11=2020,YEAR_2020[]))),2,FALSE)</f>
        <v>18</v>
      </c>
      <c r="L174">
        <f>VLOOKUP(J174,IF($L$11=2018,YEAR_2018[],IF($L$11=2019,YEAR_2019[],IF($L$11=2020,YEAR_2020[]))),2,FALSE)</f>
        <v>19</v>
      </c>
      <c r="M174">
        <f>VLOOKUP(J174,IF($M$11=2018,YEAR_2018[],IF($M$11=2019,YEAR_2019[],IF($M$11=2020,YEAR_2020[]))),2,FALSE)</f>
        <v>18</v>
      </c>
    </row>
    <row r="175" spans="1:13" ht="15.6" x14ac:dyDescent="0.3">
      <c r="J175" s="6" t="s">
        <v>32</v>
      </c>
      <c r="K175">
        <f>VLOOKUP(J175,IF($K$11=2018,YEAR_2018[],IF($K$11=2019,YEAR_2019[],IF($K$11=2020,YEAR_2020[]))),2,FALSE)</f>
        <v>21</v>
      </c>
      <c r="L175">
        <f>VLOOKUP(J175,IF($L$11=2018,YEAR_2018[],IF($L$11=2019,YEAR_2019[],IF($L$11=2020,YEAR_2020[]))),2,FALSE)</f>
        <v>20</v>
      </c>
      <c r="M175">
        <f>VLOOKUP(J175,IF($M$11=2018,YEAR_2018[],IF($M$11=2019,YEAR_2019[],IF($M$11=2020,YEAR_2020[]))),2,FALSE)</f>
        <v>19</v>
      </c>
    </row>
    <row r="176" spans="1:13" ht="15.6" x14ac:dyDescent="0.3">
      <c r="J176" s="6" t="s">
        <v>31</v>
      </c>
      <c r="K176">
        <f>VLOOKUP(J176,IF($K$11=2018,YEAR_2018[],IF($K$11=2019,YEAR_2019[],IF($K$11=2020,YEAR_2020[]))),2,FALSE)</f>
        <v>20</v>
      </c>
      <c r="L176">
        <f>VLOOKUP(J176,IF($L$11=2018,YEAR_2018[],IF($L$11=2019,YEAR_2019[],IF($L$11=2020,YEAR_2020[]))),2,FALSE)</f>
        <v>21</v>
      </c>
      <c r="M176">
        <f>VLOOKUP(J176,IF($M$11=2018,YEAR_2018[],IF($M$11=2019,YEAR_2019[],IF($M$11=2020,YEAR_2020[]))),2,FALSE)</f>
        <v>21</v>
      </c>
    </row>
    <row r="177" spans="10:13" ht="15.6" x14ac:dyDescent="0.3">
      <c r="J177" s="6" t="s">
        <v>34</v>
      </c>
      <c r="K177">
        <f>VLOOKUP(J177,IF($K$11=2018,YEAR_2018[],IF($K$11=2019,YEAR_2019[],IF($K$11=2020,YEAR_2020[]))),2,FALSE)</f>
        <v>22</v>
      </c>
      <c r="L177">
        <f>VLOOKUP(J177,IF($L$11=2018,YEAR_2018[],IF($L$11=2019,YEAR_2019[],IF($L$11=2020,YEAR_2020[]))),2,FALSE)</f>
        <v>22</v>
      </c>
      <c r="M177">
        <f>VLOOKUP(J177,IF($M$11=2018,YEAR_2018[],IF($M$11=2019,YEAR_2019[],IF($M$11=2020,YEAR_2020[]))),2,FALSE)</f>
        <v>22</v>
      </c>
    </row>
    <row r="178" spans="10:13" ht="15.6" x14ac:dyDescent="0.3">
      <c r="J178" s="6" t="s">
        <v>36</v>
      </c>
      <c r="K178">
        <f>VLOOKUP(J178,IF($K$11=2018,YEAR_2018[],IF($K$11=2019,YEAR_2019[],IF($K$11=2020,YEAR_2020[]))),2,FALSE)</f>
        <v>24</v>
      </c>
      <c r="L178">
        <f>VLOOKUP(J178,IF($L$11=2018,YEAR_2018[],IF($L$11=2019,YEAR_2019[],IF($L$11=2020,YEAR_2020[]))),2,FALSE)</f>
        <v>23</v>
      </c>
      <c r="M178">
        <f>VLOOKUP(J178,IF($M$11=2018,YEAR_2018[],IF($M$11=2019,YEAR_2019[],IF($M$11=2020,YEAR_2020[]))),2,FALSE)</f>
        <v>24</v>
      </c>
    </row>
    <row r="179" spans="10:13" ht="15.6" x14ac:dyDescent="0.3">
      <c r="J179" s="6" t="s">
        <v>35</v>
      </c>
      <c r="K179">
        <f>VLOOKUP(J179,IF($K$11=2018,YEAR_2018[],IF($K$11=2019,YEAR_2019[],IF($K$11=2020,YEAR_2020[]))),2,FALSE)</f>
        <v>23</v>
      </c>
      <c r="L179">
        <f>VLOOKUP(J179,IF($L$11=2018,YEAR_2018[],IF($L$11=2019,YEAR_2019[],IF($L$11=2020,YEAR_2020[]))),2,FALSE)</f>
        <v>24</v>
      </c>
      <c r="M179">
        <f>VLOOKUP(J179,IF($M$11=2018,YEAR_2018[],IF($M$11=2019,YEAR_2019[],IF($M$11=2020,YEAR_2020[]))),2,FALSE)</f>
        <v>23</v>
      </c>
    </row>
    <row r="180" spans="10:13" ht="15.6" x14ac:dyDescent="0.3">
      <c r="J180" s="6" t="s">
        <v>37</v>
      </c>
      <c r="K180">
        <f>VLOOKUP(J180,IF($K$11=2018,YEAR_2018[],IF($K$11=2019,YEAR_2019[],IF($K$11=2020,YEAR_2020[]))),2,FALSE)</f>
        <v>25</v>
      </c>
      <c r="L180">
        <f>VLOOKUP(J180,IF($L$11=2018,YEAR_2018[],IF($L$11=2019,YEAR_2019[],IF($L$11=2020,YEAR_2020[]))),2,FALSE)</f>
        <v>26</v>
      </c>
      <c r="M180">
        <f>VLOOKUP(J180,IF($M$11=2018,YEAR_2018[],IF($M$11=2019,YEAR_2019[],IF($M$11=2020,YEAR_2020[]))),2,FALSE)</f>
        <v>39</v>
      </c>
    </row>
    <row r="181" spans="10:13" ht="15.6" x14ac:dyDescent="0.3">
      <c r="J181" s="6" t="s">
        <v>43</v>
      </c>
      <c r="K181">
        <f>VLOOKUP(J181,IF($K$11=2018,YEAR_2018[],IF($K$11=2019,YEAR_2019[],IF($K$11=2020,YEAR_2020[]))),2,FALSE)</f>
        <v>30</v>
      </c>
      <c r="L181">
        <f>VLOOKUP(J181,IF($L$11=2018,YEAR_2018[],IF($L$11=2019,YEAR_2019[],IF($L$11=2020,YEAR_2020[]))),2,FALSE)</f>
        <v>27</v>
      </c>
      <c r="M181">
        <f>VLOOKUP(J181,IF($M$11=2018,YEAR_2018[],IF($M$11=2019,YEAR_2019[],IF($M$11=2020,YEAR_2020[]))),2,FALSE)</f>
        <v>29</v>
      </c>
    </row>
    <row r="182" spans="10:13" ht="15.6" x14ac:dyDescent="0.3">
      <c r="J182" s="6" t="s">
        <v>46</v>
      </c>
      <c r="K182">
        <f>VLOOKUP(J182,IF($K$11=2018,YEAR_2018[],IF($K$11=2019,YEAR_2019[],IF($K$11=2020,YEAR_2020[]))),2,FALSE)</f>
        <v>33</v>
      </c>
      <c r="L182">
        <f>VLOOKUP(J182,IF($L$11=2018,YEAR_2018[],IF($L$11=2019,YEAR_2019[],IF($L$11=2020,YEAR_2020[]))),2,FALSE)</f>
        <v>28</v>
      </c>
      <c r="M182">
        <f>VLOOKUP(J182,IF($M$11=2018,YEAR_2018[],IF($M$11=2019,YEAR_2019[],IF($M$11=2020,YEAR_2020[]))),2,FALSE)</f>
        <v>27</v>
      </c>
    </row>
    <row r="183" spans="10:13" ht="15.6" x14ac:dyDescent="0.3">
      <c r="J183" s="6" t="s">
        <v>49</v>
      </c>
      <c r="K183">
        <f>VLOOKUP(J183,IF($K$11=2018,YEAR_2018[],IF($K$11=2019,YEAR_2019[],IF($K$11=2020,YEAR_2020[]))),2,FALSE)</f>
        <v>36</v>
      </c>
      <c r="L183">
        <f>VLOOKUP(J183,IF($L$11=2018,YEAR_2018[],IF($L$11=2019,YEAR_2019[],IF($L$11=2020,YEAR_2020[]))),2,FALSE)</f>
        <v>30</v>
      </c>
      <c r="M183">
        <f>VLOOKUP(J183,IF($M$11=2018,YEAR_2018[],IF($M$11=2019,YEAR_2019[],IF($M$11=2020,YEAR_2020[]))),2,FALSE)</f>
        <v>28</v>
      </c>
    </row>
    <row r="184" spans="10:13" ht="15.6" x14ac:dyDescent="0.3">
      <c r="J184" s="6" t="s">
        <v>40</v>
      </c>
      <c r="K184">
        <f>VLOOKUP(J184,IF($K$11=2018,YEAR_2018[],IF($K$11=2019,YEAR_2019[],IF($K$11=2020,YEAR_2020[]))),2,FALSE)</f>
        <v>27</v>
      </c>
      <c r="L184">
        <f>VLOOKUP(J184,IF($L$11=2018,YEAR_2018[],IF($L$11=2019,YEAR_2019[],IF($L$11=2020,YEAR_2020[]))),2,FALSE)</f>
        <v>31</v>
      </c>
      <c r="M184">
        <f>VLOOKUP(J184,IF($M$11=2018,YEAR_2018[],IF($M$11=2019,YEAR_2019[],IF($M$11=2020,YEAR_2020[]))),2,FALSE)</f>
        <v>36</v>
      </c>
    </row>
    <row r="185" spans="10:13" ht="15.6" x14ac:dyDescent="0.3">
      <c r="J185" s="6" t="s">
        <v>41</v>
      </c>
      <c r="K185">
        <f>VLOOKUP(J185,IF($K$11=2018,YEAR_2018[],IF($K$11=2019,YEAR_2019[],IF($K$11=2020,YEAR_2020[]))),2,FALSE)</f>
        <v>28</v>
      </c>
      <c r="L185">
        <f>VLOOKUP(J185,IF($L$11=2018,YEAR_2018[],IF($L$11=2019,YEAR_2019[],IF($L$11=2020,YEAR_2020[]))),2,FALSE)</f>
        <v>32</v>
      </c>
      <c r="M185">
        <f>VLOOKUP(J185,IF($M$11=2018,YEAR_2018[],IF($M$11=2019,YEAR_2019[],IF($M$11=2020,YEAR_2020[]))),2,FALSE)</f>
        <v>32</v>
      </c>
    </row>
    <row r="186" spans="10:13" ht="15.6" x14ac:dyDescent="0.3">
      <c r="J186" s="6" t="s">
        <v>44</v>
      </c>
      <c r="K186">
        <f>VLOOKUP(J186,IF($K$11=2018,YEAR_2018[],IF($K$11=2019,YEAR_2019[],IF($K$11=2020,YEAR_2020[]))),2,FALSE)</f>
        <v>31</v>
      </c>
      <c r="L186">
        <f>VLOOKUP(J186,IF($L$11=2018,YEAR_2018[],IF($L$11=2019,YEAR_2019[],IF($L$11=2020,YEAR_2020[]))),2,FALSE)</f>
        <v>33</v>
      </c>
      <c r="M186">
        <f>VLOOKUP(J186,IF($M$11=2018,YEAR_2018[],IF($M$11=2019,YEAR_2019[],IF($M$11=2020,YEAR_2020[]))),2,FALSE)</f>
        <v>26</v>
      </c>
    </row>
    <row r="187" spans="10:13" ht="15.6" x14ac:dyDescent="0.3">
      <c r="J187" s="6" t="s">
        <v>47</v>
      </c>
      <c r="K187">
        <f>VLOOKUP(J187,IF($K$11=2018,YEAR_2018[],IF($K$11=2019,YEAR_2019[],IF($K$11=2020,YEAR_2020[]))),2,FALSE)</f>
        <v>34</v>
      </c>
      <c r="L187">
        <f>VLOOKUP(J187,IF($L$11=2018,YEAR_2018[],IF($L$11=2019,YEAR_2019[],IF($L$11=2020,YEAR_2020[]))),2,FALSE)</f>
        <v>34</v>
      </c>
      <c r="M187">
        <f>VLOOKUP(J187,IF($M$11=2018,YEAR_2018[],IF($M$11=2019,YEAR_2019[],IF($M$11=2020,YEAR_2020[]))),2,FALSE)</f>
        <v>31</v>
      </c>
    </row>
    <row r="188" spans="10:13" ht="15.6" x14ac:dyDescent="0.3">
      <c r="J188" s="6" t="s">
        <v>53</v>
      </c>
      <c r="K188">
        <f>VLOOKUP(J188,IF($K$11=2018,YEAR_2018[],IF($K$11=2019,YEAR_2019[],IF($K$11=2020,YEAR_2020[]))),2,FALSE)</f>
        <v>40</v>
      </c>
      <c r="L188">
        <f>VLOOKUP(J188,IF($L$11=2018,YEAR_2018[],IF($L$11=2019,YEAR_2019[],IF($L$11=2020,YEAR_2020[]))),2,FALSE)</f>
        <v>35</v>
      </c>
      <c r="M188">
        <f>VLOOKUP(J188,IF($M$11=2018,YEAR_2018[],IF($M$11=2019,YEAR_2019[],IF($M$11=2020,YEAR_2020[]))),2,FALSE)</f>
        <v>34</v>
      </c>
    </row>
    <row r="189" spans="10:13" ht="15.6" x14ac:dyDescent="0.3">
      <c r="J189" s="6" t="s">
        <v>61</v>
      </c>
      <c r="K189">
        <f>VLOOKUP(J189,IF($K$11=2018,YEAR_2018[],IF($K$11=2019,YEAR_2019[],IF($K$11=2020,YEAR_2020[]))),2,FALSE)</f>
        <v>47</v>
      </c>
      <c r="L189">
        <f>VLOOKUP(J189,IF($L$11=2018,YEAR_2018[],IF($L$11=2019,YEAR_2019[],IF($L$11=2020,YEAR_2020[]))),2,FALSE)</f>
        <v>36</v>
      </c>
      <c r="M189">
        <f>VLOOKUP(J189,IF($M$11=2018,YEAR_2018[],IF($M$11=2019,YEAR_2019[],IF($M$11=2020,YEAR_2020[]))),2,FALSE)</f>
        <v>30</v>
      </c>
    </row>
    <row r="190" spans="10:13" ht="15.6" x14ac:dyDescent="0.3">
      <c r="J190" s="6" t="s">
        <v>56</v>
      </c>
      <c r="K190">
        <f>VLOOKUP(J190,IF($K$11=2018,YEAR_2018[],IF($K$11=2019,YEAR_2019[],IF($K$11=2020,YEAR_2020[]))),2,FALSE)</f>
        <v>43</v>
      </c>
      <c r="L190">
        <f>VLOOKUP(J190,IF($L$11=2018,YEAR_2018[],IF($L$11=2019,YEAR_2019[],IF($L$11=2020,YEAR_2020[]))),2,FALSE)</f>
        <v>37</v>
      </c>
      <c r="M190">
        <f>VLOOKUP(J190,IF($M$11=2018,YEAR_2018[],IF($M$11=2019,YEAR_2019[],IF($M$11=2020,YEAR_2020[]))),2,FALSE)</f>
        <v>40</v>
      </c>
    </row>
    <row r="191" spans="10:13" ht="15.6" x14ac:dyDescent="0.3">
      <c r="J191" s="6" t="s">
        <v>52</v>
      </c>
      <c r="K191">
        <f>VLOOKUP(J191,IF($K$11=2018,YEAR_2018[],IF($K$11=2019,YEAR_2019[],IF($K$11=2020,YEAR_2020[]))),2,FALSE)</f>
        <v>39</v>
      </c>
      <c r="L191">
        <f>VLOOKUP(J191,IF($L$11=2018,YEAR_2018[],IF($L$11=2019,YEAR_2019[],IF($L$11=2020,YEAR_2020[]))),2,FALSE)</f>
        <v>38</v>
      </c>
      <c r="M191">
        <f>VLOOKUP(J191,IF($M$11=2018,YEAR_2018[],IF($M$11=2019,YEAR_2019[],IF($M$11=2020,YEAR_2020[]))),2,FALSE)</f>
        <v>37</v>
      </c>
    </row>
    <row r="192" spans="10:13" ht="15.6" x14ac:dyDescent="0.3">
      <c r="J192" s="6" t="s">
        <v>55</v>
      </c>
      <c r="K192">
        <f>VLOOKUP(J192,IF($K$11=2018,YEAR_2018[],IF($K$11=2019,YEAR_2019[],IF($K$11=2020,YEAR_2020[]))),2,FALSE)</f>
        <v>42</v>
      </c>
      <c r="L192">
        <f>VLOOKUP(J192,IF($L$11=2018,YEAR_2018[],IF($L$11=2019,YEAR_2019[],IF($L$11=2020,YEAR_2020[]))),2,FALSE)</f>
        <v>40</v>
      </c>
      <c r="M192">
        <f>VLOOKUP(J192,IF($M$11=2018,YEAR_2018[],IF($M$11=2019,YEAR_2019[],IF($M$11=2020,YEAR_2020[]))),2,FALSE)</f>
        <v>43</v>
      </c>
    </row>
    <row r="193" spans="10:13" ht="15.6" x14ac:dyDescent="0.3">
      <c r="J193" s="6" t="s">
        <v>57</v>
      </c>
      <c r="K193">
        <f>VLOOKUP(J193,IF($K$11=2018,YEAR_2018[],IF($K$11=2019,YEAR_2019[],IF($K$11=2020,YEAR_2020[]))),2,FALSE)</f>
        <v>44</v>
      </c>
      <c r="L193">
        <f>VLOOKUP(J193,IF($L$11=2018,YEAR_2018[],IF($L$11=2019,YEAR_2019[],IF($L$11=2020,YEAR_2020[]))),2,FALSE)</f>
        <v>41</v>
      </c>
      <c r="M193">
        <f>VLOOKUP(J193,IF($M$11=2018,YEAR_2018[],IF($M$11=2019,YEAR_2019[],IF($M$11=2020,YEAR_2020[]))),2,FALSE)</f>
        <v>38</v>
      </c>
    </row>
    <row r="194" spans="10:13" ht="15.6" x14ac:dyDescent="0.3">
      <c r="J194" s="6" t="s">
        <v>64</v>
      </c>
      <c r="K194">
        <f>VLOOKUP(J194,IF($K$11=2018,YEAR_2018[],IF($K$11=2019,YEAR_2019[],IF($K$11=2020,YEAR_2020[]))),2,FALSE)</f>
        <v>50</v>
      </c>
      <c r="L194">
        <f>VLOOKUP(J194,IF($L$11=2018,YEAR_2018[],IF($L$11=2019,YEAR_2019[],IF($L$11=2020,YEAR_2020[]))),2,FALSE)</f>
        <v>42</v>
      </c>
      <c r="M194">
        <f>VLOOKUP(J194,IF($M$11=2018,YEAR_2018[],IF($M$11=2019,YEAR_2019[],IF($M$11=2020,YEAR_2020[]))),2,FALSE)</f>
        <v>41</v>
      </c>
    </row>
    <row r="195" spans="10:13" ht="15.6" x14ac:dyDescent="0.3">
      <c r="J195" s="6" t="s">
        <v>50</v>
      </c>
      <c r="K195">
        <f>VLOOKUP(J195,IF($K$11=2018,YEAR_2018[],IF($K$11=2019,YEAR_2019[],IF($K$11=2020,YEAR_2020[]))),2,FALSE)</f>
        <v>37</v>
      </c>
      <c r="L195">
        <f>VLOOKUP(J195,IF($L$11=2018,YEAR_2018[],IF($L$11=2019,YEAR_2019[],IF($L$11=2020,YEAR_2020[]))),2,FALSE)</f>
        <v>43</v>
      </c>
      <c r="M195">
        <f>VLOOKUP(J195,IF($M$11=2018,YEAR_2018[],IF($M$11=2019,YEAR_2019[],IF($M$11=2020,YEAR_2020[]))),2,FALSE)</f>
        <v>44</v>
      </c>
    </row>
    <row r="196" spans="10:13" ht="15.6" x14ac:dyDescent="0.3">
      <c r="J196" s="6" t="s">
        <v>65</v>
      </c>
      <c r="K196">
        <f>VLOOKUP(J196,IF($K$11=2018,YEAR_2018[],IF($K$11=2019,YEAR_2019[],IF($K$11=2020,YEAR_2020[]))),2,FALSE)</f>
        <v>51</v>
      </c>
      <c r="L196">
        <f>VLOOKUP(J196,IF($L$11=2018,YEAR_2018[],IF($L$11=2019,YEAR_2019[],IF($L$11=2020,YEAR_2020[]))),2,FALSE)</f>
        <v>44</v>
      </c>
      <c r="M196">
        <f>VLOOKUP(J196,IF($M$11=2018,YEAR_2018[],IF($M$11=2019,YEAR_2019[],IF($M$11=2020,YEAR_2020[]))),2,FALSE)</f>
        <v>33</v>
      </c>
    </row>
    <row r="197" spans="10:13" ht="15.6" x14ac:dyDescent="0.3">
      <c r="J197" s="6" t="s">
        <v>54</v>
      </c>
      <c r="K197">
        <f>VLOOKUP(J197,IF($K$11=2018,YEAR_2018[],IF($K$11=2019,YEAR_2019[],IF($K$11=2020,YEAR_2020[]))),2,FALSE)</f>
        <v>41</v>
      </c>
      <c r="L197">
        <f>VLOOKUP(J197,IF($L$11=2018,YEAR_2018[],IF($L$11=2019,YEAR_2019[],IF($L$11=2020,YEAR_2020[]))),2,FALSE)</f>
        <v>45</v>
      </c>
      <c r="M197">
        <f>VLOOKUP(J197,IF($M$11=2018,YEAR_2018[],IF($M$11=2019,YEAR_2019[],IF($M$11=2020,YEAR_2020[]))),2,FALSE)</f>
        <v>46</v>
      </c>
    </row>
    <row r="198" spans="10:13" ht="15.6" x14ac:dyDescent="0.3">
      <c r="J198" s="6" t="s">
        <v>82</v>
      </c>
      <c r="K198">
        <f>VLOOKUP(J198,IF($K$11=2018,YEAR_2018[],IF($K$11=2019,YEAR_2019[],IF($K$11=2020,YEAR_2020[]))),2,FALSE)</f>
        <v>66</v>
      </c>
      <c r="L198">
        <f>VLOOKUP(J198,IF($L$11=2018,YEAR_2018[],IF($L$11=2019,YEAR_2019[],IF($L$11=2020,YEAR_2020[]))),2,FALSE)</f>
        <v>46</v>
      </c>
      <c r="M198">
        <f>VLOOKUP(J198,IF($M$11=2018,YEAR_2018[],IF($M$11=2019,YEAR_2019[],IF($M$11=2020,YEAR_2020[]))),2,FALSE)</f>
        <v>35</v>
      </c>
    </row>
    <row r="199" spans="10:13" ht="15.6" x14ac:dyDescent="0.3">
      <c r="J199" s="6" t="s">
        <v>42</v>
      </c>
      <c r="K199">
        <f>VLOOKUP(J199,IF($K$11=2018,YEAR_2018[],IF($K$11=2019,YEAR_2019[],IF($K$11=2020,YEAR_2020[]))),2,FALSE)</f>
        <v>29</v>
      </c>
      <c r="L199">
        <f>VLOOKUP(J199,IF($L$11=2018,YEAR_2018[],IF($L$11=2019,YEAR_2019[],IF($L$11=2020,YEAR_2020[]))),2,FALSE)</f>
        <v>47</v>
      </c>
      <c r="M199">
        <f>VLOOKUP(J199,IF($M$11=2018,YEAR_2018[],IF($M$11=2019,YEAR_2019[],IF($M$11=2020,YEAR_2020[]))),2,FALSE)</f>
        <v>55</v>
      </c>
    </row>
    <row r="200" spans="10:13" ht="15.6" x14ac:dyDescent="0.3">
      <c r="J200" s="6" t="s">
        <v>66</v>
      </c>
      <c r="K200">
        <f>VLOOKUP(J200,IF($K$11=2018,YEAR_2018[],IF($K$11=2019,YEAR_2019[],IF($K$11=2020,YEAR_2020[]))),2,FALSE)</f>
        <v>52</v>
      </c>
      <c r="L200">
        <f>VLOOKUP(J200,IF($L$11=2018,YEAR_2018[],IF($L$11=2019,YEAR_2019[],IF($L$11=2020,YEAR_2020[]))),2,FALSE)</f>
        <v>48</v>
      </c>
      <c r="M200">
        <f>VLOOKUP(J200,IF($M$11=2018,YEAR_2018[],IF($M$11=2019,YEAR_2019[],IF($M$11=2020,YEAR_2020[]))),2,FALSE)</f>
        <v>47</v>
      </c>
    </row>
    <row r="201" spans="10:13" ht="15.6" x14ac:dyDescent="0.3">
      <c r="J201" s="6" t="s">
        <v>77</v>
      </c>
      <c r="K201">
        <f>VLOOKUP(J201,IF($K$11=2018,YEAR_2018[],IF($K$11=2019,YEAR_2019[],IF($K$11=2020,YEAR_2020[]))),2,FALSE)</f>
        <v>61</v>
      </c>
      <c r="L201">
        <f>VLOOKUP(J201,IF($L$11=2018,YEAR_2018[],IF($L$11=2019,YEAR_2019[],IF($L$11=2020,YEAR_2020[]))),2,FALSE)</f>
        <v>49</v>
      </c>
      <c r="M201">
        <f>VLOOKUP(J201,IF($M$11=2018,YEAR_2018[],IF($M$11=2019,YEAR_2019[],IF($M$11=2020,YEAR_2020[]))),2,FALSE)</f>
        <v>45</v>
      </c>
    </row>
    <row r="202" spans="10:13" ht="15.6" x14ac:dyDescent="0.3">
      <c r="J202" s="6" t="s">
        <v>62</v>
      </c>
      <c r="K202">
        <f>VLOOKUP(J202,IF($K$11=2018,YEAR_2018[],IF($K$11=2019,YEAR_2019[],IF($K$11=2020,YEAR_2020[]))),2,FALSE)</f>
        <v>48</v>
      </c>
      <c r="L202">
        <f>VLOOKUP(J202,IF($L$11=2018,YEAR_2018[],IF($L$11=2019,YEAR_2019[],IF($L$11=2020,YEAR_2020[]))),2,FALSE)</f>
        <v>50</v>
      </c>
      <c r="M202">
        <f>VLOOKUP(J202,IF($M$11=2018,YEAR_2018[],IF($M$11=2019,YEAR_2019[],IF($M$11=2020,YEAR_2020[]))),2,FALSE)</f>
        <v>58</v>
      </c>
    </row>
    <row r="203" spans="10:13" ht="15.6" x14ac:dyDescent="0.3">
      <c r="J203" s="6" t="s">
        <v>59</v>
      </c>
      <c r="K203">
        <f>VLOOKUP(J203,IF($K$11=2018,YEAR_2018[],IF($K$11=2019,YEAR_2019[],IF($K$11=2020,YEAR_2020[]))),2,FALSE)</f>
        <v>45</v>
      </c>
      <c r="L203">
        <f>VLOOKUP(J203,IF($L$11=2018,YEAR_2018[],IF($L$11=2019,YEAR_2019[],IF($L$11=2020,YEAR_2020[]))),2,FALSE)</f>
        <v>51</v>
      </c>
      <c r="M203">
        <f>VLOOKUP(J203,IF($M$11=2018,YEAR_2018[],IF($M$11=2019,YEAR_2019[],IF($M$11=2020,YEAR_2020[]))),2,FALSE)</f>
        <v>48</v>
      </c>
    </row>
    <row r="204" spans="10:13" ht="15.6" x14ac:dyDescent="0.3">
      <c r="J204" s="6" t="s">
        <v>60</v>
      </c>
      <c r="K204">
        <f>VLOOKUP(J204,IF($K$11=2018,YEAR_2018[],IF($K$11=2019,YEAR_2019[],IF($K$11=2020,YEAR_2020[]))),2,FALSE)</f>
        <v>46</v>
      </c>
      <c r="L204">
        <f>VLOOKUP(J204,IF($L$11=2018,YEAR_2018[],IF($L$11=2019,YEAR_2019[],IF($L$11=2020,YEAR_2020[]))),2,FALSE)</f>
        <v>52</v>
      </c>
      <c r="M204">
        <f>VLOOKUP(J204,IF($M$11=2018,YEAR_2018[],IF($M$11=2019,YEAR_2019[],IF($M$11=2020,YEAR_2020[]))),2,FALSE)</f>
        <v>54</v>
      </c>
    </row>
    <row r="205" spans="10:13" ht="15.6" x14ac:dyDescent="0.3">
      <c r="J205" s="6" t="s">
        <v>67</v>
      </c>
      <c r="K205">
        <f>VLOOKUP(J205,IF($K$11=2018,YEAR_2018[],IF($K$11=2019,YEAR_2019[],IF($K$11=2020,YEAR_2020[]))),2,FALSE)</f>
        <v>53</v>
      </c>
      <c r="L205">
        <f>VLOOKUP(J205,IF($L$11=2018,YEAR_2018[],IF($L$11=2019,YEAR_2019[],IF($L$11=2020,YEAR_2020[]))),2,FALSE)</f>
        <v>53</v>
      </c>
      <c r="M205">
        <f>VLOOKUP(J205,IF($M$11=2018,YEAR_2018[],IF($M$11=2019,YEAR_2019[],IF($M$11=2020,YEAR_2020[]))),2,FALSE)</f>
        <v>57</v>
      </c>
    </row>
    <row r="206" spans="10:13" ht="15.6" x14ac:dyDescent="0.3">
      <c r="J206" s="6" t="s">
        <v>73</v>
      </c>
      <c r="K206">
        <f>VLOOKUP(J206,IF($K$11=2018,YEAR_2018[],IF($K$11=2019,YEAR_2019[],IF($K$11=2020,YEAR_2020[]))),2,FALSE)</f>
        <v>57</v>
      </c>
      <c r="L206">
        <f>VLOOKUP(J206,IF($L$11=2018,YEAR_2018[],IF($L$11=2019,YEAR_2019[],IF($L$11=2020,YEAR_2020[]))),2,FALSE)</f>
        <v>54</v>
      </c>
      <c r="M206">
        <f>VLOOKUP(J206,IF($M$11=2018,YEAR_2018[],IF($M$11=2019,YEAR_2019[],IF($M$11=2020,YEAR_2020[]))),2,FALSE)</f>
        <v>61</v>
      </c>
    </row>
    <row r="207" spans="10:13" ht="15.6" x14ac:dyDescent="0.3">
      <c r="J207" s="6" t="s">
        <v>79</v>
      </c>
      <c r="K207">
        <f>VLOOKUP(J207,IF($K$11=2018,YEAR_2018[],IF($K$11=2019,YEAR_2019[],IF($K$11=2020,YEAR_2020[]))),2,FALSE)</f>
        <v>63</v>
      </c>
      <c r="L207">
        <f>VLOOKUP(J207,IF($L$11=2018,YEAR_2018[],IF($L$11=2019,YEAR_2019[],IF($L$11=2020,YEAR_2020[]))),2,FALSE)</f>
        <v>55</v>
      </c>
      <c r="M207">
        <f>VLOOKUP(J207,IF($M$11=2018,YEAR_2018[],IF($M$11=2019,YEAR_2019[],IF($M$11=2020,YEAR_2020[]))),2,FALSE)</f>
        <v>51</v>
      </c>
    </row>
    <row r="208" spans="10:13" ht="15.6" x14ac:dyDescent="0.3">
      <c r="J208" s="6" t="s">
        <v>72</v>
      </c>
      <c r="K208">
        <f>VLOOKUP(J208,IF($K$11=2018,YEAR_2018[],IF($K$11=2019,YEAR_2019[],IF($K$11=2020,YEAR_2020[]))),2,FALSE)</f>
        <v>56</v>
      </c>
      <c r="L208">
        <f>VLOOKUP(J208,IF($L$11=2018,YEAR_2018[],IF($L$11=2019,YEAR_2019[],IF($L$11=2020,YEAR_2020[]))),2,FALSE)</f>
        <v>56</v>
      </c>
      <c r="M208">
        <f>VLOOKUP(J208,IF($M$11=2018,YEAR_2018[],IF($M$11=2019,YEAR_2019[],IF($M$11=2020,YEAR_2020[]))),2,FALSE)</f>
        <v>60</v>
      </c>
    </row>
    <row r="209" spans="10:13" ht="15.6" x14ac:dyDescent="0.3">
      <c r="J209" s="6" t="s">
        <v>70</v>
      </c>
      <c r="K209">
        <f>VLOOKUP(J209,IF($K$11=2018,YEAR_2018[],IF($K$11=2019,YEAR_2019[],IF($K$11=2020,YEAR_2020[]))),2,FALSE)</f>
        <v>55</v>
      </c>
      <c r="L209">
        <f>VLOOKUP(J209,IF($L$11=2018,YEAR_2018[],IF($L$11=2019,YEAR_2019[],IF($L$11=2020,YEAR_2020[]))),2,FALSE)</f>
        <v>57</v>
      </c>
      <c r="M209">
        <f>VLOOKUP(J209,IF($M$11=2018,YEAR_2018[],IF($M$11=2019,YEAR_2019[],IF($M$11=2020,YEAR_2020[]))),2,FALSE)</f>
        <v>49</v>
      </c>
    </row>
    <row r="210" spans="10:13" ht="15.6" x14ac:dyDescent="0.3">
      <c r="J210" s="6" t="s">
        <v>68</v>
      </c>
      <c r="K210">
        <f>VLOOKUP(J210,IF($K$11=2018,YEAR_2018[],IF($K$11=2019,YEAR_2019[],IF($K$11=2020,YEAR_2020[]))),2,FALSE)</f>
        <v>54</v>
      </c>
      <c r="L210">
        <f>VLOOKUP(J210,IF($L$11=2018,YEAR_2018[],IF($L$11=2019,YEAR_2019[],IF($L$11=2020,YEAR_2020[]))),2,FALSE)</f>
        <v>58</v>
      </c>
      <c r="M210">
        <f>VLOOKUP(J210,IF($M$11=2018,YEAR_2018[],IF($M$11=2019,YEAR_2019[],IF($M$11=2020,YEAR_2020[]))),2,FALSE)</f>
        <v>62</v>
      </c>
    </row>
    <row r="211" spans="10:13" ht="15.6" x14ac:dyDescent="0.3">
      <c r="J211" s="6" t="s">
        <v>88</v>
      </c>
      <c r="K211">
        <f>VLOOKUP(J211,IF($K$11=2018,YEAR_2018[],IF($K$11=2019,YEAR_2019[],IF($K$11=2020,YEAR_2020[]))),2,FALSE)</f>
        <v>72</v>
      </c>
      <c r="L211">
        <f>VLOOKUP(J211,IF($L$11=2018,YEAR_2018[],IF($L$11=2019,YEAR_2019[],IF($L$11=2020,YEAR_2020[]))),2,FALSE)</f>
        <v>59</v>
      </c>
      <c r="M211">
        <f>VLOOKUP(J211,IF($M$11=2018,YEAR_2018[],IF($M$11=2019,YEAR_2019[],IF($M$11=2020,YEAR_2020[]))),2,FALSE)</f>
        <v>56</v>
      </c>
    </row>
    <row r="212" spans="10:13" ht="15.6" x14ac:dyDescent="0.3">
      <c r="J212" s="6" t="s">
        <v>76</v>
      </c>
      <c r="K212">
        <f>VLOOKUP(J212,IF($K$11=2018,YEAR_2018[],IF($K$11=2019,YEAR_2019[],IF($K$11=2020,YEAR_2020[]))),2,FALSE)</f>
        <v>60</v>
      </c>
      <c r="L212">
        <f>VLOOKUP(J212,IF($L$11=2018,YEAR_2018[],IF($L$11=2019,YEAR_2019[],IF($L$11=2020,YEAR_2020[]))),2,FALSE)</f>
        <v>60</v>
      </c>
      <c r="M212">
        <f>VLOOKUP(J212,IF($M$11=2018,YEAR_2018[],IF($M$11=2019,YEAR_2019[],IF($M$11=2020,YEAR_2020[]))),2,FALSE)</f>
        <v>50</v>
      </c>
    </row>
    <row r="213" spans="10:13" ht="15.6" x14ac:dyDescent="0.3">
      <c r="J213" s="6" t="s">
        <v>78</v>
      </c>
      <c r="K213">
        <f>VLOOKUP(J213,IF($K$11=2018,YEAR_2018[],IF($K$11=2019,YEAR_2019[],IF($K$11=2020,YEAR_2020[]))),2,FALSE)</f>
        <v>62</v>
      </c>
      <c r="L213">
        <f>VLOOKUP(J213,IF($L$11=2018,YEAR_2018[],IF($L$11=2019,YEAR_2019[],IF($L$11=2020,YEAR_2020[]))),2,FALSE)</f>
        <v>61</v>
      </c>
      <c r="M213">
        <f>VLOOKUP(J213,IF($M$11=2018,YEAR_2018[],IF($M$11=2019,YEAR_2019[],IF($M$11=2020,YEAR_2020[]))),2,FALSE)</f>
        <v>65</v>
      </c>
    </row>
    <row r="214" spans="10:13" ht="15.6" x14ac:dyDescent="0.3">
      <c r="J214" s="6" t="s">
        <v>85</v>
      </c>
      <c r="K214">
        <f>VLOOKUP(J214,IF($K$11=2018,YEAR_2018[],IF($K$11=2019,YEAR_2019[],IF($K$11=2020,YEAR_2020[]))),2,FALSE)</f>
        <v>69</v>
      </c>
      <c r="L214">
        <f>VLOOKUP(J214,IF($L$11=2018,YEAR_2018[],IF($L$11=2019,YEAR_2019[],IF($L$11=2020,YEAR_2020[]))),2,FALSE)</f>
        <v>62</v>
      </c>
      <c r="M214">
        <f>VLOOKUP(J214,IF($M$11=2018,YEAR_2018[],IF($M$11=2019,YEAR_2019[],IF($M$11=2020,YEAR_2020[]))),2,FALSE)</f>
        <v>53</v>
      </c>
    </row>
    <row r="215" spans="10:13" ht="15.6" x14ac:dyDescent="0.3">
      <c r="J215" s="6" t="s">
        <v>80</v>
      </c>
      <c r="K215">
        <f>VLOOKUP(J215,IF($K$11=2018,YEAR_2018[],IF($K$11=2019,YEAR_2019[],IF($K$11=2020,YEAR_2020[]))),2,FALSE)</f>
        <v>64</v>
      </c>
      <c r="L215">
        <f>VLOOKUP(J215,IF($L$11=2018,YEAR_2018[],IF($L$11=2019,YEAR_2019[],IF($L$11=2020,YEAR_2020[]))),2,FALSE)</f>
        <v>63</v>
      </c>
      <c r="M215">
        <f>VLOOKUP(J215,IF($M$11=2018,YEAR_2018[],IF($M$11=2019,YEAR_2019[],IF($M$11=2020,YEAR_2020[]))),2,FALSE)</f>
        <v>67</v>
      </c>
    </row>
    <row r="216" spans="10:13" ht="15.6" x14ac:dyDescent="0.3">
      <c r="J216" s="6" t="s">
        <v>81</v>
      </c>
      <c r="K216">
        <f>VLOOKUP(J216,IF($K$11=2018,YEAR_2018[],IF($K$11=2019,YEAR_2019[],IF($K$11=2020,YEAR_2020[]))),2,FALSE)</f>
        <v>65</v>
      </c>
      <c r="L216">
        <f>VLOOKUP(J216,IF($L$11=2018,YEAR_2018[],IF($L$11=2019,YEAR_2019[],IF($L$11=2020,YEAR_2020[]))),2,FALSE)</f>
        <v>65</v>
      </c>
      <c r="M216">
        <f>VLOOKUP(J216,IF($M$11=2018,YEAR_2018[],IF($M$11=2019,YEAR_2019[],IF($M$11=2020,YEAR_2020[]))),2,FALSE)</f>
        <v>63</v>
      </c>
    </row>
    <row r="217" spans="10:13" ht="15.6" x14ac:dyDescent="0.3">
      <c r="J217" s="6" t="s">
        <v>94</v>
      </c>
      <c r="K217">
        <f>VLOOKUP(J217,IF($K$11=2018,YEAR_2018[],IF($K$11=2019,YEAR_2019[],IF($K$11=2020,YEAR_2020[]))),2,FALSE)</f>
        <v>77</v>
      </c>
      <c r="L217">
        <f>VLOOKUP(J217,IF($L$11=2018,YEAR_2018[],IF($L$11=2019,YEAR_2019[],IF($L$11=2020,YEAR_2020[]))),2,FALSE)</f>
        <v>66</v>
      </c>
      <c r="M217">
        <f>VLOOKUP(J217,IF($M$11=2018,YEAR_2018[],IF($M$11=2019,YEAR_2019[],IF($M$11=2020,YEAR_2020[]))),2,FALSE)</f>
        <v>59</v>
      </c>
    </row>
    <row r="218" spans="10:13" ht="15.6" x14ac:dyDescent="0.3">
      <c r="J218" s="6" t="s">
        <v>91</v>
      </c>
      <c r="K218">
        <f>VLOOKUP(J218,IF($K$11=2018,YEAR_2018[],IF($K$11=2019,YEAR_2019[],IF($K$11=2020,YEAR_2020[]))),2,FALSE)</f>
        <v>75</v>
      </c>
      <c r="L218">
        <f>VLOOKUP(J218,IF($L$11=2018,YEAR_2018[],IF($L$11=2019,YEAR_2019[],IF($L$11=2020,YEAR_2020[]))),2,FALSE)</f>
        <v>67</v>
      </c>
      <c r="M218">
        <f>VLOOKUP(J218,IF($M$11=2018,YEAR_2018[],IF($M$11=2019,YEAR_2019[],IF($M$11=2020,YEAR_2020[]))),2,FALSE)</f>
        <v>66</v>
      </c>
    </row>
    <row r="219" spans="10:13" ht="15.6" x14ac:dyDescent="0.3">
      <c r="J219" s="6" t="s">
        <v>75</v>
      </c>
      <c r="K219">
        <f>VLOOKUP(J219,IF($K$11=2018,YEAR_2018[],IF($K$11=2019,YEAR_2019[],IF($K$11=2020,YEAR_2020[]))),2,FALSE)</f>
        <v>59</v>
      </c>
      <c r="L219">
        <f>VLOOKUP(J219,IF($L$11=2018,YEAR_2018[],IF($L$11=2019,YEAR_2019[],IF($L$11=2020,YEAR_2020[]))),2,FALSE)</f>
        <v>68</v>
      </c>
      <c r="M219">
        <f>VLOOKUP(J219,IF($M$11=2018,YEAR_2018[],IF($M$11=2019,YEAR_2019[],IF($M$11=2020,YEAR_2020[]))),2,FALSE)</f>
        <v>73</v>
      </c>
    </row>
    <row r="220" spans="10:13" ht="15.6" x14ac:dyDescent="0.3">
      <c r="J220" s="6" t="s">
        <v>87</v>
      </c>
      <c r="K220">
        <f>VLOOKUP(J220,IF($K$11=2018,YEAR_2018[],IF($K$11=2019,YEAR_2019[],IF($K$11=2020,YEAR_2020[]))),2,FALSE)</f>
        <v>71</v>
      </c>
      <c r="L220">
        <f>VLOOKUP(J220,IF($L$11=2018,YEAR_2018[],IF($L$11=2019,YEAR_2019[],IF($L$11=2020,YEAR_2020[]))),2,FALSE)</f>
        <v>69</v>
      </c>
      <c r="M220">
        <f>VLOOKUP(J220,IF($M$11=2018,YEAR_2018[],IF($M$11=2019,YEAR_2019[],IF($M$11=2020,YEAR_2020[]))),2,FALSE)</f>
        <v>52</v>
      </c>
    </row>
    <row r="221" spans="10:13" ht="15.6" x14ac:dyDescent="0.3">
      <c r="J221" s="6" t="s">
        <v>95</v>
      </c>
      <c r="K221">
        <f>VLOOKUP(J221,IF($K$11=2018,YEAR_2018[],IF($K$11=2019,YEAR_2019[],IF($K$11=2020,YEAR_2020[]))),2,FALSE)</f>
        <v>78</v>
      </c>
      <c r="L221">
        <f>VLOOKUP(J221,IF($L$11=2018,YEAR_2018[],IF($L$11=2019,YEAR_2019[],IF($L$11=2020,YEAR_2020[]))),2,FALSE)</f>
        <v>70</v>
      </c>
      <c r="M221">
        <f>VLOOKUP(J221,IF($M$11=2018,YEAR_2018[],IF($M$11=2019,YEAR_2019[],IF($M$11=2020,YEAR_2020[]))),2,FALSE)</f>
        <v>64</v>
      </c>
    </row>
    <row r="222" spans="10:13" ht="15.6" x14ac:dyDescent="0.3">
      <c r="J222" s="6" t="s">
        <v>83</v>
      </c>
      <c r="K222">
        <f>VLOOKUP(J222,IF($K$11=2018,YEAR_2018[],IF($K$11=2019,YEAR_2019[],IF($K$11=2020,YEAR_2020[]))),2,FALSE)</f>
        <v>67</v>
      </c>
      <c r="L222">
        <f>VLOOKUP(J222,IF($L$11=2018,YEAR_2018[],IF($L$11=2019,YEAR_2019[],IF($L$11=2020,YEAR_2020[]))),2,FALSE)</f>
        <v>71</v>
      </c>
      <c r="M222">
        <f>VLOOKUP(J222,IF($M$11=2018,YEAR_2018[],IF($M$11=2019,YEAR_2019[],IF($M$11=2020,YEAR_2020[]))),2,FALSE)</f>
        <v>70</v>
      </c>
    </row>
    <row r="223" spans="10:13" ht="15.6" x14ac:dyDescent="0.3">
      <c r="J223" s="6" t="s">
        <v>86</v>
      </c>
      <c r="K223">
        <f>VLOOKUP(J223,IF($K$11=2018,YEAR_2018[],IF($K$11=2019,YEAR_2019[],IF($K$11=2020,YEAR_2020[]))),2,FALSE)</f>
        <v>70</v>
      </c>
      <c r="L223">
        <f>VLOOKUP(J223,IF($L$11=2018,YEAR_2018[],IF($L$11=2019,YEAR_2019[],IF($L$11=2020,YEAR_2020[]))),2,FALSE)</f>
        <v>72</v>
      </c>
      <c r="M223">
        <f>VLOOKUP(J223,IF($M$11=2018,YEAR_2018[],IF($M$11=2019,YEAR_2019[],IF($M$11=2020,YEAR_2020[]))),2,FALSE)</f>
        <v>80</v>
      </c>
    </row>
    <row r="224" spans="10:13" ht="15.6" x14ac:dyDescent="0.3">
      <c r="J224" s="6" t="s">
        <v>98</v>
      </c>
      <c r="K224">
        <f>VLOOKUP(J224,IF($K$11=2018,YEAR_2018[],IF($K$11=2019,YEAR_2019[],IF($K$11=2020,YEAR_2020[]))),2,FALSE)</f>
        <v>81</v>
      </c>
      <c r="L224">
        <f>VLOOKUP(J224,IF($L$11=2018,YEAR_2018[],IF($L$11=2019,YEAR_2019[],IF($L$11=2020,YEAR_2020[]))),2,FALSE)</f>
        <v>73</v>
      </c>
      <c r="M224">
        <f>VLOOKUP(J224,IF($M$11=2018,YEAR_2018[],IF($M$11=2019,YEAR_2019[],IF($M$11=2020,YEAR_2020[]))),2,FALSE)</f>
        <v>72</v>
      </c>
    </row>
    <row r="225" spans="10:13" ht="15.6" x14ac:dyDescent="0.3">
      <c r="J225" s="6" t="s">
        <v>105</v>
      </c>
      <c r="K225">
        <f>VLOOKUP(J225,IF($K$11=2018,YEAR_2018[],IF($K$11=2019,YEAR_2019[],IF($K$11=2020,YEAR_2020[]))),2,FALSE)</f>
        <v>88</v>
      </c>
      <c r="L225">
        <f>VLOOKUP(J225,IF($L$11=2018,YEAR_2018[],IF($L$11=2019,YEAR_2019[],IF($L$11=2020,YEAR_2020[]))),2,FALSE)</f>
        <v>74</v>
      </c>
      <c r="M225">
        <f>VLOOKUP(J225,IF($M$11=2018,YEAR_2018[],IF($M$11=2019,YEAR_2019[],IF($M$11=2020,YEAR_2020[]))),2,FALSE)</f>
        <v>71</v>
      </c>
    </row>
    <row r="226" spans="10:13" ht="15.6" x14ac:dyDescent="0.3">
      <c r="J226" s="6" t="s">
        <v>99</v>
      </c>
      <c r="K226">
        <f>VLOOKUP(J226,IF($K$11=2018,YEAR_2018[],IF($K$11=2019,YEAR_2019[],IF($K$11=2020,YEAR_2020[]))),2,FALSE)</f>
        <v>82</v>
      </c>
      <c r="L226">
        <f>VLOOKUP(J226,IF($L$11=2018,YEAR_2018[],IF($L$11=2019,YEAR_2019[],IF($L$11=2020,YEAR_2020[]))),2,FALSE)</f>
        <v>75</v>
      </c>
      <c r="M226">
        <f>VLOOKUP(J226,IF($M$11=2018,YEAR_2018[],IF($M$11=2019,YEAR_2019[],IF($M$11=2020,YEAR_2020[]))),2,FALSE)</f>
        <v>79</v>
      </c>
    </row>
    <row r="227" spans="10:13" ht="15.6" x14ac:dyDescent="0.3">
      <c r="J227" s="6" t="s">
        <v>100</v>
      </c>
      <c r="K227">
        <f>VLOOKUP(J227,IF($K$11=2018,YEAR_2018[],IF($K$11=2019,YEAR_2019[],IF($K$11=2020,YEAR_2020[]))),2,FALSE)</f>
        <v>83</v>
      </c>
      <c r="L227">
        <f>VLOOKUP(J227,IF($L$11=2018,YEAR_2018[],IF($L$11=2019,YEAR_2019[],IF($L$11=2020,YEAR_2020[]))),2,FALSE)</f>
        <v>77</v>
      </c>
      <c r="M227">
        <f>VLOOKUP(J227,IF($M$11=2018,YEAR_2018[],IF($M$11=2019,YEAR_2019[],IF($M$11=2020,YEAR_2020[]))),2,FALSE)</f>
        <v>68</v>
      </c>
    </row>
    <row r="228" spans="10:13" ht="15.6" x14ac:dyDescent="0.3">
      <c r="J228" s="6" t="s">
        <v>110</v>
      </c>
      <c r="K228">
        <f>VLOOKUP(J228,IF($K$11=2018,YEAR_2018[],IF($K$11=2019,YEAR_2019[],IF($K$11=2020,YEAR_2020[]))),2,FALSE)</f>
        <v>93</v>
      </c>
      <c r="L228">
        <f>VLOOKUP(J228,IF($L$11=2018,YEAR_2018[],IF($L$11=2019,YEAR_2019[],IF($L$11=2020,YEAR_2020[]))),2,FALSE)</f>
        <v>78</v>
      </c>
      <c r="M228">
        <f>VLOOKUP(J228,IF($M$11=2018,YEAR_2018[],IF($M$11=2019,YEAR_2019[],IF($M$11=2020,YEAR_2020[]))),2,FALSE)</f>
        <v>69</v>
      </c>
    </row>
    <row r="229" spans="10:13" ht="15.6" x14ac:dyDescent="0.3">
      <c r="J229" s="6" t="s">
        <v>90</v>
      </c>
      <c r="K229">
        <f>VLOOKUP(J229,IF($K$11=2018,YEAR_2018[],IF($K$11=2019,YEAR_2019[],IF($K$11=2020,YEAR_2020[]))),2,FALSE)</f>
        <v>74</v>
      </c>
      <c r="L229">
        <f>VLOOKUP(J229,IF($L$11=2018,YEAR_2018[],IF($L$11=2019,YEAR_2019[],IF($L$11=2020,YEAR_2020[]))),2,FALSE)</f>
        <v>79</v>
      </c>
      <c r="M229">
        <f>VLOOKUP(J229,IF($M$11=2018,YEAR_2018[],IF($M$11=2019,YEAR_2019[],IF($M$11=2020,YEAR_2020[]))),2,FALSE)</f>
        <v>93</v>
      </c>
    </row>
    <row r="230" spans="10:13" ht="15.6" x14ac:dyDescent="0.3">
      <c r="J230" s="6" t="s">
        <v>48</v>
      </c>
      <c r="K230">
        <f>VLOOKUP(J230,IF($K$11=2018,YEAR_2018[],IF($K$11=2019,YEAR_2019[],IF($K$11=2020,YEAR_2020[]))),2,FALSE)</f>
        <v>35</v>
      </c>
      <c r="L230">
        <f>VLOOKUP(J230,IF($L$11=2018,YEAR_2018[],IF($L$11=2019,YEAR_2019[],IF($L$11=2020,YEAR_2020[]))),2,FALSE)</f>
        <v>80</v>
      </c>
      <c r="M230">
        <f>VLOOKUP(J230,IF($M$11=2018,YEAR_2018[],IF($M$11=2019,YEAR_2019[],IF($M$11=2020,YEAR_2020[]))),2,FALSE)</f>
        <v>82</v>
      </c>
    </row>
    <row r="231" spans="10:13" ht="15.6" x14ac:dyDescent="0.3">
      <c r="J231" s="6" t="s">
        <v>89</v>
      </c>
      <c r="K231">
        <f>VLOOKUP(J231,IF($K$11=2018,YEAR_2018[],IF($K$11=2019,YEAR_2019[],IF($K$11=2020,YEAR_2020[]))),2,FALSE)</f>
        <v>73</v>
      </c>
      <c r="L231">
        <f>VLOOKUP(J231,IF($L$11=2018,YEAR_2018[],IF($L$11=2019,YEAR_2019[],IF($L$11=2020,YEAR_2020[]))),2,FALSE)</f>
        <v>81</v>
      </c>
      <c r="M231">
        <f>VLOOKUP(J231,IF($M$11=2018,YEAR_2018[],IF($M$11=2019,YEAR_2019[],IF($M$11=2020,YEAR_2020[]))),2,FALSE)</f>
        <v>75</v>
      </c>
    </row>
    <row r="232" spans="10:13" ht="15.6" x14ac:dyDescent="0.3">
      <c r="J232" s="6" t="s">
        <v>96</v>
      </c>
      <c r="K232">
        <f>VLOOKUP(J232,IF($K$11=2018,YEAR_2018[],IF($K$11=2019,YEAR_2019[],IF($K$11=2020,YEAR_2020[]))),2,FALSE)</f>
        <v>79</v>
      </c>
      <c r="L232">
        <f>VLOOKUP(J232,IF($L$11=2018,YEAR_2018[],IF($L$11=2019,YEAR_2019[],IF($L$11=2020,YEAR_2020[]))),2,FALSE)</f>
        <v>82</v>
      </c>
      <c r="M232">
        <f>VLOOKUP(J232,IF($M$11=2018,YEAR_2018[],IF($M$11=2019,YEAR_2019[],IF($M$11=2020,YEAR_2020[]))),2,FALSE)</f>
        <v>77</v>
      </c>
    </row>
    <row r="233" spans="10:13" ht="15.6" x14ac:dyDescent="0.3">
      <c r="J233" s="6" t="s">
        <v>111</v>
      </c>
      <c r="K233">
        <f>VLOOKUP(J233,IF($K$11=2018,YEAR_2018[],IF($K$11=2019,YEAR_2019[],IF($K$11=2020,YEAR_2020[]))),2,FALSE)</f>
        <v>94</v>
      </c>
      <c r="L233">
        <f>VLOOKUP(J233,IF($L$11=2018,YEAR_2018[],IF($L$11=2019,YEAR_2019[],IF($L$11=2020,YEAR_2020[]))),2,FALSE)</f>
        <v>83</v>
      </c>
      <c r="M233">
        <f>VLOOKUP(J233,IF($M$11=2018,YEAR_2018[],IF($M$11=2019,YEAR_2019[],IF($M$11=2020,YEAR_2020[]))),2,FALSE)</f>
        <v>81</v>
      </c>
    </row>
    <row r="234" spans="10:13" ht="15.6" x14ac:dyDescent="0.3">
      <c r="J234" s="6" t="s">
        <v>108</v>
      </c>
      <c r="K234">
        <f>VLOOKUP(J234,IF($K$11=2018,YEAR_2018[],IF($K$11=2019,YEAR_2019[],IF($K$11=2020,YEAR_2020[]))),2,FALSE)</f>
        <v>91</v>
      </c>
      <c r="L234">
        <f>VLOOKUP(J234,IF($L$11=2018,YEAR_2018[],IF($L$11=2019,YEAR_2019[],IF($L$11=2020,YEAR_2020[]))),2,FALSE)</f>
        <v>85</v>
      </c>
      <c r="M234">
        <f>VLOOKUP(J234,IF($M$11=2018,YEAR_2018[],IF($M$11=2019,YEAR_2019[],IF($M$11=2020,YEAR_2020[]))),2,FALSE)</f>
        <v>115</v>
      </c>
    </row>
    <row r="235" spans="10:13" ht="15.6" x14ac:dyDescent="0.3">
      <c r="J235" s="6" t="s">
        <v>109</v>
      </c>
      <c r="K235">
        <f>VLOOKUP(J235,IF($K$11=2018,YEAR_2018[],IF($K$11=2019,YEAR_2019[],IF($K$11=2020,YEAR_2020[]))),2,FALSE)</f>
        <v>92</v>
      </c>
      <c r="L235">
        <f>VLOOKUP(J235,IF($L$11=2018,YEAR_2018[],IF($L$11=2019,YEAR_2019[],IF($L$11=2020,YEAR_2020[]))),2,FALSE)</f>
        <v>86</v>
      </c>
      <c r="M235">
        <f>VLOOKUP(J235,IF($M$11=2018,YEAR_2018[],IF($M$11=2019,YEAR_2019[],IF($M$11=2020,YEAR_2020[]))),2,FALSE)</f>
        <v>74</v>
      </c>
    </row>
    <row r="236" spans="10:13" ht="15.6" x14ac:dyDescent="0.3">
      <c r="J236" s="6" t="s">
        <v>84</v>
      </c>
      <c r="K236">
        <f>VLOOKUP(J236,IF($K$11=2018,YEAR_2018[],IF($K$11=2019,YEAR_2019[],IF($K$11=2020,YEAR_2020[]))),2,FALSE)</f>
        <v>68</v>
      </c>
      <c r="L236">
        <f>VLOOKUP(J236,IF($L$11=2018,YEAR_2018[],IF($L$11=2019,YEAR_2019[],IF($L$11=2020,YEAR_2020[]))),2,FALSE)</f>
        <v>87</v>
      </c>
      <c r="M236">
        <f>VLOOKUP(J236,IF($M$11=2018,YEAR_2018[],IF($M$11=2019,YEAR_2019[],IF($M$11=2020,YEAR_2020[]))),2,FALSE)</f>
        <v>95</v>
      </c>
    </row>
    <row r="237" spans="10:13" ht="15.6" x14ac:dyDescent="0.3">
      <c r="J237" s="6" t="s">
        <v>101</v>
      </c>
      <c r="K237">
        <f>VLOOKUP(J237,IF($K$11=2018,YEAR_2018[],IF($K$11=2019,YEAR_2019[],IF($K$11=2020,YEAR_2020[]))),2,FALSE)</f>
        <v>84</v>
      </c>
      <c r="L237">
        <f>VLOOKUP(J237,IF($L$11=2018,YEAR_2018[],IF($L$11=2019,YEAR_2019[],IF($L$11=2020,YEAR_2020[]))),2,FALSE)</f>
        <v>88</v>
      </c>
      <c r="M237">
        <f>VLOOKUP(J237,IF($M$11=2018,YEAR_2018[],IF($M$11=2019,YEAR_2019[],IF($M$11=2020,YEAR_2020[]))),2,FALSE)</f>
        <v>100</v>
      </c>
    </row>
    <row r="238" spans="10:13" ht="15.6" x14ac:dyDescent="0.3">
      <c r="J238" s="6" t="s">
        <v>102</v>
      </c>
      <c r="K238">
        <f>VLOOKUP(J238,IF($K$11=2018,YEAR_2018[],IF($K$11=2019,YEAR_2019[],IF($K$11=2020,YEAR_2020[]))),2,FALSE)</f>
        <v>85</v>
      </c>
      <c r="L238">
        <f>VLOOKUP(J238,IF($L$11=2018,YEAR_2018[],IF($L$11=2019,YEAR_2019[],IF($L$11=2020,YEAR_2020[]))),2,FALSE)</f>
        <v>89</v>
      </c>
      <c r="M238">
        <f>VLOOKUP(J238,IF($M$11=2018,YEAR_2018[],IF($M$11=2019,YEAR_2019[],IF($M$11=2020,YEAR_2020[]))),2,FALSE)</f>
        <v>97</v>
      </c>
    </row>
    <row r="239" spans="10:13" ht="15.6" x14ac:dyDescent="0.3">
      <c r="J239" s="6" t="s">
        <v>104</v>
      </c>
      <c r="K239">
        <f>VLOOKUP(J239,IF($K$11=2018,YEAR_2018[],IF($K$11=2019,YEAR_2019[],IF($K$11=2020,YEAR_2020[]))),2,FALSE)</f>
        <v>87</v>
      </c>
      <c r="L239">
        <f>VLOOKUP(J239,IF($L$11=2018,YEAR_2018[],IF($L$11=2019,YEAR_2019[],IF($L$11=2020,YEAR_2020[]))),2,FALSE)</f>
        <v>90</v>
      </c>
      <c r="M239">
        <f>VLOOKUP(J239,IF($M$11=2018,YEAR_2018[],IF($M$11=2019,YEAR_2019[],IF($M$11=2020,YEAR_2020[]))),2,FALSE)</f>
        <v>89</v>
      </c>
    </row>
    <row r="240" spans="10:13" ht="15.6" x14ac:dyDescent="0.3">
      <c r="J240" s="6" t="s">
        <v>97</v>
      </c>
      <c r="K240">
        <f>VLOOKUP(J240,IF($K$11=2018,YEAR_2018[],IF($K$11=2019,YEAR_2019[],IF($K$11=2020,YEAR_2020[]))),2,FALSE)</f>
        <v>80</v>
      </c>
      <c r="L240">
        <f>VLOOKUP(J240,IF($L$11=2018,YEAR_2018[],IF($L$11=2019,YEAR_2019[],IF($L$11=2020,YEAR_2020[]))),2,FALSE)</f>
        <v>91</v>
      </c>
      <c r="M240">
        <f>VLOOKUP(J240,IF($M$11=2018,YEAR_2018[],IF($M$11=2019,YEAR_2019[],IF($M$11=2020,YEAR_2020[]))),2,FALSE)</f>
        <v>111</v>
      </c>
    </row>
    <row r="241" spans="10:13" ht="15.6" x14ac:dyDescent="0.3">
      <c r="J241" s="6" t="s">
        <v>113</v>
      </c>
      <c r="K241">
        <f>VLOOKUP(J241,IF($K$11=2018,YEAR_2018[],IF($K$11=2019,YEAR_2019[],IF($K$11=2020,YEAR_2020[]))),2,FALSE)</f>
        <v>96</v>
      </c>
      <c r="L241">
        <f>VLOOKUP(J241,IF($L$11=2018,YEAR_2018[],IF($L$11=2019,YEAR_2019[],IF($L$11=2020,YEAR_2020[]))),2,FALSE)</f>
        <v>92</v>
      </c>
      <c r="M241">
        <f>VLOOKUP(J241,IF($M$11=2018,YEAR_2018[],IF($M$11=2019,YEAR_2019[],IF($M$11=2020,YEAR_2020[]))),2,FALSE)</f>
        <v>84</v>
      </c>
    </row>
    <row r="242" spans="10:13" ht="15.6" x14ac:dyDescent="0.3">
      <c r="J242" s="6" t="s">
        <v>103</v>
      </c>
      <c r="K242">
        <f>VLOOKUP(J242,IF($K$11=2018,YEAR_2018[],IF($K$11=2019,YEAR_2019[],IF($K$11=2020,YEAR_2020[]))),2,FALSE)</f>
        <v>86</v>
      </c>
      <c r="L242">
        <f>VLOOKUP(J242,IF($L$11=2018,YEAR_2018[],IF($L$11=2019,YEAR_2019[],IF($L$11=2020,YEAR_2020[]))),2,FALSE)</f>
        <v>93</v>
      </c>
      <c r="M242">
        <f>VLOOKUP(J242,IF($M$11=2018,YEAR_2018[],IF($M$11=2019,YEAR_2019[],IF($M$11=2020,YEAR_2020[]))),2,FALSE)</f>
        <v>94</v>
      </c>
    </row>
    <row r="243" spans="10:13" ht="15.6" x14ac:dyDescent="0.3">
      <c r="J243" s="6" t="s">
        <v>112</v>
      </c>
      <c r="K243">
        <f>VLOOKUP(J243,IF($K$11=2018,YEAR_2018[],IF($K$11=2019,YEAR_2019[],IF($K$11=2020,YEAR_2020[]))),2,FALSE)</f>
        <v>95</v>
      </c>
      <c r="L243">
        <f>VLOOKUP(J243,IF($L$11=2018,YEAR_2018[],IF($L$11=2019,YEAR_2019[],IF($L$11=2020,YEAR_2020[]))),2,FALSE)</f>
        <v>94</v>
      </c>
      <c r="M243">
        <f>VLOOKUP(J243,IF($M$11=2018,YEAR_2018[],IF($M$11=2019,YEAR_2019[],IF($M$11=2020,YEAR_2020[]))),2,FALSE)</f>
        <v>83</v>
      </c>
    </row>
    <row r="244" spans="10:13" ht="15.6" x14ac:dyDescent="0.3">
      <c r="J244" s="6" t="s">
        <v>116</v>
      </c>
      <c r="K244">
        <f>VLOOKUP(J244,IF($K$11=2018,YEAR_2018[],IF($K$11=2019,YEAR_2019[],IF($K$11=2020,YEAR_2020[]))),2,FALSE)</f>
        <v>99</v>
      </c>
      <c r="L244">
        <f>VLOOKUP(J244,IF($L$11=2018,YEAR_2018[],IF($L$11=2019,YEAR_2019[],IF($L$11=2020,YEAR_2020[]))),2,FALSE)</f>
        <v>96</v>
      </c>
      <c r="M244">
        <f>VLOOKUP(J244,IF($M$11=2018,YEAR_2018[],IF($M$11=2019,YEAR_2019[],IF($M$11=2020,YEAR_2020[]))),2,FALSE)</f>
        <v>98</v>
      </c>
    </row>
    <row r="245" spans="10:13" ht="15.6" x14ac:dyDescent="0.3">
      <c r="J245" s="6" t="s">
        <v>117</v>
      </c>
      <c r="K245">
        <f>VLOOKUP(J245,IF($K$11=2018,YEAR_2018[],IF($K$11=2019,YEAR_2019[],IF($K$11=2020,YEAR_2020[]))),2,FALSE)</f>
        <v>100</v>
      </c>
      <c r="L245">
        <f>VLOOKUP(J245,IF($L$11=2018,YEAR_2018[],IF($L$11=2019,YEAR_2019[],IF($L$11=2020,YEAR_2020[]))),2,FALSE)</f>
        <v>97</v>
      </c>
      <c r="M245">
        <f>VLOOKUP(J245,IF($M$11=2018,YEAR_2018[],IF($M$11=2019,YEAR_2019[],IF($M$11=2020,YEAR_2020[]))),2,FALSE)</f>
        <v>96</v>
      </c>
    </row>
    <row r="246" spans="10:13" ht="15.6" x14ac:dyDescent="0.3">
      <c r="J246" s="6" t="s">
        <v>125</v>
      </c>
      <c r="K246">
        <f>VLOOKUP(J246,IF($K$11=2018,YEAR_2018[],IF($K$11=2019,YEAR_2019[],IF($K$11=2020,YEAR_2020[]))),2,FALSE)</f>
        <v>108</v>
      </c>
      <c r="L246">
        <f>VLOOKUP(J246,IF($L$11=2018,YEAR_2018[],IF($L$11=2019,YEAR_2019[],IF($L$11=2020,YEAR_2020[]))),2,FALSE)</f>
        <v>98</v>
      </c>
      <c r="M246">
        <f>VLOOKUP(J246,IF($M$11=2018,YEAR_2018[],IF($M$11=2019,YEAR_2019[],IF($M$11=2020,YEAR_2020[]))),2,FALSE)</f>
        <v>91</v>
      </c>
    </row>
    <row r="247" spans="10:13" ht="15.6" x14ac:dyDescent="0.3">
      <c r="J247" s="6" t="s">
        <v>124</v>
      </c>
      <c r="K247">
        <f>VLOOKUP(J247,IF($K$11=2018,YEAR_2018[],IF($K$11=2019,YEAR_2019[],IF($K$11=2020,YEAR_2020[]))),2,FALSE)</f>
        <v>107</v>
      </c>
      <c r="L247">
        <f>VLOOKUP(J247,IF($L$11=2018,YEAR_2018[],IF($L$11=2019,YEAR_2019[],IF($L$11=2020,YEAR_2020[]))),2,FALSE)</f>
        <v>99</v>
      </c>
      <c r="M247">
        <f>VLOOKUP(J247,IF($M$11=2018,YEAR_2018[],IF($M$11=2019,YEAR_2019[],IF($M$11=2020,YEAR_2020[]))),2,FALSE)</f>
        <v>85</v>
      </c>
    </row>
    <row r="248" spans="10:13" ht="15.6" x14ac:dyDescent="0.3">
      <c r="J248" s="6" t="s">
        <v>118</v>
      </c>
      <c r="K248">
        <f>VLOOKUP(J248,IF($K$11=2018,YEAR_2018[],IF($K$11=2019,YEAR_2019[],IF($K$11=2020,YEAR_2020[]))),2,FALSE)</f>
        <v>101</v>
      </c>
      <c r="L248">
        <f>VLOOKUP(J248,IF($L$11=2018,YEAR_2018[],IF($L$11=2019,YEAR_2019[],IF($L$11=2020,YEAR_2020[]))),2,FALSE)</f>
        <v>100</v>
      </c>
      <c r="M248">
        <f>VLOOKUP(J248,IF($M$11=2018,YEAR_2018[],IF($M$11=2019,YEAR_2019[],IF($M$11=2020,YEAR_2020[]))),2,FALSE)</f>
        <v>92</v>
      </c>
    </row>
    <row r="249" spans="10:13" ht="15.6" x14ac:dyDescent="0.3">
      <c r="J249" s="6" t="s">
        <v>107</v>
      </c>
      <c r="K249">
        <f>VLOOKUP(J249,IF($K$11=2018,YEAR_2018[],IF($K$11=2019,YEAR_2019[],IF($K$11=2020,YEAR_2020[]))),2,FALSE)</f>
        <v>90</v>
      </c>
      <c r="L249">
        <f>VLOOKUP(J249,IF($L$11=2018,YEAR_2018[],IF($L$11=2019,YEAR_2019[],IF($L$11=2020,YEAR_2020[]))),2,FALSE)</f>
        <v>101</v>
      </c>
      <c r="M249">
        <f>VLOOKUP(J249,IF($M$11=2018,YEAR_2018[],IF($M$11=2019,YEAR_2019[],IF($M$11=2020,YEAR_2020[]))),2,FALSE)</f>
        <v>119</v>
      </c>
    </row>
    <row r="250" spans="10:13" ht="15.6" x14ac:dyDescent="0.3">
      <c r="J250" s="6" t="s">
        <v>153</v>
      </c>
      <c r="K250">
        <f>VLOOKUP(J250,IF($K$11=2018,YEAR_2018[],IF($K$11=2019,YEAR_2019[],IF($K$11=2020,YEAR_2020[]))),2,FALSE)</f>
        <v>136</v>
      </c>
      <c r="L250">
        <f>VLOOKUP(J250,IF($L$11=2018,YEAR_2018[],IF($L$11=2019,YEAR_2019[],IF($L$11=2020,YEAR_2020[]))),2,FALSE)</f>
        <v>102</v>
      </c>
      <c r="M250">
        <f>VLOOKUP(J250,IF($M$11=2018,YEAR_2018[],IF($M$11=2019,YEAR_2019[],IF($M$11=2020,YEAR_2020[]))),2,FALSE)</f>
        <v>86</v>
      </c>
    </row>
    <row r="251" spans="10:13" ht="15.6" x14ac:dyDescent="0.3">
      <c r="J251" s="6" t="s">
        <v>131</v>
      </c>
      <c r="K251">
        <f>VLOOKUP(J251,IF($K$11=2018,YEAR_2018[],IF($K$11=2019,YEAR_2019[],IF($K$11=2020,YEAR_2020[]))),2,FALSE)</f>
        <v>114</v>
      </c>
      <c r="L251">
        <f>VLOOKUP(J251,IF($L$11=2018,YEAR_2018[],IF($L$11=2019,YEAR_2019[],IF($L$11=2020,YEAR_2020[]))),2,FALSE)</f>
        <v>103</v>
      </c>
      <c r="M251">
        <f>VLOOKUP(J251,IF($M$11=2018,YEAR_2018[],IF($M$11=2019,YEAR_2019[],IF($M$11=2020,YEAR_2020[]))),2,FALSE)</f>
        <v>88</v>
      </c>
    </row>
    <row r="252" spans="10:13" ht="15.6" x14ac:dyDescent="0.3">
      <c r="J252" s="6" t="s">
        <v>120</v>
      </c>
      <c r="K252">
        <f>VLOOKUP(J252,IF($K$11=2018,YEAR_2018[],IF($K$11=2019,YEAR_2019[],IF($K$11=2020,YEAR_2020[]))),2,FALSE)</f>
        <v>103</v>
      </c>
      <c r="L252">
        <f>VLOOKUP(J252,IF($L$11=2018,YEAR_2018[],IF($L$11=2019,YEAR_2019[],IF($L$11=2020,YEAR_2020[]))),2,FALSE)</f>
        <v>104</v>
      </c>
      <c r="M252">
        <f>VLOOKUP(J252,IF($M$11=2018,YEAR_2018[],IF($M$11=2019,YEAR_2019[],IF($M$11=2020,YEAR_2020[]))),2,FALSE)</f>
        <v>108</v>
      </c>
    </row>
    <row r="253" spans="10:13" ht="15.6" x14ac:dyDescent="0.3">
      <c r="J253" s="6" t="s">
        <v>127</v>
      </c>
      <c r="K253">
        <f>VLOOKUP(J253,IF($K$11=2018,YEAR_2018[],IF($K$11=2019,YEAR_2019[],IF($K$11=2020,YEAR_2020[]))),2,FALSE)</f>
        <v>110</v>
      </c>
      <c r="L253">
        <f>VLOOKUP(J253,IF($L$11=2018,YEAR_2018[],IF($L$11=2019,YEAR_2019[],IF($L$11=2020,YEAR_2020[]))),2,FALSE)</f>
        <v>105</v>
      </c>
      <c r="M253">
        <f>VLOOKUP(J253,IF($M$11=2018,YEAR_2018[],IF($M$11=2019,YEAR_2019[],IF($M$11=2020,YEAR_2020[]))),2,FALSE)</f>
        <v>104</v>
      </c>
    </row>
    <row r="254" spans="10:13" ht="15.6" x14ac:dyDescent="0.3">
      <c r="J254" s="6" t="s">
        <v>122</v>
      </c>
      <c r="K254">
        <f>VLOOKUP(J254,IF($K$11=2018,YEAR_2018[],IF($K$11=2019,YEAR_2019[],IF($K$11=2020,YEAR_2020[]))),2,FALSE)</f>
        <v>105</v>
      </c>
      <c r="L254">
        <f>VLOOKUP(J254,IF($L$11=2018,YEAR_2018[],IF($L$11=2019,YEAR_2019[],IF($L$11=2020,YEAR_2020[]))),2,FALSE)</f>
        <v>106</v>
      </c>
      <c r="M254">
        <f>VLOOKUP(J254,IF($M$11=2018,YEAR_2018[],IF($M$11=2019,YEAR_2019[],IF($M$11=2020,YEAR_2020[]))),2,FALSE)</f>
        <v>109</v>
      </c>
    </row>
    <row r="255" spans="10:13" ht="15.6" x14ac:dyDescent="0.3">
      <c r="J255" s="6" t="s">
        <v>129</v>
      </c>
      <c r="K255">
        <f>VLOOKUP(J255,IF($K$11=2018,YEAR_2018[],IF($K$11=2019,YEAR_2019[],IF($K$11=2020,YEAR_2020[]))),2,FALSE)</f>
        <v>112</v>
      </c>
      <c r="L255">
        <f>VLOOKUP(J255,IF($L$11=2018,YEAR_2018[],IF($L$11=2019,YEAR_2019[],IF($L$11=2020,YEAR_2020[]))),2,FALSE)</f>
        <v>107</v>
      </c>
      <c r="M255">
        <f>VLOOKUP(J255,IF($M$11=2018,YEAR_2018[],IF($M$11=2019,YEAR_2019[],IF($M$11=2020,YEAR_2020[]))),2,FALSE)</f>
        <v>105</v>
      </c>
    </row>
    <row r="256" spans="10:13" ht="15.6" x14ac:dyDescent="0.3">
      <c r="J256" s="6" t="s">
        <v>119</v>
      </c>
      <c r="K256">
        <f>VLOOKUP(J256,IF($K$11=2018,YEAR_2018[],IF($K$11=2019,YEAR_2019[],IF($K$11=2020,YEAR_2020[]))),2,FALSE)</f>
        <v>102</v>
      </c>
      <c r="L256">
        <f>VLOOKUP(J256,IF($L$11=2018,YEAR_2018[],IF($L$11=2019,YEAR_2019[],IF($L$11=2020,YEAR_2020[]))),2,FALSE)</f>
        <v>108</v>
      </c>
      <c r="M256">
        <f>VLOOKUP(J256,IF($M$11=2018,YEAR_2018[],IF($M$11=2019,YEAR_2019[],IF($M$11=2020,YEAR_2020[]))),2,FALSE)</f>
        <v>99</v>
      </c>
    </row>
    <row r="257" spans="10:13" ht="15.6" x14ac:dyDescent="0.3">
      <c r="J257" s="6" t="s">
        <v>137</v>
      </c>
      <c r="K257">
        <f>VLOOKUP(J257,IF($K$11=2018,YEAR_2018[],IF($K$11=2019,YEAR_2019[],IF($K$11=2020,YEAR_2020[]))),2,FALSE)</f>
        <v>120</v>
      </c>
      <c r="L257">
        <f>VLOOKUP(J257,IF($L$11=2018,YEAR_2018[],IF($L$11=2019,YEAR_2019[],IF($L$11=2020,YEAR_2020[]))),2,FALSE)</f>
        <v>109</v>
      </c>
      <c r="M257">
        <f>VLOOKUP(J257,IF($M$11=2018,YEAR_2018[],IF($M$11=2019,YEAR_2019[],IF($M$11=2020,YEAR_2020[]))),2,FALSE)</f>
        <v>106</v>
      </c>
    </row>
    <row r="258" spans="10:13" ht="15.6" x14ac:dyDescent="0.3">
      <c r="J258" s="6" t="s">
        <v>121</v>
      </c>
      <c r="K258">
        <f>VLOOKUP(J258,IF($K$11=2018,YEAR_2018[],IF($K$11=2019,YEAR_2019[],IF($K$11=2020,YEAR_2020[]))),2,FALSE)</f>
        <v>104</v>
      </c>
      <c r="L258">
        <f>VLOOKUP(J258,IF($L$11=2018,YEAR_2018[],IF($L$11=2019,YEAR_2019[],IF($L$11=2020,YEAR_2020[]))),2,FALSE)</f>
        <v>110</v>
      </c>
      <c r="M258">
        <f>VLOOKUP(J258,IF($M$11=2018,YEAR_2018[],IF($M$11=2019,YEAR_2019[],IF($M$11=2020,YEAR_2020[]))),2,FALSE)</f>
        <v>125</v>
      </c>
    </row>
    <row r="259" spans="10:13" ht="15.6" x14ac:dyDescent="0.3">
      <c r="J259" s="6" t="s">
        <v>126</v>
      </c>
      <c r="K259">
        <f>VLOOKUP(J259,IF($K$11=2018,YEAR_2018[],IF($K$11=2019,YEAR_2019[],IF($K$11=2020,YEAR_2020[]))),2,FALSE)</f>
        <v>109</v>
      </c>
      <c r="L259">
        <f>VLOOKUP(J259,IF($L$11=2018,YEAR_2018[],IF($L$11=2019,YEAR_2019[],IF($L$11=2020,YEAR_2020[]))),2,FALSE)</f>
        <v>111</v>
      </c>
      <c r="M259">
        <f>VLOOKUP(J259,IF($M$11=2018,YEAR_2018[],IF($M$11=2019,YEAR_2019[],IF($M$11=2020,YEAR_2020[]))),2,FALSE)</f>
        <v>101</v>
      </c>
    </row>
    <row r="260" spans="10:13" ht="15.6" x14ac:dyDescent="0.3">
      <c r="J260" s="6" t="s">
        <v>136</v>
      </c>
      <c r="K260">
        <f>VLOOKUP(J260,IF($K$11=2018,YEAR_2018[],IF($K$11=2019,YEAR_2019[],IF($K$11=2020,YEAR_2020[]))),2,FALSE)</f>
        <v>119</v>
      </c>
      <c r="L260">
        <f>VLOOKUP(J260,IF($L$11=2018,YEAR_2018[],IF($L$11=2019,YEAR_2019[],IF($L$11=2020,YEAR_2020[]))),2,FALSE)</f>
        <v>113</v>
      </c>
      <c r="M260">
        <f>VLOOKUP(J260,IF($M$11=2018,YEAR_2018[],IF($M$11=2019,YEAR_2019[],IF($M$11=2020,YEAR_2020[]))),2,FALSE)</f>
        <v>122</v>
      </c>
    </row>
    <row r="261" spans="10:13" ht="15.6" x14ac:dyDescent="0.3">
      <c r="J261" s="6" t="s">
        <v>151</v>
      </c>
      <c r="K261">
        <f>VLOOKUP(J261,IF($K$11=2018,YEAR_2018[],IF($K$11=2019,YEAR_2019[],IF($K$11=2020,YEAR_2020[]))),2,FALSE)</f>
        <v>134</v>
      </c>
      <c r="L261">
        <f>VLOOKUP(J261,IF($L$11=2018,YEAR_2018[],IF($L$11=2019,YEAR_2019[],IF($L$11=2020,YEAR_2020[]))),2,FALSE)</f>
        <v>114</v>
      </c>
      <c r="M261">
        <f>VLOOKUP(J261,IF($M$11=2018,YEAR_2018[],IF($M$11=2019,YEAR_2019[],IF($M$11=2020,YEAR_2020[]))),2,FALSE)</f>
        <v>103</v>
      </c>
    </row>
    <row r="262" spans="10:13" ht="15.6" x14ac:dyDescent="0.3">
      <c r="J262" s="6" t="s">
        <v>138</v>
      </c>
      <c r="K262">
        <f>VLOOKUP(J262,IF($K$11=2018,YEAR_2018[],IF($K$11=2019,YEAR_2019[],IF($K$11=2020,YEAR_2020[]))),2,FALSE)</f>
        <v>121</v>
      </c>
      <c r="L262">
        <f>VLOOKUP(J262,IF($L$11=2018,YEAR_2018[],IF($L$11=2019,YEAR_2019[],IF($L$11=2020,YEAR_2020[]))),2,FALSE)</f>
        <v>115</v>
      </c>
      <c r="M262">
        <f>VLOOKUP(J262,IF($M$11=2018,YEAR_2018[],IF($M$11=2019,YEAR_2019[],IF($M$11=2020,YEAR_2020[]))),2,FALSE)</f>
        <v>112</v>
      </c>
    </row>
    <row r="263" spans="10:13" ht="15.6" x14ac:dyDescent="0.3">
      <c r="J263" s="6" t="s">
        <v>146</v>
      </c>
      <c r="K263">
        <f>VLOOKUP(J263,IF($K$11=2018,YEAR_2018[],IF($K$11=2019,YEAR_2019[],IF($K$11=2020,YEAR_2020[]))),2,FALSE)</f>
        <v>129</v>
      </c>
      <c r="L263">
        <f>VLOOKUP(J263,IF($L$11=2018,YEAR_2018[],IF($L$11=2019,YEAR_2019[],IF($L$11=2020,YEAR_2020[]))),2,FALSE)</f>
        <v>116</v>
      </c>
      <c r="M263">
        <f>VLOOKUP(J263,IF($M$11=2018,YEAR_2018[],IF($M$11=2019,YEAR_2019[],IF($M$11=2020,YEAR_2020[]))),2,FALSE)</f>
        <v>116</v>
      </c>
    </row>
    <row r="264" spans="10:13" ht="15.6" x14ac:dyDescent="0.3">
      <c r="J264" s="6" t="s">
        <v>123</v>
      </c>
      <c r="K264">
        <f>VLOOKUP(J264,IF($K$11=2018,YEAR_2018[],IF($K$11=2019,YEAR_2019[],IF($K$11=2020,YEAR_2020[]))),2,FALSE)</f>
        <v>106</v>
      </c>
      <c r="L264">
        <f>VLOOKUP(J264,IF($L$11=2018,YEAR_2018[],IF($L$11=2019,YEAR_2019[],IF($L$11=2020,YEAR_2020[]))),2,FALSE)</f>
        <v>117</v>
      </c>
      <c r="M264">
        <f>VLOOKUP(J264,IF($M$11=2018,YEAR_2018[],IF($M$11=2019,YEAR_2019[],IF($M$11=2020,YEAR_2020[]))),2,FALSE)</f>
        <v>118</v>
      </c>
    </row>
    <row r="265" spans="10:13" ht="15.6" x14ac:dyDescent="0.3">
      <c r="J265" s="6" t="s">
        <v>157</v>
      </c>
      <c r="K265">
        <f>VLOOKUP(J265,IF($K$11=2018,YEAR_2018[],IF($K$11=2019,YEAR_2019[],IF($K$11=2020,YEAR_2020[]))),2,FALSE)</f>
        <v>140</v>
      </c>
      <c r="L265">
        <f>VLOOKUP(J265,IF($L$11=2018,YEAR_2018[],IF($L$11=2019,YEAR_2019[],IF($L$11=2020,YEAR_2020[]))),2,FALSE)</f>
        <v>118</v>
      </c>
      <c r="M265">
        <f>VLOOKUP(J265,IF($M$11=2018,YEAR_2018[],IF($M$11=2019,YEAR_2019[],IF($M$11=2020,YEAR_2020[]))),2,FALSE)</f>
        <v>102</v>
      </c>
    </row>
    <row r="266" spans="10:13" ht="15.6" x14ac:dyDescent="0.3">
      <c r="J266" s="6" t="s">
        <v>145</v>
      </c>
      <c r="K266">
        <f>VLOOKUP(J266,IF($K$11=2018,YEAR_2018[],IF($K$11=2019,YEAR_2019[],IF($K$11=2020,YEAR_2020[]))),2,FALSE)</f>
        <v>128</v>
      </c>
      <c r="L266">
        <f>VLOOKUP(J266,IF($L$11=2018,YEAR_2018[],IF($L$11=2019,YEAR_2019[],IF($L$11=2020,YEAR_2020[]))),2,FALSE)</f>
        <v>119</v>
      </c>
      <c r="M266">
        <f>VLOOKUP(J266,IF($M$11=2018,YEAR_2018[],IF($M$11=2019,YEAR_2019[],IF($M$11=2020,YEAR_2020[]))),2,FALSE)</f>
        <v>117</v>
      </c>
    </row>
    <row r="267" spans="10:13" ht="15.6" x14ac:dyDescent="0.3">
      <c r="J267" s="6" t="s">
        <v>141</v>
      </c>
      <c r="K267">
        <f>VLOOKUP(J267,IF($K$11=2018,YEAR_2018[],IF($K$11=2019,YEAR_2019[],IF($K$11=2020,YEAR_2020[]))),2,FALSE)</f>
        <v>124</v>
      </c>
      <c r="L267">
        <f>VLOOKUP(J267,IF($L$11=2018,YEAR_2018[],IF($L$11=2019,YEAR_2019[],IF($L$11=2020,YEAR_2020[]))),2,FALSE)</f>
        <v>121</v>
      </c>
      <c r="M267">
        <f>VLOOKUP(J267,IF($M$11=2018,YEAR_2018[],IF($M$11=2019,YEAR_2019[],IF($M$11=2020,YEAR_2020[]))),2,FALSE)</f>
        <v>121</v>
      </c>
    </row>
    <row r="268" spans="10:13" ht="15.6" x14ac:dyDescent="0.3">
      <c r="J268" s="6" t="s">
        <v>143</v>
      </c>
      <c r="K268">
        <f>VLOOKUP(J268,IF($K$11=2018,YEAR_2018[],IF($K$11=2019,YEAR_2019[],IF($K$11=2020,YEAR_2020[]))),2,FALSE)</f>
        <v>126</v>
      </c>
      <c r="L268">
        <f>VLOOKUP(J268,IF($L$11=2018,YEAR_2018[],IF($L$11=2019,YEAR_2019[],IF($L$11=2020,YEAR_2020[]))),2,FALSE)</f>
        <v>122</v>
      </c>
      <c r="M268">
        <f>VLOOKUP(J268,IF($M$11=2018,YEAR_2018[],IF($M$11=2019,YEAR_2019[],IF($M$11=2020,YEAR_2020[]))),2,FALSE)</f>
        <v>129</v>
      </c>
    </row>
    <row r="269" spans="10:13" ht="15.6" x14ac:dyDescent="0.3">
      <c r="J269" s="6" t="s">
        <v>140</v>
      </c>
      <c r="K269">
        <f>VLOOKUP(J269,IF($K$11=2018,YEAR_2018[],IF($K$11=2019,YEAR_2019[],IF($K$11=2020,YEAR_2020[]))),2,FALSE)</f>
        <v>123</v>
      </c>
      <c r="L269">
        <f>VLOOKUP(J269,IF($L$11=2018,YEAR_2018[],IF($L$11=2019,YEAR_2019[],IF($L$11=2020,YEAR_2020[]))),2,FALSE)</f>
        <v>123</v>
      </c>
      <c r="M269">
        <f>VLOOKUP(J269,IF($M$11=2018,YEAR_2018[],IF($M$11=2019,YEAR_2019[],IF($M$11=2020,YEAR_2020[]))),2,FALSE)</f>
        <v>120</v>
      </c>
    </row>
    <row r="270" spans="10:13" ht="15.6" x14ac:dyDescent="0.3">
      <c r="J270" s="6" t="s">
        <v>128</v>
      </c>
      <c r="K270">
        <f>VLOOKUP(J270,IF($K$11=2018,YEAR_2018[],IF($K$11=2019,YEAR_2019[],IF($K$11=2020,YEAR_2020[]))),2,FALSE)</f>
        <v>111</v>
      </c>
      <c r="L270">
        <f>VLOOKUP(J270,IF($L$11=2018,YEAR_2018[],IF($L$11=2019,YEAR_2019[],IF($L$11=2020,YEAR_2020[]))),2,FALSE)</f>
        <v>124</v>
      </c>
      <c r="M270">
        <f>VLOOKUP(J270,IF($M$11=2018,YEAR_2018[],IF($M$11=2019,YEAR_2019[],IF($M$11=2020,YEAR_2020[]))),2,FALSE)</f>
        <v>128</v>
      </c>
    </row>
    <row r="271" spans="10:13" ht="15.6" x14ac:dyDescent="0.3">
      <c r="J271" s="6" t="s">
        <v>132</v>
      </c>
      <c r="K271">
        <f>VLOOKUP(J271,IF($K$11=2018,YEAR_2018[],IF($K$11=2019,YEAR_2019[],IF($K$11=2020,YEAR_2020[]))),2,FALSE)</f>
        <v>115</v>
      </c>
      <c r="L271">
        <f>VLOOKUP(J271,IF($L$11=2018,YEAR_2018[],IF($L$11=2019,YEAR_2019[],IF($L$11=2020,YEAR_2020[]))),2,FALSE)</f>
        <v>125</v>
      </c>
      <c r="M271">
        <f>VLOOKUP(J271,IF($M$11=2018,YEAR_2018[],IF($M$11=2019,YEAR_2019[],IF($M$11=2020,YEAR_2020[]))),2,FALSE)</f>
        <v>107</v>
      </c>
    </row>
    <row r="272" spans="10:13" ht="15.6" x14ac:dyDescent="0.3">
      <c r="J272" s="6" t="s">
        <v>134</v>
      </c>
      <c r="K272">
        <f>VLOOKUP(J272,IF($K$11=2018,YEAR_2018[],IF($K$11=2019,YEAR_2019[],IF($K$11=2020,YEAR_2020[]))),2,FALSE)</f>
        <v>117</v>
      </c>
      <c r="L272">
        <f>VLOOKUP(J272,IF($L$11=2018,YEAR_2018[],IF($L$11=2019,YEAR_2019[],IF($L$11=2020,YEAR_2020[]))),2,FALSE)</f>
        <v>126</v>
      </c>
      <c r="M272">
        <f>VLOOKUP(J272,IF($M$11=2018,YEAR_2018[],IF($M$11=2019,YEAR_2019[],IF($M$11=2020,YEAR_2020[]))),2,FALSE)</f>
        <v>110</v>
      </c>
    </row>
    <row r="273" spans="10:13" ht="15.6" x14ac:dyDescent="0.3">
      <c r="J273" s="6" t="s">
        <v>149</v>
      </c>
      <c r="K273">
        <f>VLOOKUP(J273,IF($K$11=2018,YEAR_2018[],IF($K$11=2019,YEAR_2019[],IF($K$11=2020,YEAR_2020[]))),2,FALSE)</f>
        <v>132</v>
      </c>
      <c r="L273">
        <f>VLOOKUP(J273,IF($L$11=2018,YEAR_2018[],IF($L$11=2019,YEAR_2019[],IF($L$11=2020,YEAR_2020[]))),2,FALSE)</f>
        <v>127</v>
      </c>
      <c r="M273">
        <f>VLOOKUP(J273,IF($M$11=2018,YEAR_2018[],IF($M$11=2019,YEAR_2019[],IF($M$11=2020,YEAR_2020[]))),2,FALSE)</f>
        <v>131</v>
      </c>
    </row>
    <row r="274" spans="10:13" ht="15.6" x14ac:dyDescent="0.3">
      <c r="J274" s="6" t="s">
        <v>135</v>
      </c>
      <c r="K274">
        <f>VLOOKUP(J274,IF($K$11=2018,YEAR_2018[],IF($K$11=2019,YEAR_2019[],IF($K$11=2020,YEAR_2020[]))),2,FALSE)</f>
        <v>118</v>
      </c>
      <c r="L274">
        <f>VLOOKUP(J274,IF($L$11=2018,YEAR_2018[],IF($L$11=2019,YEAR_2019[],IF($L$11=2020,YEAR_2020[]))),2,FALSE)</f>
        <v>128</v>
      </c>
      <c r="M274">
        <f>VLOOKUP(J274,IF($M$11=2018,YEAR_2018[],IF($M$11=2019,YEAR_2019[],IF($M$11=2020,YEAR_2020[]))),2,FALSE)</f>
        <v>114</v>
      </c>
    </row>
    <row r="275" spans="10:13" ht="15.6" x14ac:dyDescent="0.3">
      <c r="J275" s="6" t="s">
        <v>130</v>
      </c>
      <c r="K275">
        <f>VLOOKUP(J275,IF($K$11=2018,YEAR_2018[],IF($K$11=2019,YEAR_2019[],IF($K$11=2020,YEAR_2020[]))),2,FALSE)</f>
        <v>113</v>
      </c>
      <c r="L275">
        <f>VLOOKUP(J275,IF($L$11=2018,YEAR_2018[],IF($L$11=2019,YEAR_2019[],IF($L$11=2020,YEAR_2020[]))),2,FALSE)</f>
        <v>129</v>
      </c>
      <c r="M275">
        <f>VLOOKUP(J275,IF($M$11=2018,YEAR_2018[],IF($M$11=2019,YEAR_2019[],IF($M$11=2020,YEAR_2020[]))),2,FALSE)</f>
        <v>139</v>
      </c>
    </row>
    <row r="276" spans="10:13" ht="15.6" x14ac:dyDescent="0.3">
      <c r="J276" s="6" t="s">
        <v>133</v>
      </c>
      <c r="K276">
        <f>VLOOKUP(J276,IF($K$11=2018,YEAR_2018[],IF($K$11=2019,YEAR_2019[],IF($K$11=2020,YEAR_2020[]))),2,FALSE)</f>
        <v>116</v>
      </c>
      <c r="L276">
        <f>VLOOKUP(J276,IF($L$11=2018,YEAR_2018[],IF($L$11=2019,YEAR_2019[],IF($L$11=2020,YEAR_2020[]))),2,FALSE)</f>
        <v>130</v>
      </c>
      <c r="M276">
        <f>VLOOKUP(J276,IF($M$11=2018,YEAR_2018[],IF($M$11=2019,YEAR_2019[],IF($M$11=2020,YEAR_2020[]))),2,FALSE)</f>
        <v>130</v>
      </c>
    </row>
    <row r="277" spans="10:13" ht="15.6" x14ac:dyDescent="0.3">
      <c r="J277" s="6" t="s">
        <v>147</v>
      </c>
      <c r="K277">
        <f>VLOOKUP(J277,IF($K$11=2018,YEAR_2018[],IF($K$11=2019,YEAR_2019[],IF($K$11=2020,YEAR_2020[]))),2,FALSE)</f>
        <v>130</v>
      </c>
      <c r="L277">
        <f>VLOOKUP(J277,IF($L$11=2018,YEAR_2018[],IF($L$11=2019,YEAR_2019[],IF($L$11=2020,YEAR_2020[]))),2,FALSE)</f>
        <v>131</v>
      </c>
      <c r="M277">
        <f>VLOOKUP(J277,IF($M$11=2018,YEAR_2018[],IF($M$11=2019,YEAR_2019[],IF($M$11=2020,YEAR_2020[]))),2,FALSE)</f>
        <v>133</v>
      </c>
    </row>
    <row r="278" spans="10:13" ht="15.6" x14ac:dyDescent="0.3">
      <c r="J278" s="6" t="s">
        <v>148</v>
      </c>
      <c r="K278">
        <f>VLOOKUP(J278,IF($K$11=2018,YEAR_2018[],IF($K$11=2019,YEAR_2019[],IF($K$11=2020,YEAR_2020[]))),2,FALSE)</f>
        <v>131</v>
      </c>
      <c r="L278">
        <f>VLOOKUP(J278,IF($L$11=2018,YEAR_2018[],IF($L$11=2019,YEAR_2019[],IF($L$11=2020,YEAR_2020[]))),2,FALSE)</f>
        <v>132</v>
      </c>
      <c r="M278">
        <f>VLOOKUP(J278,IF($M$11=2018,YEAR_2018[],IF($M$11=2019,YEAR_2019[],IF($M$11=2020,YEAR_2020[]))),2,FALSE)</f>
        <v>127</v>
      </c>
    </row>
    <row r="279" spans="10:13" ht="15.6" x14ac:dyDescent="0.3">
      <c r="J279" s="6" t="s">
        <v>155</v>
      </c>
      <c r="K279">
        <f>VLOOKUP(J279,IF($K$11=2018,YEAR_2018[],IF($K$11=2019,YEAR_2019[],IF($K$11=2020,YEAR_2020[]))),2,FALSE)</f>
        <v>138</v>
      </c>
      <c r="L279">
        <f>VLOOKUP(J279,IF($L$11=2018,YEAR_2018[],IF($L$11=2019,YEAR_2019[],IF($L$11=2020,YEAR_2020[]))),2,FALSE)</f>
        <v>133</v>
      </c>
      <c r="M279">
        <f>VLOOKUP(J279,IF($M$11=2018,YEAR_2018[],IF($M$11=2019,YEAR_2019[],IF($M$11=2020,YEAR_2020[]))),2,FALSE)</f>
        <v>123</v>
      </c>
    </row>
    <row r="280" spans="10:13" ht="15.6" x14ac:dyDescent="0.3">
      <c r="J280" s="6" t="s">
        <v>144</v>
      </c>
      <c r="K280">
        <f>VLOOKUP(J280,IF($K$11=2018,YEAR_2018[],IF($K$11=2019,YEAR_2019[],IF($K$11=2020,YEAR_2020[]))),2,FALSE)</f>
        <v>127</v>
      </c>
      <c r="L280">
        <f>VLOOKUP(J280,IF($L$11=2018,YEAR_2018[],IF($L$11=2019,YEAR_2019[],IF($L$11=2020,YEAR_2020[]))),2,FALSE)</f>
        <v>134</v>
      </c>
      <c r="M280">
        <f>VLOOKUP(J280,IF($M$11=2018,YEAR_2018[],IF($M$11=2019,YEAR_2019[],IF($M$11=2020,YEAR_2020[]))),2,FALSE)</f>
        <v>136</v>
      </c>
    </row>
    <row r="281" spans="10:13" ht="15.6" x14ac:dyDescent="0.3">
      <c r="J281" s="6" t="s">
        <v>152</v>
      </c>
      <c r="K281">
        <f>VLOOKUP(J281,IF($K$11=2018,YEAR_2018[],IF($K$11=2019,YEAR_2019[],IF($K$11=2020,YEAR_2020[]))),2,FALSE)</f>
        <v>135</v>
      </c>
      <c r="L281">
        <f>VLOOKUP(J281,IF($L$11=2018,YEAR_2018[],IF($L$11=2019,YEAR_2019[],IF($L$11=2020,YEAR_2020[]))),2,FALSE)</f>
        <v>136</v>
      </c>
      <c r="M281">
        <f>VLOOKUP(J281,IF($M$11=2018,YEAR_2018[],IF($M$11=2019,YEAR_2019[],IF($M$11=2020,YEAR_2020[]))),2,FALSE)</f>
        <v>126</v>
      </c>
    </row>
    <row r="282" spans="10:13" ht="15.6" x14ac:dyDescent="0.3">
      <c r="J282" s="6" t="s">
        <v>139</v>
      </c>
      <c r="K282">
        <f>VLOOKUP(J282,IF($K$11=2018,YEAR_2018[],IF($K$11=2019,YEAR_2019[],IF($K$11=2020,YEAR_2020[]))),2,FALSE)</f>
        <v>122</v>
      </c>
      <c r="L282">
        <f>VLOOKUP(J282,IF($L$11=2018,YEAR_2018[],IF($L$11=2019,YEAR_2019[],IF($L$11=2020,YEAR_2020[]))),2,FALSE)</f>
        <v>137</v>
      </c>
      <c r="M282">
        <f>VLOOKUP(J282,IF($M$11=2018,YEAR_2018[],IF($M$11=2019,YEAR_2019[],IF($M$11=2020,YEAR_2020[]))),2,FALSE)</f>
        <v>138</v>
      </c>
    </row>
    <row r="283" spans="10:13" ht="15.6" x14ac:dyDescent="0.3">
      <c r="J283" s="6" t="s">
        <v>142</v>
      </c>
      <c r="K283">
        <f>VLOOKUP(J283,IF($K$11=2018,YEAR_2018[],IF($K$11=2019,YEAR_2019[],IF($K$11=2020,YEAR_2020[]))),2,FALSE)</f>
        <v>125</v>
      </c>
      <c r="L283">
        <f>VLOOKUP(J283,IF($L$11=2018,YEAR_2018[],IF($L$11=2019,YEAR_2019[],IF($L$11=2020,YEAR_2020[]))),2,FALSE)</f>
        <v>138</v>
      </c>
      <c r="M283">
        <f>VLOOKUP(J283,IF($M$11=2018,YEAR_2018[],IF($M$11=2019,YEAR_2019[],IF($M$11=2020,YEAR_2020[]))),2,FALSE)</f>
        <v>141</v>
      </c>
    </row>
    <row r="284" spans="10:13" ht="15.6" x14ac:dyDescent="0.3">
      <c r="J284" s="6" t="s">
        <v>156</v>
      </c>
      <c r="K284">
        <f>VLOOKUP(J284,IF($K$11=2018,YEAR_2018[],IF($K$11=2019,YEAR_2019[],IF($K$11=2020,YEAR_2020[]))),2,FALSE)</f>
        <v>139</v>
      </c>
      <c r="L284">
        <f>VLOOKUP(J284,IF($L$11=2018,YEAR_2018[],IF($L$11=2019,YEAR_2019[],IF($L$11=2020,YEAR_2020[]))),2,FALSE)</f>
        <v>139</v>
      </c>
      <c r="M284">
        <f>VLOOKUP(J284,IF($M$11=2018,YEAR_2018[],IF($M$11=2019,YEAR_2019[],IF($M$11=2020,YEAR_2020[]))),2,FALSE)</f>
        <v>135</v>
      </c>
    </row>
    <row r="285" spans="10:13" ht="15.6" x14ac:dyDescent="0.3">
      <c r="J285" s="6" t="s">
        <v>150</v>
      </c>
      <c r="K285">
        <f>VLOOKUP(J285,IF($K$11=2018,YEAR_2018[],IF($K$11=2019,YEAR_2019[],IF($K$11=2020,YEAR_2020[]))),2,FALSE)</f>
        <v>133</v>
      </c>
      <c r="L285">
        <f>VLOOKUP(J285,IF($L$11=2018,YEAR_2018[],IF($L$11=2019,YEAR_2019[],IF($L$11=2020,YEAR_2020[]))),2,FALSE)</f>
        <v>140</v>
      </c>
      <c r="M285">
        <f>VLOOKUP(J285,IF($M$11=2018,YEAR_2018[],IF($M$11=2019,YEAR_2019[],IF($M$11=2020,YEAR_2020[]))),2,FALSE)</f>
        <v>144</v>
      </c>
    </row>
    <row r="286" spans="10:13" ht="15.6" x14ac:dyDescent="0.3">
      <c r="J286" s="6" t="s">
        <v>166</v>
      </c>
      <c r="K286">
        <f>VLOOKUP(J286,IF($K$11=2018,YEAR_2018[],IF($K$11=2019,YEAR_2019[],IF($K$11=2020,YEAR_2020[]))),2,FALSE)</f>
        <v>149</v>
      </c>
      <c r="L286">
        <f>VLOOKUP(J286,IF($L$11=2018,YEAR_2018[],IF($L$11=2019,YEAR_2019[],IF($L$11=2020,YEAR_2020[]))),2,FALSE)</f>
        <v>141</v>
      </c>
      <c r="M286">
        <f>VLOOKUP(J286,IF($M$11=2018,YEAR_2018[],IF($M$11=2019,YEAR_2019[],IF($M$11=2020,YEAR_2020[]))),2,FALSE)</f>
        <v>124</v>
      </c>
    </row>
    <row r="287" spans="10:13" ht="15.6" x14ac:dyDescent="0.3">
      <c r="J287" s="6" t="s">
        <v>160</v>
      </c>
      <c r="K287">
        <f>VLOOKUP(J287,IF($K$11=2018,YEAR_2018[],IF($K$11=2019,YEAR_2019[],IF($K$11=2020,YEAR_2020[]))),2,FALSE)</f>
        <v>143</v>
      </c>
      <c r="L287">
        <f>VLOOKUP(J287,IF($L$11=2018,YEAR_2018[],IF($L$11=2019,YEAR_2019[],IF($L$11=2020,YEAR_2020[]))),2,FALSE)</f>
        <v>143</v>
      </c>
      <c r="M287">
        <f>VLOOKUP(J287,IF($M$11=2018,YEAR_2018[],IF($M$11=2019,YEAR_2019[],IF($M$11=2020,YEAR_2020[]))),2,FALSE)</f>
        <v>137</v>
      </c>
    </row>
    <row r="288" spans="10:13" ht="15.6" x14ac:dyDescent="0.3">
      <c r="J288" s="6" t="s">
        <v>158</v>
      </c>
      <c r="K288">
        <f>VLOOKUP(J288,IF($K$11=2018,YEAR_2018[],IF($K$11=2019,YEAR_2019[],IF($K$11=2020,YEAR_2020[]))),2,FALSE)</f>
        <v>141</v>
      </c>
      <c r="L288">
        <f>VLOOKUP(J288,IF($L$11=2018,YEAR_2018[],IF($L$11=2019,YEAR_2019[],IF($L$11=2020,YEAR_2020[]))),2,FALSE)</f>
        <v>144</v>
      </c>
      <c r="M288">
        <f>VLOOKUP(J288,IF($M$11=2018,YEAR_2018[],IF($M$11=2019,YEAR_2019[],IF($M$11=2020,YEAR_2020[]))),2,FALSE)</f>
        <v>143</v>
      </c>
    </row>
    <row r="289" spans="10:13" ht="15.6" x14ac:dyDescent="0.3">
      <c r="J289" s="6" t="s">
        <v>173</v>
      </c>
      <c r="K289">
        <f>VLOOKUP(J289,IF($K$11=2018,YEAR_2018[],IF($K$11=2019,YEAR_2019[],IF($K$11=2020,YEAR_2020[]))),2,FALSE)</f>
        <v>156</v>
      </c>
      <c r="L289">
        <f>VLOOKUP(J289,IF($L$11=2018,YEAR_2018[],IF($L$11=2019,YEAR_2019[],IF($L$11=2020,YEAR_2020[]))),2,FALSE)</f>
        <v>145</v>
      </c>
      <c r="M289">
        <f>VLOOKUP(J289,IF($M$11=2018,YEAR_2018[],IF($M$11=2019,YEAR_2019[],IF($M$11=2020,YEAR_2020[]))),2,FALSE)</f>
        <v>140</v>
      </c>
    </row>
    <row r="290" spans="10:13" ht="15.6" x14ac:dyDescent="0.3">
      <c r="J290" s="6" t="s">
        <v>161</v>
      </c>
      <c r="K290">
        <f>VLOOKUP(J290,IF($K$11=2018,YEAR_2018[],IF($K$11=2019,YEAR_2019[],IF($K$11=2020,YEAR_2020[]))),2,FALSE)</f>
        <v>144</v>
      </c>
      <c r="L290">
        <f>VLOOKUP(J290,IF($L$11=2018,YEAR_2018[],IF($L$11=2019,YEAR_2019[],IF($L$11=2020,YEAR_2020[]))),2,FALSE)</f>
        <v>146</v>
      </c>
      <c r="M290">
        <f>VLOOKUP(J290,IF($M$11=2018,YEAR_2018[],IF($M$11=2019,YEAR_2019[],IF($M$11=2020,YEAR_2020[]))),2,FALSE)</f>
        <v>151</v>
      </c>
    </row>
    <row r="291" spans="10:13" ht="15.6" x14ac:dyDescent="0.3">
      <c r="J291" s="6" t="s">
        <v>165</v>
      </c>
      <c r="K291">
        <f>VLOOKUP(J291,IF($K$11=2018,YEAR_2018[],IF($K$11=2019,YEAR_2019[],IF($K$11=2020,YEAR_2020[]))),2,FALSE)</f>
        <v>148</v>
      </c>
      <c r="L291">
        <f>VLOOKUP(J291,IF($L$11=2018,YEAR_2018[],IF($L$11=2019,YEAR_2019[],IF($L$11=2020,YEAR_2020[]))),2,FALSE)</f>
        <v>147</v>
      </c>
      <c r="M291">
        <f>VLOOKUP(J291,IF($M$11=2018,YEAR_2018[],IF($M$11=2019,YEAR_2019[],IF($M$11=2020,YEAR_2020[]))),2,FALSE)</f>
        <v>142</v>
      </c>
    </row>
    <row r="292" spans="10:13" ht="15.6" x14ac:dyDescent="0.3">
      <c r="J292" s="6" t="s">
        <v>163</v>
      </c>
      <c r="K292">
        <f>VLOOKUP(J292,IF($K$11=2018,YEAR_2018[],IF($K$11=2019,YEAR_2019[],IF($K$11=2020,YEAR_2020[]))),2,FALSE)</f>
        <v>146</v>
      </c>
      <c r="L292">
        <f>VLOOKUP(J292,IF($L$11=2018,YEAR_2018[],IF($L$11=2019,YEAR_2019[],IF($L$11=2020,YEAR_2020[]))),2,FALSE)</f>
        <v>148</v>
      </c>
      <c r="M292">
        <f>VLOOKUP(J292,IF($M$11=2018,YEAR_2018[],IF($M$11=2019,YEAR_2019[],IF($M$11=2020,YEAR_2020[]))),2,FALSE)</f>
        <v>147</v>
      </c>
    </row>
    <row r="293" spans="10:13" ht="15.6" x14ac:dyDescent="0.3">
      <c r="J293" s="6" t="s">
        <v>164</v>
      </c>
      <c r="K293">
        <f>VLOOKUP(J293,IF($K$11=2018,YEAR_2018[],IF($K$11=2019,YEAR_2019[],IF($K$11=2020,YEAR_2020[]))),2,FALSE)</f>
        <v>147</v>
      </c>
      <c r="L293">
        <f>VLOOKUP(J293,IF($L$11=2018,YEAR_2018[],IF($L$11=2019,YEAR_2019[],IF($L$11=2020,YEAR_2020[]))),2,FALSE)</f>
        <v>150</v>
      </c>
      <c r="M293">
        <f>VLOOKUP(J293,IF($M$11=2018,YEAR_2018[],IF($M$11=2019,YEAR_2019[],IF($M$11=2020,YEAR_2020[]))),2,FALSE)</f>
        <v>145</v>
      </c>
    </row>
    <row r="294" spans="10:13" ht="15.6" x14ac:dyDescent="0.3">
      <c r="J294" s="6" t="s">
        <v>169</v>
      </c>
      <c r="K294">
        <f>VLOOKUP(J294,IF($K$11=2018,YEAR_2018[],IF($K$11=2019,YEAR_2019[],IF($K$11=2020,YEAR_2020[]))),2,FALSE)</f>
        <v>152</v>
      </c>
      <c r="L294">
        <f>VLOOKUP(J294,IF($L$11=2018,YEAR_2018[],IF($L$11=2019,YEAR_2019[],IF($L$11=2020,YEAR_2020[]))),2,FALSE)</f>
        <v>151</v>
      </c>
      <c r="M294">
        <f>VLOOKUP(J294,IF($M$11=2018,YEAR_2018[],IF($M$11=2019,YEAR_2019[],IF($M$11=2020,YEAR_2020[]))),2,FALSE)</f>
        <v>146</v>
      </c>
    </row>
    <row r="295" spans="10:13" ht="15.6" x14ac:dyDescent="0.3">
      <c r="J295" s="6" t="s">
        <v>168</v>
      </c>
      <c r="K295">
        <f>VLOOKUP(J295,IF($K$11=2018,YEAR_2018[],IF($K$11=2019,YEAR_2019[],IF($K$11=2020,YEAR_2020[]))),2,FALSE)</f>
        <v>151</v>
      </c>
      <c r="L295">
        <f>VLOOKUP(J295,IF($L$11=2018,YEAR_2018[],IF($L$11=2019,YEAR_2019[],IF($L$11=2020,YEAR_2020[]))),2,FALSE)</f>
        <v>152</v>
      </c>
      <c r="M295">
        <f>VLOOKUP(J295,IF($M$11=2018,YEAR_2018[],IF($M$11=2019,YEAR_2019[],IF($M$11=2020,YEAR_2020[]))),2,FALSE)</f>
        <v>150</v>
      </c>
    </row>
    <row r="296" spans="10:13" ht="15.6" x14ac:dyDescent="0.3">
      <c r="J296" s="6" t="s">
        <v>170</v>
      </c>
      <c r="K296">
        <f>VLOOKUP(J296,IF($K$11=2018,YEAR_2018[],IF($K$11=2019,YEAR_2019[],IF($K$11=2020,YEAR_2020[]))),2,FALSE)</f>
        <v>153</v>
      </c>
      <c r="L296">
        <f>VLOOKUP(J296,IF($L$11=2018,YEAR_2018[],IF($L$11=2019,YEAR_2019[],IF($L$11=2020,YEAR_2020[]))),2,FALSE)</f>
        <v>153</v>
      </c>
      <c r="M296">
        <f>VLOOKUP(J296,IF($M$11=2018,YEAR_2018[],IF($M$11=2019,YEAR_2019[],IF($M$11=2020,YEAR_2020[]))),2,FALSE)</f>
        <v>148</v>
      </c>
    </row>
    <row r="297" spans="10:13" ht="15.6" x14ac:dyDescent="0.3">
      <c r="J297" s="6" t="s">
        <v>162</v>
      </c>
      <c r="K297">
        <f>VLOOKUP(J297,IF($K$11=2018,YEAR_2018[],IF($K$11=2019,YEAR_2019[],IF($K$11=2020,YEAR_2020[]))),2,FALSE)</f>
        <v>145</v>
      </c>
      <c r="L297">
        <f>VLOOKUP(J297,IF($L$11=2018,YEAR_2018[],IF($L$11=2019,YEAR_2019[],IF($L$11=2020,YEAR_2020[]))),2,FALSE)</f>
        <v>154</v>
      </c>
      <c r="M297">
        <f>VLOOKUP(J297,IF($M$11=2018,YEAR_2018[],IF($M$11=2019,YEAR_2019[],IF($M$11=2020,YEAR_2020[]))),2,FALSE)</f>
        <v>153</v>
      </c>
    </row>
    <row r="298" spans="10:13" ht="15.6" x14ac:dyDescent="0.3">
      <c r="J298" s="6" t="s">
        <v>172</v>
      </c>
      <c r="K298">
        <f>VLOOKUP(J298,IF($K$11=2018,YEAR_2018[],IF($K$11=2019,YEAR_2019[],IF($K$11=2020,YEAR_2020[]))),2,FALSE)</f>
        <v>155</v>
      </c>
      <c r="L298">
        <f>VLOOKUP(J298,IF($L$11=2018,YEAR_2018[],IF($L$11=2019,YEAR_2019[],IF($L$11=2020,YEAR_2020[]))),2,FALSE)</f>
        <v>155</v>
      </c>
      <c r="M298">
        <f>VLOOKUP(J298,IF($M$11=2018,YEAR_2018[],IF($M$11=2019,YEAR_2019[],IF($M$11=2020,YEAR_2020[]))),2,FALSE)</f>
        <v>149</v>
      </c>
    </row>
    <row r="299" spans="10:13" ht="15.6" x14ac:dyDescent="0.3">
      <c r="J299" s="6" t="s">
        <v>171</v>
      </c>
      <c r="K299">
        <f>VLOOKUP(J299,IF($K$11=2018,YEAR_2018[],IF($K$11=2019,YEAR_2019[],IF($K$11=2020,YEAR_2020[]))),2,FALSE)</f>
        <v>154</v>
      </c>
      <c r="L299">
        <f>VLOOKUP(J299,IF($L$11=2018,YEAR_2018[],IF($L$11=2019,YEAR_2019[],IF($L$11=2020,YEAR_2020[]))),2,FALSE)</f>
        <v>156</v>
      </c>
      <c r="M299">
        <f>VLOOKUP(J299,IF($M$11=2018,YEAR_2018[],IF($M$11=2019,YEAR_2019[],IF($M$11=2020,YEAR_2020[]))),2,FALSE)</f>
        <v>152</v>
      </c>
    </row>
    <row r="300" spans="10:13" ht="15.6" x14ac:dyDescent="0.3">
      <c r="J300" s="6" t="s">
        <v>8</v>
      </c>
      <c r="K300">
        <f>VLOOKUP(J300,IF($K$11=2018,YEAR_2018[],IF($K$11=2019,YEAR_2019[],IF($K$11=2020,YEAR_2020[]))),2,FALSE)</f>
        <v>1</v>
      </c>
      <c r="L300">
        <f>VLOOKUP(J300,IF($L$11=2018,YEAR_2018[],IF($L$11=2019,YEAR_2019[],IF($L$11=2020,YEAR_2020[]))),2,FALSE)</f>
        <v>1</v>
      </c>
      <c r="M300">
        <f>VLOOKUP(J300,IF($M$11=2018,YEAR_2018[],IF($M$11=2019,YEAR_2019[],IF($M$11=2020,YEAR_2020[]))),2,FALSE)</f>
        <v>1</v>
      </c>
    </row>
    <row r="301" spans="10:13" ht="15.6" x14ac:dyDescent="0.3">
      <c r="J301" s="6" t="s">
        <v>11</v>
      </c>
      <c r="K301">
        <f>VLOOKUP(J301,IF($K$11=2018,YEAR_2018[],IF($K$11=2019,YEAR_2019[],IF($K$11=2020,YEAR_2020[]))),2,FALSE)</f>
        <v>3</v>
      </c>
      <c r="L301">
        <f>VLOOKUP(J301,IF($L$11=2018,YEAR_2018[],IF($L$11=2019,YEAR_2019[],IF($L$11=2020,YEAR_2020[]))),2,FALSE)</f>
        <v>2</v>
      </c>
      <c r="M301">
        <f>VLOOKUP(J301,IF($M$11=2018,YEAR_2018[],IF($M$11=2019,YEAR_2019[],IF($M$11=2020,YEAR_2020[]))),2,FALSE)</f>
        <v>2</v>
      </c>
    </row>
    <row r="302" spans="10:13" ht="15.6" x14ac:dyDescent="0.3">
      <c r="J302" s="6" t="s">
        <v>13</v>
      </c>
      <c r="K302">
        <f>VLOOKUP(J302,IF($K$11=2018,YEAR_2018[],IF($K$11=2019,YEAR_2019[],IF($K$11=2020,YEAR_2020[]))),2,FALSE)</f>
        <v>5</v>
      </c>
      <c r="L302">
        <f>VLOOKUP(J302,IF($L$11=2018,YEAR_2018[],IF($L$11=2019,YEAR_2019[],IF($L$11=2020,YEAR_2020[]))),2,FALSE)</f>
        <v>6</v>
      </c>
      <c r="M302">
        <f>VLOOKUP(J302,IF($M$11=2018,YEAR_2018[],IF($M$11=2019,YEAR_2019[],IF($M$11=2020,YEAR_2020[]))),2,FALSE)</f>
        <v>3</v>
      </c>
    </row>
    <row r="303" spans="10:13" ht="15.6" x14ac:dyDescent="0.3">
      <c r="J303" s="6" t="s">
        <v>12</v>
      </c>
      <c r="K303">
        <f>VLOOKUP(J303,IF($K$11=2018,YEAR_2018[],IF($K$11=2019,YEAR_2019[],IF($K$11=2020,YEAR_2020[]))),2,FALSE)</f>
        <v>4</v>
      </c>
      <c r="L303">
        <f>VLOOKUP(J303,IF($L$11=2018,YEAR_2018[],IF($L$11=2019,YEAR_2019[],IF($L$11=2020,YEAR_2020[]))),2,FALSE)</f>
        <v>4</v>
      </c>
      <c r="M303">
        <f>VLOOKUP(J303,IF($M$11=2018,YEAR_2018[],IF($M$11=2019,YEAR_2019[],IF($M$11=2020,YEAR_2020[]))),2,FALSE)</f>
        <v>4</v>
      </c>
    </row>
    <row r="304" spans="10:13" ht="15.6" x14ac:dyDescent="0.3">
      <c r="J304" s="6" t="s">
        <v>10</v>
      </c>
      <c r="K304">
        <f>VLOOKUP(J304,IF($K$11=2018,YEAR_2018[],IF($K$11=2019,YEAR_2019[],IF($K$11=2020,YEAR_2020[]))),2,FALSE)</f>
        <v>2</v>
      </c>
      <c r="L304">
        <f>VLOOKUP(J304,IF($L$11=2018,YEAR_2018[],IF($L$11=2019,YEAR_2019[],IF($L$11=2020,YEAR_2020[]))),2,FALSE)</f>
        <v>3</v>
      </c>
      <c r="M304">
        <f>VLOOKUP(J304,IF($M$11=2018,YEAR_2018[],IF($M$11=2019,YEAR_2019[],IF($M$11=2020,YEAR_2020[]))),2,FALSE)</f>
        <v>5</v>
      </c>
    </row>
    <row r="305" spans="10:13" ht="15.6" x14ac:dyDescent="0.3">
      <c r="J305" s="6" t="s">
        <v>14</v>
      </c>
      <c r="K305">
        <f>VLOOKUP(J305,IF($K$11=2018,YEAR_2018[],IF($K$11=2019,YEAR_2019[],IF($K$11=2020,YEAR_2020[]))),2,FALSE)</f>
        <v>6</v>
      </c>
      <c r="L305">
        <f>VLOOKUP(J305,IF($L$11=2018,YEAR_2018[],IF($L$11=2019,YEAR_2019[],IF($L$11=2020,YEAR_2020[]))),2,FALSE)</f>
        <v>5</v>
      </c>
      <c r="M305">
        <f>VLOOKUP(J305,IF($M$11=2018,YEAR_2018[],IF($M$11=2019,YEAR_2019[],IF($M$11=2020,YEAR_2020[]))),2,FALSE)</f>
        <v>6</v>
      </c>
    </row>
    <row r="306" spans="10:13" ht="15.6" x14ac:dyDescent="0.3">
      <c r="J306" s="6" t="s">
        <v>18</v>
      </c>
      <c r="K306">
        <f>VLOOKUP(J306,IF($K$11=2018,YEAR_2018[],IF($K$11=2019,YEAR_2019[],IF($K$11=2020,YEAR_2020[]))),2,FALSE)</f>
        <v>9</v>
      </c>
      <c r="L306">
        <f>VLOOKUP(J306,IF($L$11=2018,YEAR_2018[],IF($L$11=2019,YEAR_2019[],IF($L$11=2020,YEAR_2020[]))),2,FALSE)</f>
        <v>7</v>
      </c>
      <c r="M306">
        <f>VLOOKUP(J306,IF($M$11=2018,YEAR_2018[],IF($M$11=2019,YEAR_2019[],IF($M$11=2020,YEAR_2020[]))),2,FALSE)</f>
        <v>7</v>
      </c>
    </row>
    <row r="307" spans="10:13" ht="15.6" x14ac:dyDescent="0.3">
      <c r="J307" s="6" t="s">
        <v>17</v>
      </c>
      <c r="K307">
        <f>VLOOKUP(J307,IF($K$11=2018,YEAR_2018[],IF($K$11=2019,YEAR_2019[],IF($K$11=2020,YEAR_2020[]))),2,FALSE)</f>
        <v>8</v>
      </c>
      <c r="L307">
        <f>VLOOKUP(J307,IF($L$11=2018,YEAR_2018[],IF($L$11=2019,YEAR_2019[],IF($L$11=2020,YEAR_2020[]))),2,FALSE)</f>
        <v>8</v>
      </c>
      <c r="M307">
        <f>VLOOKUP(J307,IF($M$11=2018,YEAR_2018[],IF($M$11=2019,YEAR_2019[],IF($M$11=2020,YEAR_2020[]))),2,FALSE)</f>
        <v>8</v>
      </c>
    </row>
    <row r="308" spans="10:13" ht="15.6" x14ac:dyDescent="0.3">
      <c r="J308" s="6" t="s">
        <v>21</v>
      </c>
      <c r="K308">
        <f>VLOOKUP(J308,IF($K$11=2018,YEAR_2018[],IF($K$11=2019,YEAR_2019[],IF($K$11=2020,YEAR_2020[]))),2,FALSE)</f>
        <v>12</v>
      </c>
      <c r="L308">
        <f>VLOOKUP(J308,IF($L$11=2018,YEAR_2018[],IF($L$11=2019,YEAR_2019[],IF($L$11=2020,YEAR_2020[]))),2,FALSE)</f>
        <v>10</v>
      </c>
      <c r="M308">
        <f>VLOOKUP(J308,IF($M$11=2018,YEAR_2018[],IF($M$11=2019,YEAR_2019[],IF($M$11=2020,YEAR_2020[]))),2,FALSE)</f>
        <v>9</v>
      </c>
    </row>
    <row r="309" spans="10:13" ht="15.6" x14ac:dyDescent="0.3">
      <c r="J309" s="6" t="s">
        <v>27</v>
      </c>
      <c r="K309">
        <f>VLOOKUP(J309,IF($K$11=2018,YEAR_2018[],IF($K$11=2019,YEAR_2019[],IF($K$11=2020,YEAR_2020[]))),2,FALSE)</f>
        <v>17</v>
      </c>
      <c r="L309">
        <f>VLOOKUP(J309,IF($L$11=2018,YEAR_2018[],IF($L$11=2019,YEAR_2019[],IF($L$11=2020,YEAR_2020[]))),2,FALSE)</f>
        <v>14</v>
      </c>
      <c r="M309">
        <f>VLOOKUP(J309,IF($M$11=2018,YEAR_2018[],IF($M$11=2019,YEAR_2019[],IF($M$11=2020,YEAR_2020[]))),2,FALSE)</f>
        <v>10</v>
      </c>
    </row>
    <row r="310" spans="10:13" ht="15.6" x14ac:dyDescent="0.3">
      <c r="J310" s="6" t="s">
        <v>15</v>
      </c>
      <c r="K310">
        <f>VLOOKUP(J310,IF($K$11=2018,YEAR_2018[],IF($K$11=2019,YEAR_2019[],IF($K$11=2020,YEAR_2020[]))),2,FALSE)</f>
        <v>7</v>
      </c>
      <c r="L310">
        <f>VLOOKUP(J310,IF($L$11=2018,YEAR_2018[],IF($L$11=2019,YEAR_2019[],IF($L$11=2020,YEAR_2020[]))),2,FALSE)</f>
        <v>9</v>
      </c>
      <c r="M310">
        <f>VLOOKUP(J310,IF($M$11=2018,YEAR_2018[],IF($M$11=2019,YEAR_2019[],IF($M$11=2020,YEAR_2020[]))),2,FALSE)</f>
        <v>11</v>
      </c>
    </row>
    <row r="311" spans="10:13" ht="15.6" x14ac:dyDescent="0.3">
      <c r="J311" s="6" t="s">
        <v>19</v>
      </c>
      <c r="K311">
        <f>VLOOKUP(J311,IF($K$11=2018,YEAR_2018[],IF($K$11=2019,YEAR_2019[],IF($K$11=2020,YEAR_2020[]))),2,FALSE)</f>
        <v>10</v>
      </c>
      <c r="L311">
        <f>VLOOKUP(J311,IF($L$11=2018,YEAR_2018[],IF($L$11=2019,YEAR_2019[],IF($L$11=2020,YEAR_2020[]))),2,FALSE)</f>
        <v>11</v>
      </c>
      <c r="M311">
        <f>VLOOKUP(J311,IF($M$11=2018,YEAR_2018[],IF($M$11=2019,YEAR_2019[],IF($M$11=2020,YEAR_2020[]))),2,FALSE)</f>
        <v>12</v>
      </c>
    </row>
    <row r="312" spans="10:13" ht="15.6" x14ac:dyDescent="0.3">
      <c r="J312" s="6" t="s">
        <v>20</v>
      </c>
      <c r="K312">
        <f>VLOOKUP(J312,IF($K$11=2018,YEAR_2018[],IF($K$11=2019,YEAR_2019[],IF($K$11=2020,YEAR_2020[]))),2,FALSE)</f>
        <v>11</v>
      </c>
      <c r="L312">
        <f>VLOOKUP(J312,IF($L$11=2018,YEAR_2018[],IF($L$11=2019,YEAR_2019[],IF($L$11=2020,YEAR_2020[]))),2,FALSE)</f>
        <v>15</v>
      </c>
      <c r="M312">
        <f>VLOOKUP(J312,IF($M$11=2018,YEAR_2018[],IF($M$11=2019,YEAR_2019[],IF($M$11=2020,YEAR_2020[]))),2,FALSE)</f>
        <v>13</v>
      </c>
    </row>
    <row r="313" spans="10:13" ht="15.6" x14ac:dyDescent="0.3">
      <c r="J313" s="6" t="s">
        <v>29</v>
      </c>
      <c r="K313">
        <f>VLOOKUP(J313,IF($K$11=2018,YEAR_2018[],IF($K$11=2019,YEAR_2019[],IF($K$11=2020,YEAR_2020[]))),2,FALSE)</f>
        <v>19</v>
      </c>
      <c r="L313">
        <f>VLOOKUP(J313,IF($L$11=2018,YEAR_2018[],IF($L$11=2019,YEAR_2019[],IF($L$11=2020,YEAR_2020[]))),2,FALSE)</f>
        <v>13</v>
      </c>
      <c r="M313">
        <f>VLOOKUP(J313,IF($M$11=2018,YEAR_2018[],IF($M$11=2019,YEAR_2019[],IF($M$11=2020,YEAR_2020[]))),2,FALSE)</f>
        <v>14</v>
      </c>
    </row>
    <row r="314" spans="10:13" ht="15.6" x14ac:dyDescent="0.3">
      <c r="J314" s="6" t="s">
        <v>22</v>
      </c>
      <c r="K314">
        <f>VLOOKUP(J314,IF($K$11=2018,YEAR_2018[],IF($K$11=2019,YEAR_2019[],IF($K$11=2020,YEAR_2020[]))),2,FALSE)</f>
        <v>13</v>
      </c>
      <c r="L314">
        <f>VLOOKUP(J314,IF($L$11=2018,YEAR_2018[],IF($L$11=2019,YEAR_2019[],IF($L$11=2020,YEAR_2020[]))),2,FALSE)</f>
        <v>12</v>
      </c>
      <c r="M314">
        <f>VLOOKUP(J314,IF($M$11=2018,YEAR_2018[],IF($M$11=2019,YEAR_2019[],IF($M$11=2020,YEAR_2020[]))),2,FALSE)</f>
        <v>15</v>
      </c>
    </row>
    <row r="315" spans="10:13" ht="15.6" x14ac:dyDescent="0.3">
      <c r="J315" s="6" t="s">
        <v>24</v>
      </c>
      <c r="K315">
        <f>VLOOKUP(J315,IF($K$11=2018,YEAR_2018[],IF($K$11=2019,YEAR_2019[],IF($K$11=2020,YEAR_2020[]))),2,FALSE)</f>
        <v>14</v>
      </c>
      <c r="L315">
        <f>VLOOKUP(J315,IF($L$11=2018,YEAR_2018[],IF($L$11=2019,YEAR_2019[],IF($L$11=2020,YEAR_2020[]))),2,FALSE)</f>
        <v>16</v>
      </c>
      <c r="M315">
        <f>VLOOKUP(J315,IF($M$11=2018,YEAR_2018[],IF($M$11=2019,YEAR_2019[],IF($M$11=2020,YEAR_2020[]))),2,FALSE)</f>
        <v>16</v>
      </c>
    </row>
    <row r="316" spans="10:13" ht="15.6" x14ac:dyDescent="0.3">
      <c r="J316" s="6" t="s">
        <v>25</v>
      </c>
      <c r="K316">
        <f>VLOOKUP(J316,IF($K$11=2018,YEAR_2018[],IF($K$11=2019,YEAR_2019[],IF($K$11=2020,YEAR_2020[]))),2,FALSE)</f>
        <v>15</v>
      </c>
      <c r="L316">
        <f>VLOOKUP(J316,IF($L$11=2018,YEAR_2018[],IF($L$11=2019,YEAR_2019[],IF($L$11=2020,YEAR_2020[]))),2,FALSE)</f>
        <v>17</v>
      </c>
      <c r="M316">
        <f>VLOOKUP(J316,IF($M$11=2018,YEAR_2018[],IF($M$11=2019,YEAR_2019[],IF($M$11=2020,YEAR_2020[]))),2,FALSE)</f>
        <v>17</v>
      </c>
    </row>
    <row r="317" spans="10:13" ht="15.6" x14ac:dyDescent="0.3">
      <c r="J317" s="6" t="s">
        <v>28</v>
      </c>
      <c r="K317">
        <f>VLOOKUP(J317,IF($K$11=2018,YEAR_2018[],IF($K$11=2019,YEAR_2019[],IF($K$11=2020,YEAR_2020[]))),2,FALSE)</f>
        <v>18</v>
      </c>
      <c r="L317">
        <f>VLOOKUP(J317,IF($L$11=2018,YEAR_2018[],IF($L$11=2019,YEAR_2019[],IF($L$11=2020,YEAR_2020[]))),2,FALSE)</f>
        <v>19</v>
      </c>
      <c r="M317">
        <f>VLOOKUP(J317,IF($M$11=2018,YEAR_2018[],IF($M$11=2019,YEAR_2019[],IF($M$11=2020,YEAR_2020[]))),2,FALSE)</f>
        <v>18</v>
      </c>
    </row>
    <row r="318" spans="10:13" ht="15.6" x14ac:dyDescent="0.3">
      <c r="J318" s="6" t="s">
        <v>32</v>
      </c>
      <c r="K318">
        <f>VLOOKUP(J318,IF($K$11=2018,YEAR_2018[],IF($K$11=2019,YEAR_2019[],IF($K$11=2020,YEAR_2020[]))),2,FALSE)</f>
        <v>21</v>
      </c>
      <c r="L318">
        <f>VLOOKUP(J318,IF($L$11=2018,YEAR_2018[],IF($L$11=2019,YEAR_2019[],IF($L$11=2020,YEAR_2020[]))),2,FALSE)</f>
        <v>20</v>
      </c>
      <c r="M318">
        <f>VLOOKUP(J318,IF($M$11=2018,YEAR_2018[],IF($M$11=2019,YEAR_2019[],IF($M$11=2020,YEAR_2020[]))),2,FALSE)</f>
        <v>19</v>
      </c>
    </row>
    <row r="319" spans="10:13" ht="15.6" x14ac:dyDescent="0.3">
      <c r="J319" s="6" t="s">
        <v>26</v>
      </c>
      <c r="K319">
        <f>VLOOKUP(J319,IF($K$11=2018,YEAR_2018[],IF($K$11=2019,YEAR_2019[],IF($K$11=2020,YEAR_2020[]))),2,FALSE)</f>
        <v>16</v>
      </c>
      <c r="L319">
        <f>VLOOKUP(J319,IF($L$11=2018,YEAR_2018[],IF($L$11=2019,YEAR_2019[],IF($L$11=2020,YEAR_2020[]))),2,FALSE)</f>
        <v>18</v>
      </c>
      <c r="M319">
        <f>VLOOKUP(J319,IF($M$11=2018,YEAR_2018[],IF($M$11=2019,YEAR_2019[],IF($M$11=2020,YEAR_2020[]))),2,FALSE)</f>
        <v>20</v>
      </c>
    </row>
    <row r="320" spans="10:13" ht="15.6" x14ac:dyDescent="0.3">
      <c r="J320" s="6" t="s">
        <v>31</v>
      </c>
      <c r="K320">
        <f>VLOOKUP(J320,IF($K$11=2018,YEAR_2018[],IF($K$11=2019,YEAR_2019[],IF($K$11=2020,YEAR_2020[]))),2,FALSE)</f>
        <v>20</v>
      </c>
      <c r="L320">
        <f>VLOOKUP(J320,IF($L$11=2018,YEAR_2018[],IF($L$11=2019,YEAR_2019[],IF($L$11=2020,YEAR_2020[]))),2,FALSE)</f>
        <v>21</v>
      </c>
      <c r="M320">
        <f>VLOOKUP(J320,IF($M$11=2018,YEAR_2018[],IF($M$11=2019,YEAR_2019[],IF($M$11=2020,YEAR_2020[]))),2,FALSE)</f>
        <v>21</v>
      </c>
    </row>
    <row r="321" spans="10:13" ht="15.6" x14ac:dyDescent="0.3">
      <c r="J321" s="6" t="s">
        <v>34</v>
      </c>
      <c r="K321">
        <f>VLOOKUP(J321,IF($K$11=2018,YEAR_2018[],IF($K$11=2019,YEAR_2019[],IF($K$11=2020,YEAR_2020[]))),2,FALSE)</f>
        <v>22</v>
      </c>
      <c r="L321">
        <f>VLOOKUP(J321,IF($L$11=2018,YEAR_2018[],IF($L$11=2019,YEAR_2019[],IF($L$11=2020,YEAR_2020[]))),2,FALSE)</f>
        <v>22</v>
      </c>
      <c r="M321">
        <f>VLOOKUP(J321,IF($M$11=2018,YEAR_2018[],IF($M$11=2019,YEAR_2019[],IF($M$11=2020,YEAR_2020[]))),2,FALSE)</f>
        <v>22</v>
      </c>
    </row>
    <row r="322" spans="10:13" ht="15.6" x14ac:dyDescent="0.3">
      <c r="J322" s="6" t="s">
        <v>35</v>
      </c>
      <c r="K322">
        <f>VLOOKUP(J322,IF($K$11=2018,YEAR_2018[],IF($K$11=2019,YEAR_2019[],IF($K$11=2020,YEAR_2020[]))),2,FALSE)</f>
        <v>23</v>
      </c>
      <c r="L322">
        <f>VLOOKUP(J322,IF($L$11=2018,YEAR_2018[],IF($L$11=2019,YEAR_2019[],IF($L$11=2020,YEAR_2020[]))),2,FALSE)</f>
        <v>24</v>
      </c>
      <c r="M322">
        <f>VLOOKUP(J322,IF($M$11=2018,YEAR_2018[],IF($M$11=2019,YEAR_2019[],IF($M$11=2020,YEAR_2020[]))),2,FALSE)</f>
        <v>23</v>
      </c>
    </row>
    <row r="323" spans="10:13" ht="15.6" x14ac:dyDescent="0.3">
      <c r="J323" s="6" t="s">
        <v>36</v>
      </c>
      <c r="K323">
        <f>VLOOKUP(J323,IF($K$11=2018,YEAR_2018[],IF($K$11=2019,YEAR_2019[],IF($K$11=2020,YEAR_2020[]))),2,FALSE)</f>
        <v>24</v>
      </c>
      <c r="L323">
        <f>VLOOKUP(J323,IF($L$11=2018,YEAR_2018[],IF($L$11=2019,YEAR_2019[],IF($L$11=2020,YEAR_2020[]))),2,FALSE)</f>
        <v>23</v>
      </c>
      <c r="M323">
        <f>VLOOKUP(J323,IF($M$11=2018,YEAR_2018[],IF($M$11=2019,YEAR_2019[],IF($M$11=2020,YEAR_2020[]))),2,FALSE)</f>
        <v>24</v>
      </c>
    </row>
    <row r="324" spans="10:13" ht="15.6" x14ac:dyDescent="0.3">
      <c r="J324" s="6" t="s">
        <v>44</v>
      </c>
      <c r="K324">
        <f>VLOOKUP(J324,IF($K$11=2018,YEAR_2018[],IF($K$11=2019,YEAR_2019[],IF($K$11=2020,YEAR_2020[]))),2,FALSE)</f>
        <v>31</v>
      </c>
      <c r="L324">
        <f>VLOOKUP(J324,IF($L$11=2018,YEAR_2018[],IF($L$11=2019,YEAR_2019[],IF($L$11=2020,YEAR_2020[]))),2,FALSE)</f>
        <v>33</v>
      </c>
      <c r="M324">
        <f>VLOOKUP(J324,IF($M$11=2018,YEAR_2018[],IF($M$11=2019,YEAR_2019[],IF($M$11=2020,YEAR_2020[]))),2,FALSE)</f>
        <v>26</v>
      </c>
    </row>
    <row r="325" spans="10:13" ht="15.6" x14ac:dyDescent="0.3">
      <c r="J325" s="6" t="s">
        <v>46</v>
      </c>
      <c r="K325">
        <f>VLOOKUP(J325,IF($K$11=2018,YEAR_2018[],IF($K$11=2019,YEAR_2019[],IF($K$11=2020,YEAR_2020[]))),2,FALSE)</f>
        <v>33</v>
      </c>
      <c r="L325">
        <f>VLOOKUP(J325,IF($L$11=2018,YEAR_2018[],IF($L$11=2019,YEAR_2019[],IF($L$11=2020,YEAR_2020[]))),2,FALSE)</f>
        <v>28</v>
      </c>
      <c r="M325">
        <f>VLOOKUP(J325,IF($M$11=2018,YEAR_2018[],IF($M$11=2019,YEAR_2019[],IF($M$11=2020,YEAR_2020[]))),2,FALSE)</f>
        <v>27</v>
      </c>
    </row>
    <row r="326" spans="10:13" ht="15.6" x14ac:dyDescent="0.3">
      <c r="J326" s="6" t="s">
        <v>49</v>
      </c>
      <c r="K326">
        <f>VLOOKUP(J326,IF($K$11=2018,YEAR_2018[],IF($K$11=2019,YEAR_2019[],IF($K$11=2020,YEAR_2020[]))),2,FALSE)</f>
        <v>36</v>
      </c>
      <c r="L326">
        <f>VLOOKUP(J326,IF($L$11=2018,YEAR_2018[],IF($L$11=2019,YEAR_2019[],IF($L$11=2020,YEAR_2020[]))),2,FALSE)</f>
        <v>30</v>
      </c>
      <c r="M326">
        <f>VLOOKUP(J326,IF($M$11=2018,YEAR_2018[],IF($M$11=2019,YEAR_2019[],IF($M$11=2020,YEAR_2020[]))),2,FALSE)</f>
        <v>28</v>
      </c>
    </row>
    <row r="327" spans="10:13" ht="15.6" x14ac:dyDescent="0.3">
      <c r="J327" s="6" t="s">
        <v>43</v>
      </c>
      <c r="K327">
        <f>VLOOKUP(J327,IF($K$11=2018,YEAR_2018[],IF($K$11=2019,YEAR_2019[],IF($K$11=2020,YEAR_2020[]))),2,FALSE)</f>
        <v>30</v>
      </c>
      <c r="L327">
        <f>VLOOKUP(J327,IF($L$11=2018,YEAR_2018[],IF($L$11=2019,YEAR_2019[],IF($L$11=2020,YEAR_2020[]))),2,FALSE)</f>
        <v>27</v>
      </c>
      <c r="M327">
        <f>VLOOKUP(J327,IF($M$11=2018,YEAR_2018[],IF($M$11=2019,YEAR_2019[],IF($M$11=2020,YEAR_2020[]))),2,FALSE)</f>
        <v>29</v>
      </c>
    </row>
    <row r="328" spans="10:13" ht="15.6" x14ac:dyDescent="0.3">
      <c r="J328" s="6" t="s">
        <v>61</v>
      </c>
      <c r="K328">
        <f>VLOOKUP(J328,IF($K$11=2018,YEAR_2018[],IF($K$11=2019,YEAR_2019[],IF($K$11=2020,YEAR_2020[]))),2,FALSE)</f>
        <v>47</v>
      </c>
      <c r="L328">
        <f>VLOOKUP(J328,IF($L$11=2018,YEAR_2018[],IF($L$11=2019,YEAR_2019[],IF($L$11=2020,YEAR_2020[]))),2,FALSE)</f>
        <v>36</v>
      </c>
      <c r="M328">
        <f>VLOOKUP(J328,IF($M$11=2018,YEAR_2018[],IF($M$11=2019,YEAR_2019[],IF($M$11=2020,YEAR_2020[]))),2,FALSE)</f>
        <v>30</v>
      </c>
    </row>
    <row r="329" spans="10:13" ht="15.6" x14ac:dyDescent="0.3">
      <c r="J329" s="6" t="s">
        <v>47</v>
      </c>
      <c r="K329">
        <f>VLOOKUP(J329,IF($K$11=2018,YEAR_2018[],IF($K$11=2019,YEAR_2019[],IF($K$11=2020,YEAR_2020[]))),2,FALSE)</f>
        <v>34</v>
      </c>
      <c r="L329">
        <f>VLOOKUP(J329,IF($L$11=2018,YEAR_2018[],IF($L$11=2019,YEAR_2019[],IF($L$11=2020,YEAR_2020[]))),2,FALSE)</f>
        <v>34</v>
      </c>
      <c r="M329">
        <f>VLOOKUP(J329,IF($M$11=2018,YEAR_2018[],IF($M$11=2019,YEAR_2019[],IF($M$11=2020,YEAR_2020[]))),2,FALSE)</f>
        <v>31</v>
      </c>
    </row>
    <row r="330" spans="10:13" ht="15.6" x14ac:dyDescent="0.3">
      <c r="J330" s="6" t="s">
        <v>41</v>
      </c>
      <c r="K330">
        <f>VLOOKUP(J330,IF($K$11=2018,YEAR_2018[],IF($K$11=2019,YEAR_2019[],IF($K$11=2020,YEAR_2020[]))),2,FALSE)</f>
        <v>28</v>
      </c>
      <c r="L330">
        <f>VLOOKUP(J330,IF($L$11=2018,YEAR_2018[],IF($L$11=2019,YEAR_2019[],IF($L$11=2020,YEAR_2020[]))),2,FALSE)</f>
        <v>32</v>
      </c>
      <c r="M330">
        <f>VLOOKUP(J330,IF($M$11=2018,YEAR_2018[],IF($M$11=2019,YEAR_2019[],IF($M$11=2020,YEAR_2020[]))),2,FALSE)</f>
        <v>32</v>
      </c>
    </row>
    <row r="331" spans="10:13" ht="15.6" x14ac:dyDescent="0.3">
      <c r="J331" s="6" t="s">
        <v>65</v>
      </c>
      <c r="K331">
        <f>VLOOKUP(J331,IF($K$11=2018,YEAR_2018[],IF($K$11=2019,YEAR_2019[],IF($K$11=2020,YEAR_2020[]))),2,FALSE)</f>
        <v>51</v>
      </c>
      <c r="L331">
        <f>VLOOKUP(J331,IF($L$11=2018,YEAR_2018[],IF($L$11=2019,YEAR_2019[],IF($L$11=2020,YEAR_2020[]))),2,FALSE)</f>
        <v>44</v>
      </c>
      <c r="M331">
        <f>VLOOKUP(J331,IF($M$11=2018,YEAR_2018[],IF($M$11=2019,YEAR_2019[],IF($M$11=2020,YEAR_2020[]))),2,FALSE)</f>
        <v>33</v>
      </c>
    </row>
    <row r="332" spans="10:13" ht="15.6" x14ac:dyDescent="0.3">
      <c r="J332" s="6" t="s">
        <v>53</v>
      </c>
      <c r="K332">
        <f>VLOOKUP(J332,IF($K$11=2018,YEAR_2018[],IF($K$11=2019,YEAR_2019[],IF($K$11=2020,YEAR_2020[]))),2,FALSE)</f>
        <v>40</v>
      </c>
      <c r="L332">
        <f>VLOOKUP(J332,IF($L$11=2018,YEAR_2018[],IF($L$11=2019,YEAR_2019[],IF($L$11=2020,YEAR_2020[]))),2,FALSE)</f>
        <v>35</v>
      </c>
      <c r="M332">
        <f>VLOOKUP(J332,IF($M$11=2018,YEAR_2018[],IF($M$11=2019,YEAR_2019[],IF($M$11=2020,YEAR_2020[]))),2,FALSE)</f>
        <v>34</v>
      </c>
    </row>
    <row r="333" spans="10:13" ht="15.6" x14ac:dyDescent="0.3">
      <c r="J333" s="6" t="s">
        <v>82</v>
      </c>
      <c r="K333">
        <f>VLOOKUP(J333,IF($K$11=2018,YEAR_2018[],IF($K$11=2019,YEAR_2019[],IF($K$11=2020,YEAR_2020[]))),2,FALSE)</f>
        <v>66</v>
      </c>
      <c r="L333">
        <f>VLOOKUP(J333,IF($L$11=2018,YEAR_2018[],IF($L$11=2019,YEAR_2019[],IF($L$11=2020,YEAR_2020[]))),2,FALSE)</f>
        <v>46</v>
      </c>
      <c r="M333">
        <f>VLOOKUP(J333,IF($M$11=2018,YEAR_2018[],IF($M$11=2019,YEAR_2019[],IF($M$11=2020,YEAR_2020[]))),2,FALSE)</f>
        <v>35</v>
      </c>
    </row>
    <row r="334" spans="10:13" ht="15.6" x14ac:dyDescent="0.3">
      <c r="J334" s="6" t="s">
        <v>40</v>
      </c>
      <c r="K334">
        <f>VLOOKUP(J334,IF($K$11=2018,YEAR_2018[],IF($K$11=2019,YEAR_2019[],IF($K$11=2020,YEAR_2020[]))),2,FALSE)</f>
        <v>27</v>
      </c>
      <c r="L334">
        <f>VLOOKUP(J334,IF($L$11=2018,YEAR_2018[],IF($L$11=2019,YEAR_2019[],IF($L$11=2020,YEAR_2020[]))),2,FALSE)</f>
        <v>31</v>
      </c>
      <c r="M334">
        <f>VLOOKUP(J334,IF($M$11=2018,YEAR_2018[],IF($M$11=2019,YEAR_2019[],IF($M$11=2020,YEAR_2020[]))),2,FALSE)</f>
        <v>36</v>
      </c>
    </row>
    <row r="335" spans="10:13" ht="15.6" x14ac:dyDescent="0.3">
      <c r="J335" s="6" t="s">
        <v>52</v>
      </c>
      <c r="K335">
        <f>VLOOKUP(J335,IF($K$11=2018,YEAR_2018[],IF($K$11=2019,YEAR_2019[],IF($K$11=2020,YEAR_2020[]))),2,FALSE)</f>
        <v>39</v>
      </c>
      <c r="L335">
        <f>VLOOKUP(J335,IF($L$11=2018,YEAR_2018[],IF($L$11=2019,YEAR_2019[],IF($L$11=2020,YEAR_2020[]))),2,FALSE)</f>
        <v>38</v>
      </c>
      <c r="M335">
        <f>VLOOKUP(J335,IF($M$11=2018,YEAR_2018[],IF($M$11=2019,YEAR_2019[],IF($M$11=2020,YEAR_2020[]))),2,FALSE)</f>
        <v>37</v>
      </c>
    </row>
    <row r="336" spans="10:13" ht="15.6" x14ac:dyDescent="0.3">
      <c r="J336" s="6" t="s">
        <v>57</v>
      </c>
      <c r="K336">
        <f>VLOOKUP(J336,IF($K$11=2018,YEAR_2018[],IF($K$11=2019,YEAR_2019[],IF($K$11=2020,YEAR_2020[]))),2,FALSE)</f>
        <v>44</v>
      </c>
      <c r="L336">
        <f>VLOOKUP(J336,IF($L$11=2018,YEAR_2018[],IF($L$11=2019,YEAR_2019[],IF($L$11=2020,YEAR_2020[]))),2,FALSE)</f>
        <v>41</v>
      </c>
      <c r="M336">
        <f>VLOOKUP(J336,IF($M$11=2018,YEAR_2018[],IF($M$11=2019,YEAR_2019[],IF($M$11=2020,YEAR_2020[]))),2,FALSE)</f>
        <v>38</v>
      </c>
    </row>
    <row r="337" spans="10:13" ht="15.6" x14ac:dyDescent="0.3">
      <c r="J337" s="6" t="s">
        <v>37</v>
      </c>
      <c r="K337">
        <f>VLOOKUP(J337,IF($K$11=2018,YEAR_2018[],IF($K$11=2019,YEAR_2019[],IF($K$11=2020,YEAR_2020[]))),2,FALSE)</f>
        <v>25</v>
      </c>
      <c r="L337">
        <f>VLOOKUP(J337,IF($L$11=2018,YEAR_2018[],IF($L$11=2019,YEAR_2019[],IF($L$11=2020,YEAR_2020[]))),2,FALSE)</f>
        <v>26</v>
      </c>
      <c r="M337">
        <f>VLOOKUP(J337,IF($M$11=2018,YEAR_2018[],IF($M$11=2019,YEAR_2019[],IF($M$11=2020,YEAR_2020[]))),2,FALSE)</f>
        <v>39</v>
      </c>
    </row>
    <row r="338" spans="10:13" ht="15.6" x14ac:dyDescent="0.3">
      <c r="J338" s="6" t="s">
        <v>56</v>
      </c>
      <c r="K338">
        <f>VLOOKUP(J338,IF($K$11=2018,YEAR_2018[],IF($K$11=2019,YEAR_2019[],IF($K$11=2020,YEAR_2020[]))),2,FALSE)</f>
        <v>43</v>
      </c>
      <c r="L338">
        <f>VLOOKUP(J338,IF($L$11=2018,YEAR_2018[],IF($L$11=2019,YEAR_2019[],IF($L$11=2020,YEAR_2020[]))),2,FALSE)</f>
        <v>37</v>
      </c>
      <c r="M338">
        <f>VLOOKUP(J338,IF($M$11=2018,YEAR_2018[],IF($M$11=2019,YEAR_2019[],IF($M$11=2020,YEAR_2020[]))),2,FALSE)</f>
        <v>40</v>
      </c>
    </row>
    <row r="339" spans="10:13" ht="15.6" x14ac:dyDescent="0.3">
      <c r="J339" s="6" t="s">
        <v>64</v>
      </c>
      <c r="K339">
        <f>VLOOKUP(J339,IF($K$11=2018,YEAR_2018[],IF($K$11=2019,YEAR_2019[],IF($K$11=2020,YEAR_2020[]))),2,FALSE)</f>
        <v>50</v>
      </c>
      <c r="L339">
        <f>VLOOKUP(J339,IF($L$11=2018,YEAR_2018[],IF($L$11=2019,YEAR_2019[],IF($L$11=2020,YEAR_2020[]))),2,FALSE)</f>
        <v>42</v>
      </c>
      <c r="M339">
        <f>VLOOKUP(J339,IF($M$11=2018,YEAR_2018[],IF($M$11=2019,YEAR_2019[],IF($M$11=2020,YEAR_2020[]))),2,FALSE)</f>
        <v>41</v>
      </c>
    </row>
    <row r="340" spans="10:13" ht="15.6" x14ac:dyDescent="0.3">
      <c r="J340" s="6" t="s">
        <v>55</v>
      </c>
      <c r="K340">
        <f>VLOOKUP(J340,IF($K$11=2018,YEAR_2018[],IF($K$11=2019,YEAR_2019[],IF($K$11=2020,YEAR_2020[]))),2,FALSE)</f>
        <v>42</v>
      </c>
      <c r="L340">
        <f>VLOOKUP(J340,IF($L$11=2018,YEAR_2018[],IF($L$11=2019,YEAR_2019[],IF($L$11=2020,YEAR_2020[]))),2,FALSE)</f>
        <v>40</v>
      </c>
      <c r="M340">
        <f>VLOOKUP(J340,IF($M$11=2018,YEAR_2018[],IF($M$11=2019,YEAR_2019[],IF($M$11=2020,YEAR_2020[]))),2,FALSE)</f>
        <v>43</v>
      </c>
    </row>
    <row r="341" spans="10:13" ht="15.6" x14ac:dyDescent="0.3">
      <c r="J341" s="6" t="s">
        <v>50</v>
      </c>
      <c r="K341">
        <f>VLOOKUP(J341,IF($K$11=2018,YEAR_2018[],IF($K$11=2019,YEAR_2019[],IF($K$11=2020,YEAR_2020[]))),2,FALSE)</f>
        <v>37</v>
      </c>
      <c r="L341">
        <f>VLOOKUP(J341,IF($L$11=2018,YEAR_2018[],IF($L$11=2019,YEAR_2019[],IF($L$11=2020,YEAR_2020[]))),2,FALSE)</f>
        <v>43</v>
      </c>
      <c r="M341">
        <f>VLOOKUP(J341,IF($M$11=2018,YEAR_2018[],IF($M$11=2019,YEAR_2019[],IF($M$11=2020,YEAR_2020[]))),2,FALSE)</f>
        <v>44</v>
      </c>
    </row>
    <row r="342" spans="10:13" ht="15.6" x14ac:dyDescent="0.3">
      <c r="J342" s="6" t="s">
        <v>77</v>
      </c>
      <c r="K342">
        <f>VLOOKUP(J342,IF($K$11=2018,YEAR_2018[],IF($K$11=2019,YEAR_2019[],IF($K$11=2020,YEAR_2020[]))),2,FALSE)</f>
        <v>61</v>
      </c>
      <c r="L342">
        <f>VLOOKUP(J342,IF($L$11=2018,YEAR_2018[],IF($L$11=2019,YEAR_2019[],IF($L$11=2020,YEAR_2020[]))),2,FALSE)</f>
        <v>49</v>
      </c>
      <c r="M342">
        <f>VLOOKUP(J342,IF($M$11=2018,YEAR_2018[],IF($M$11=2019,YEAR_2019[],IF($M$11=2020,YEAR_2020[]))),2,FALSE)</f>
        <v>45</v>
      </c>
    </row>
    <row r="343" spans="10:13" ht="15.6" x14ac:dyDescent="0.3">
      <c r="J343" s="6" t="s">
        <v>54</v>
      </c>
      <c r="K343">
        <f>VLOOKUP(J343,IF($K$11=2018,YEAR_2018[],IF($K$11=2019,YEAR_2019[],IF($K$11=2020,YEAR_2020[]))),2,FALSE)</f>
        <v>41</v>
      </c>
      <c r="L343">
        <f>VLOOKUP(J343,IF($L$11=2018,YEAR_2018[],IF($L$11=2019,YEAR_2019[],IF($L$11=2020,YEAR_2020[]))),2,FALSE)</f>
        <v>45</v>
      </c>
      <c r="M343">
        <f>VLOOKUP(J343,IF($M$11=2018,YEAR_2018[],IF($M$11=2019,YEAR_2019[],IF($M$11=2020,YEAR_2020[]))),2,FALSE)</f>
        <v>46</v>
      </c>
    </row>
    <row r="344" spans="10:13" ht="15.6" x14ac:dyDescent="0.3">
      <c r="J344" s="6" t="s">
        <v>66</v>
      </c>
      <c r="K344">
        <f>VLOOKUP(J344,IF($K$11=2018,YEAR_2018[],IF($K$11=2019,YEAR_2019[],IF($K$11=2020,YEAR_2020[]))),2,FALSE)</f>
        <v>52</v>
      </c>
      <c r="L344">
        <f>VLOOKUP(J344,IF($L$11=2018,YEAR_2018[],IF($L$11=2019,YEAR_2019[],IF($L$11=2020,YEAR_2020[]))),2,FALSE)</f>
        <v>48</v>
      </c>
      <c r="M344">
        <f>VLOOKUP(J344,IF($M$11=2018,YEAR_2018[],IF($M$11=2019,YEAR_2019[],IF($M$11=2020,YEAR_2020[]))),2,FALSE)</f>
        <v>47</v>
      </c>
    </row>
    <row r="345" spans="10:13" ht="15.6" x14ac:dyDescent="0.3">
      <c r="J345" s="6" t="s">
        <v>59</v>
      </c>
      <c r="K345">
        <f>VLOOKUP(J345,IF($K$11=2018,YEAR_2018[],IF($K$11=2019,YEAR_2019[],IF($K$11=2020,YEAR_2020[]))),2,FALSE)</f>
        <v>45</v>
      </c>
      <c r="L345">
        <f>VLOOKUP(J345,IF($L$11=2018,YEAR_2018[],IF($L$11=2019,YEAR_2019[],IF($L$11=2020,YEAR_2020[]))),2,FALSE)</f>
        <v>51</v>
      </c>
      <c r="M345">
        <f>VLOOKUP(J345,IF($M$11=2018,YEAR_2018[],IF($M$11=2019,YEAR_2019[],IF($M$11=2020,YEAR_2020[]))),2,FALSE)</f>
        <v>48</v>
      </c>
    </row>
    <row r="346" spans="10:13" ht="15.6" x14ac:dyDescent="0.3">
      <c r="J346" s="6" t="s">
        <v>70</v>
      </c>
      <c r="K346">
        <f>VLOOKUP(J346,IF($K$11=2018,YEAR_2018[],IF($K$11=2019,YEAR_2019[],IF($K$11=2020,YEAR_2020[]))),2,FALSE)</f>
        <v>55</v>
      </c>
      <c r="L346">
        <f>VLOOKUP(J346,IF($L$11=2018,YEAR_2018[],IF($L$11=2019,YEAR_2019[],IF($L$11=2020,YEAR_2020[]))),2,FALSE)</f>
        <v>57</v>
      </c>
      <c r="M346">
        <f>VLOOKUP(J346,IF($M$11=2018,YEAR_2018[],IF($M$11=2019,YEAR_2019[],IF($M$11=2020,YEAR_2020[]))),2,FALSE)</f>
        <v>49</v>
      </c>
    </row>
    <row r="347" spans="10:13" ht="15.6" x14ac:dyDescent="0.3">
      <c r="J347" s="6" t="s">
        <v>76</v>
      </c>
      <c r="K347">
        <f>VLOOKUP(J347,IF($K$11=2018,YEAR_2018[],IF($K$11=2019,YEAR_2019[],IF($K$11=2020,YEAR_2020[]))),2,FALSE)</f>
        <v>60</v>
      </c>
      <c r="L347">
        <f>VLOOKUP(J347,IF($L$11=2018,YEAR_2018[],IF($L$11=2019,YEAR_2019[],IF($L$11=2020,YEAR_2020[]))),2,FALSE)</f>
        <v>60</v>
      </c>
      <c r="M347">
        <f>VLOOKUP(J347,IF($M$11=2018,YEAR_2018[],IF($M$11=2019,YEAR_2019[],IF($M$11=2020,YEAR_2020[]))),2,FALSE)</f>
        <v>50</v>
      </c>
    </row>
    <row r="348" spans="10:13" ht="15.6" x14ac:dyDescent="0.3">
      <c r="J348" s="6" t="s">
        <v>79</v>
      </c>
      <c r="K348">
        <f>VLOOKUP(J348,IF($K$11=2018,YEAR_2018[],IF($K$11=2019,YEAR_2019[],IF($K$11=2020,YEAR_2020[]))),2,FALSE)</f>
        <v>63</v>
      </c>
      <c r="L348">
        <f>VLOOKUP(J348,IF($L$11=2018,YEAR_2018[],IF($L$11=2019,YEAR_2019[],IF($L$11=2020,YEAR_2020[]))),2,FALSE)</f>
        <v>55</v>
      </c>
      <c r="M348">
        <f>VLOOKUP(J348,IF($M$11=2018,YEAR_2018[],IF($M$11=2019,YEAR_2019[],IF($M$11=2020,YEAR_2020[]))),2,FALSE)</f>
        <v>51</v>
      </c>
    </row>
    <row r="349" spans="10:13" ht="15.6" x14ac:dyDescent="0.3">
      <c r="J349" s="6" t="s">
        <v>87</v>
      </c>
      <c r="K349">
        <f>VLOOKUP(J349,IF($K$11=2018,YEAR_2018[],IF($K$11=2019,YEAR_2019[],IF($K$11=2020,YEAR_2020[]))),2,FALSE)</f>
        <v>71</v>
      </c>
      <c r="L349">
        <f>VLOOKUP(J349,IF($L$11=2018,YEAR_2018[],IF($L$11=2019,YEAR_2019[],IF($L$11=2020,YEAR_2020[]))),2,FALSE)</f>
        <v>69</v>
      </c>
      <c r="M349">
        <f>VLOOKUP(J349,IF($M$11=2018,YEAR_2018[],IF($M$11=2019,YEAR_2019[],IF($M$11=2020,YEAR_2020[]))),2,FALSE)</f>
        <v>52</v>
      </c>
    </row>
    <row r="350" spans="10:13" ht="15.6" x14ac:dyDescent="0.3">
      <c r="J350" s="6" t="s">
        <v>85</v>
      </c>
      <c r="K350">
        <f>VLOOKUP(J350,IF($K$11=2018,YEAR_2018[],IF($K$11=2019,YEAR_2019[],IF($K$11=2020,YEAR_2020[]))),2,FALSE)</f>
        <v>69</v>
      </c>
      <c r="L350">
        <f>VLOOKUP(J350,IF($L$11=2018,YEAR_2018[],IF($L$11=2019,YEAR_2019[],IF($L$11=2020,YEAR_2020[]))),2,FALSE)</f>
        <v>62</v>
      </c>
      <c r="M350">
        <f>VLOOKUP(J350,IF($M$11=2018,YEAR_2018[],IF($M$11=2019,YEAR_2019[],IF($M$11=2020,YEAR_2020[]))),2,FALSE)</f>
        <v>53</v>
      </c>
    </row>
    <row r="351" spans="10:13" ht="15.6" x14ac:dyDescent="0.3">
      <c r="J351" s="6" t="s">
        <v>60</v>
      </c>
      <c r="K351">
        <f>VLOOKUP(J351,IF($K$11=2018,YEAR_2018[],IF($K$11=2019,YEAR_2019[],IF($K$11=2020,YEAR_2020[]))),2,FALSE)</f>
        <v>46</v>
      </c>
      <c r="L351">
        <f>VLOOKUP(J351,IF($L$11=2018,YEAR_2018[],IF($L$11=2019,YEAR_2019[],IF($L$11=2020,YEAR_2020[]))),2,FALSE)</f>
        <v>52</v>
      </c>
      <c r="M351">
        <f>VLOOKUP(J351,IF($M$11=2018,YEAR_2018[],IF($M$11=2019,YEAR_2019[],IF($M$11=2020,YEAR_2020[]))),2,FALSE)</f>
        <v>54</v>
      </c>
    </row>
    <row r="352" spans="10:13" ht="15.6" x14ac:dyDescent="0.3">
      <c r="J352" s="6" t="s">
        <v>42</v>
      </c>
      <c r="K352">
        <f>VLOOKUP(J352,IF($K$11=2018,YEAR_2018[],IF($K$11=2019,YEAR_2019[],IF($K$11=2020,YEAR_2020[]))),2,FALSE)</f>
        <v>29</v>
      </c>
      <c r="L352">
        <f>VLOOKUP(J352,IF($L$11=2018,YEAR_2018[],IF($L$11=2019,YEAR_2019[],IF($L$11=2020,YEAR_2020[]))),2,FALSE)</f>
        <v>47</v>
      </c>
      <c r="M352">
        <f>VLOOKUP(J352,IF($M$11=2018,YEAR_2018[],IF($M$11=2019,YEAR_2019[],IF($M$11=2020,YEAR_2020[]))),2,FALSE)</f>
        <v>55</v>
      </c>
    </row>
    <row r="353" spans="10:13" ht="15.6" x14ac:dyDescent="0.3">
      <c r="J353" s="6" t="s">
        <v>88</v>
      </c>
      <c r="K353">
        <f>VLOOKUP(J353,IF($K$11=2018,YEAR_2018[],IF($K$11=2019,YEAR_2019[],IF($K$11=2020,YEAR_2020[]))),2,FALSE)</f>
        <v>72</v>
      </c>
      <c r="L353">
        <f>VLOOKUP(J353,IF($L$11=2018,YEAR_2018[],IF($L$11=2019,YEAR_2019[],IF($L$11=2020,YEAR_2020[]))),2,FALSE)</f>
        <v>59</v>
      </c>
      <c r="M353">
        <f>VLOOKUP(J353,IF($M$11=2018,YEAR_2018[],IF($M$11=2019,YEAR_2019[],IF($M$11=2020,YEAR_2020[]))),2,FALSE)</f>
        <v>56</v>
      </c>
    </row>
    <row r="354" spans="10:13" ht="15.6" x14ac:dyDescent="0.3">
      <c r="J354" s="6" t="s">
        <v>67</v>
      </c>
      <c r="K354">
        <f>VLOOKUP(J354,IF($K$11=2018,YEAR_2018[],IF($K$11=2019,YEAR_2019[],IF($K$11=2020,YEAR_2020[]))),2,FALSE)</f>
        <v>53</v>
      </c>
      <c r="L354">
        <f>VLOOKUP(J354,IF($L$11=2018,YEAR_2018[],IF($L$11=2019,YEAR_2019[],IF($L$11=2020,YEAR_2020[]))),2,FALSE)</f>
        <v>53</v>
      </c>
      <c r="M354">
        <f>VLOOKUP(J354,IF($M$11=2018,YEAR_2018[],IF($M$11=2019,YEAR_2019[],IF($M$11=2020,YEAR_2020[]))),2,FALSE)</f>
        <v>57</v>
      </c>
    </row>
    <row r="355" spans="10:13" ht="15.6" x14ac:dyDescent="0.3">
      <c r="J355" s="6" t="s">
        <v>62</v>
      </c>
      <c r="K355">
        <f>VLOOKUP(J355,IF($K$11=2018,YEAR_2018[],IF($K$11=2019,YEAR_2019[],IF($K$11=2020,YEAR_2020[]))),2,FALSE)</f>
        <v>48</v>
      </c>
      <c r="L355">
        <f>VLOOKUP(J355,IF($L$11=2018,YEAR_2018[],IF($L$11=2019,YEAR_2019[],IF($L$11=2020,YEAR_2020[]))),2,FALSE)</f>
        <v>50</v>
      </c>
      <c r="M355">
        <f>VLOOKUP(J355,IF($M$11=2018,YEAR_2018[],IF($M$11=2019,YEAR_2019[],IF($M$11=2020,YEAR_2020[]))),2,FALSE)</f>
        <v>58</v>
      </c>
    </row>
    <row r="356" spans="10:13" ht="15.6" x14ac:dyDescent="0.3">
      <c r="J356" s="6" t="s">
        <v>94</v>
      </c>
      <c r="K356">
        <f>VLOOKUP(J356,IF($K$11=2018,YEAR_2018[],IF($K$11=2019,YEAR_2019[],IF($K$11=2020,YEAR_2020[]))),2,FALSE)</f>
        <v>77</v>
      </c>
      <c r="L356">
        <f>VLOOKUP(J356,IF($L$11=2018,YEAR_2018[],IF($L$11=2019,YEAR_2019[],IF($L$11=2020,YEAR_2020[]))),2,FALSE)</f>
        <v>66</v>
      </c>
      <c r="M356">
        <f>VLOOKUP(J356,IF($M$11=2018,YEAR_2018[],IF($M$11=2019,YEAR_2019[],IF($M$11=2020,YEAR_2020[]))),2,FALSE)</f>
        <v>59</v>
      </c>
    </row>
    <row r="357" spans="10:13" ht="15.6" x14ac:dyDescent="0.3">
      <c r="J357" s="6" t="s">
        <v>72</v>
      </c>
      <c r="K357">
        <f>VLOOKUP(J357,IF($K$11=2018,YEAR_2018[],IF($K$11=2019,YEAR_2019[],IF($K$11=2020,YEAR_2020[]))),2,FALSE)</f>
        <v>56</v>
      </c>
      <c r="L357">
        <f>VLOOKUP(J357,IF($L$11=2018,YEAR_2018[],IF($L$11=2019,YEAR_2019[],IF($L$11=2020,YEAR_2020[]))),2,FALSE)</f>
        <v>56</v>
      </c>
      <c r="M357">
        <f>VLOOKUP(J357,IF($M$11=2018,YEAR_2018[],IF($M$11=2019,YEAR_2019[],IF($M$11=2020,YEAR_2020[]))),2,FALSE)</f>
        <v>60</v>
      </c>
    </row>
    <row r="358" spans="10:13" ht="15.6" x14ac:dyDescent="0.3">
      <c r="J358" s="6" t="s">
        <v>73</v>
      </c>
      <c r="K358">
        <f>VLOOKUP(J358,IF($K$11=2018,YEAR_2018[],IF($K$11=2019,YEAR_2019[],IF($K$11=2020,YEAR_2020[]))),2,FALSE)</f>
        <v>57</v>
      </c>
      <c r="L358">
        <f>VLOOKUP(J358,IF($L$11=2018,YEAR_2018[],IF($L$11=2019,YEAR_2019[],IF($L$11=2020,YEAR_2020[]))),2,FALSE)</f>
        <v>54</v>
      </c>
      <c r="M358">
        <f>VLOOKUP(J358,IF($M$11=2018,YEAR_2018[],IF($M$11=2019,YEAR_2019[],IF($M$11=2020,YEAR_2020[]))),2,FALSE)</f>
        <v>61</v>
      </c>
    </row>
    <row r="359" spans="10:13" ht="15.6" x14ac:dyDescent="0.3">
      <c r="J359" s="6" t="s">
        <v>68</v>
      </c>
      <c r="K359">
        <f>VLOOKUP(J359,IF($K$11=2018,YEAR_2018[],IF($K$11=2019,YEAR_2019[],IF($K$11=2020,YEAR_2020[]))),2,FALSE)</f>
        <v>54</v>
      </c>
      <c r="L359">
        <f>VLOOKUP(J359,IF($L$11=2018,YEAR_2018[],IF($L$11=2019,YEAR_2019[],IF($L$11=2020,YEAR_2020[]))),2,FALSE)</f>
        <v>58</v>
      </c>
      <c r="M359">
        <f>VLOOKUP(J359,IF($M$11=2018,YEAR_2018[],IF($M$11=2019,YEAR_2019[],IF($M$11=2020,YEAR_2020[]))),2,FALSE)</f>
        <v>62</v>
      </c>
    </row>
    <row r="360" spans="10:13" ht="15.6" x14ac:dyDescent="0.3">
      <c r="J360" s="6" t="s">
        <v>81</v>
      </c>
      <c r="K360">
        <f>VLOOKUP(J360,IF($K$11=2018,YEAR_2018[],IF($K$11=2019,YEAR_2019[],IF($K$11=2020,YEAR_2020[]))),2,FALSE)</f>
        <v>65</v>
      </c>
      <c r="L360">
        <f>VLOOKUP(J360,IF($L$11=2018,YEAR_2018[],IF($L$11=2019,YEAR_2019[],IF($L$11=2020,YEAR_2020[]))),2,FALSE)</f>
        <v>65</v>
      </c>
      <c r="M360">
        <f>VLOOKUP(J360,IF($M$11=2018,YEAR_2018[],IF($M$11=2019,YEAR_2019[],IF($M$11=2020,YEAR_2020[]))),2,FALSE)</f>
        <v>63</v>
      </c>
    </row>
    <row r="361" spans="10:13" ht="15.6" x14ac:dyDescent="0.3">
      <c r="J361" s="6" t="s">
        <v>95</v>
      </c>
      <c r="K361">
        <f>VLOOKUP(J361,IF($K$11=2018,YEAR_2018[],IF($K$11=2019,YEAR_2019[],IF($K$11=2020,YEAR_2020[]))),2,FALSE)</f>
        <v>78</v>
      </c>
      <c r="L361">
        <f>VLOOKUP(J361,IF($L$11=2018,YEAR_2018[],IF($L$11=2019,YEAR_2019[],IF($L$11=2020,YEAR_2020[]))),2,FALSE)</f>
        <v>70</v>
      </c>
      <c r="M361">
        <f>VLOOKUP(J361,IF($M$11=2018,YEAR_2018[],IF($M$11=2019,YEAR_2019[],IF($M$11=2020,YEAR_2020[]))),2,FALSE)</f>
        <v>64</v>
      </c>
    </row>
    <row r="362" spans="10:13" ht="15.6" x14ac:dyDescent="0.3">
      <c r="J362" s="6" t="s">
        <v>78</v>
      </c>
      <c r="K362">
        <f>VLOOKUP(J362,IF($K$11=2018,YEAR_2018[],IF($K$11=2019,YEAR_2019[],IF($K$11=2020,YEAR_2020[]))),2,FALSE)</f>
        <v>62</v>
      </c>
      <c r="L362">
        <f>VLOOKUP(J362,IF($L$11=2018,YEAR_2018[],IF($L$11=2019,YEAR_2019[],IF($L$11=2020,YEAR_2020[]))),2,FALSE)</f>
        <v>61</v>
      </c>
      <c r="M362">
        <f>VLOOKUP(J362,IF($M$11=2018,YEAR_2018[],IF($M$11=2019,YEAR_2019[],IF($M$11=2020,YEAR_2020[]))),2,FALSE)</f>
        <v>65</v>
      </c>
    </row>
    <row r="363" spans="10:13" ht="15.6" x14ac:dyDescent="0.3">
      <c r="J363" s="6" t="s">
        <v>91</v>
      </c>
      <c r="K363">
        <f>VLOOKUP(J363,IF($K$11=2018,YEAR_2018[],IF($K$11=2019,YEAR_2019[],IF($K$11=2020,YEAR_2020[]))),2,FALSE)</f>
        <v>75</v>
      </c>
      <c r="L363">
        <f>VLOOKUP(J363,IF($L$11=2018,YEAR_2018[],IF($L$11=2019,YEAR_2019[],IF($L$11=2020,YEAR_2020[]))),2,FALSE)</f>
        <v>67</v>
      </c>
      <c r="M363">
        <f>VLOOKUP(J363,IF($M$11=2018,YEAR_2018[],IF($M$11=2019,YEAR_2019[],IF($M$11=2020,YEAR_2020[]))),2,FALSE)</f>
        <v>66</v>
      </c>
    </row>
    <row r="364" spans="10:13" ht="15.6" x14ac:dyDescent="0.3">
      <c r="J364" s="6" t="s">
        <v>80</v>
      </c>
      <c r="K364">
        <f>VLOOKUP(J364,IF($K$11=2018,YEAR_2018[],IF($K$11=2019,YEAR_2019[],IF($K$11=2020,YEAR_2020[]))),2,FALSE)</f>
        <v>64</v>
      </c>
      <c r="L364">
        <f>VLOOKUP(J364,IF($L$11=2018,YEAR_2018[],IF($L$11=2019,YEAR_2019[],IF($L$11=2020,YEAR_2020[]))),2,FALSE)</f>
        <v>63</v>
      </c>
      <c r="M364">
        <f>VLOOKUP(J364,IF($M$11=2018,YEAR_2018[],IF($M$11=2019,YEAR_2019[],IF($M$11=2020,YEAR_2020[]))),2,FALSE)</f>
        <v>67</v>
      </c>
    </row>
    <row r="365" spans="10:13" ht="15.6" x14ac:dyDescent="0.3">
      <c r="J365" s="6" t="s">
        <v>100</v>
      </c>
      <c r="K365">
        <f>VLOOKUP(J365,IF($K$11=2018,YEAR_2018[],IF($K$11=2019,YEAR_2019[],IF($K$11=2020,YEAR_2020[]))),2,FALSE)</f>
        <v>83</v>
      </c>
      <c r="L365">
        <f>VLOOKUP(J365,IF($L$11=2018,YEAR_2018[],IF($L$11=2019,YEAR_2019[],IF($L$11=2020,YEAR_2020[]))),2,FALSE)</f>
        <v>77</v>
      </c>
      <c r="M365">
        <f>VLOOKUP(J365,IF($M$11=2018,YEAR_2018[],IF($M$11=2019,YEAR_2019[],IF($M$11=2020,YEAR_2020[]))),2,FALSE)</f>
        <v>68</v>
      </c>
    </row>
    <row r="366" spans="10:13" ht="15.6" x14ac:dyDescent="0.3">
      <c r="J366" s="6" t="s">
        <v>110</v>
      </c>
      <c r="K366">
        <f>VLOOKUP(J366,IF($K$11=2018,YEAR_2018[],IF($K$11=2019,YEAR_2019[],IF($K$11=2020,YEAR_2020[]))),2,FALSE)</f>
        <v>93</v>
      </c>
      <c r="L366">
        <f>VLOOKUP(J366,IF($L$11=2018,YEAR_2018[],IF($L$11=2019,YEAR_2019[],IF($L$11=2020,YEAR_2020[]))),2,FALSE)</f>
        <v>78</v>
      </c>
      <c r="M366">
        <f>VLOOKUP(J366,IF($M$11=2018,YEAR_2018[],IF($M$11=2019,YEAR_2019[],IF($M$11=2020,YEAR_2020[]))),2,FALSE)</f>
        <v>69</v>
      </c>
    </row>
    <row r="367" spans="10:13" ht="15.6" x14ac:dyDescent="0.3">
      <c r="J367" s="6" t="s">
        <v>83</v>
      </c>
      <c r="K367">
        <f>VLOOKUP(J367,IF($K$11=2018,YEAR_2018[],IF($K$11=2019,YEAR_2019[],IF($K$11=2020,YEAR_2020[]))),2,FALSE)</f>
        <v>67</v>
      </c>
      <c r="L367">
        <f>VLOOKUP(J367,IF($L$11=2018,YEAR_2018[],IF($L$11=2019,YEAR_2019[],IF($L$11=2020,YEAR_2020[]))),2,FALSE)</f>
        <v>71</v>
      </c>
      <c r="M367">
        <f>VLOOKUP(J367,IF($M$11=2018,YEAR_2018[],IF($M$11=2019,YEAR_2019[],IF($M$11=2020,YEAR_2020[]))),2,FALSE)</f>
        <v>70</v>
      </c>
    </row>
    <row r="368" spans="10:13" ht="15.6" x14ac:dyDescent="0.3">
      <c r="J368" s="6" t="s">
        <v>105</v>
      </c>
      <c r="K368">
        <f>VLOOKUP(J368,IF($K$11=2018,YEAR_2018[],IF($K$11=2019,YEAR_2019[],IF($K$11=2020,YEAR_2020[]))),2,FALSE)</f>
        <v>88</v>
      </c>
      <c r="L368">
        <f>VLOOKUP(J368,IF($L$11=2018,YEAR_2018[],IF($L$11=2019,YEAR_2019[],IF($L$11=2020,YEAR_2020[]))),2,FALSE)</f>
        <v>74</v>
      </c>
      <c r="M368">
        <f>VLOOKUP(J368,IF($M$11=2018,YEAR_2018[],IF($M$11=2019,YEAR_2019[],IF($M$11=2020,YEAR_2020[]))),2,FALSE)</f>
        <v>71</v>
      </c>
    </row>
    <row r="369" spans="10:13" ht="15.6" x14ac:dyDescent="0.3">
      <c r="J369" s="6" t="s">
        <v>98</v>
      </c>
      <c r="K369">
        <f>VLOOKUP(J369,IF($K$11=2018,YEAR_2018[],IF($K$11=2019,YEAR_2019[],IF($K$11=2020,YEAR_2020[]))),2,FALSE)</f>
        <v>81</v>
      </c>
      <c r="L369">
        <f>VLOOKUP(J369,IF($L$11=2018,YEAR_2018[],IF($L$11=2019,YEAR_2019[],IF($L$11=2020,YEAR_2020[]))),2,FALSE)</f>
        <v>73</v>
      </c>
      <c r="M369">
        <f>VLOOKUP(J369,IF($M$11=2018,YEAR_2018[],IF($M$11=2019,YEAR_2019[],IF($M$11=2020,YEAR_2020[]))),2,FALSE)</f>
        <v>72</v>
      </c>
    </row>
    <row r="370" spans="10:13" ht="15.6" x14ac:dyDescent="0.3">
      <c r="J370" s="6" t="s">
        <v>75</v>
      </c>
      <c r="K370">
        <f>VLOOKUP(J370,IF($K$11=2018,YEAR_2018[],IF($K$11=2019,YEAR_2019[],IF($K$11=2020,YEAR_2020[]))),2,FALSE)</f>
        <v>59</v>
      </c>
      <c r="L370">
        <f>VLOOKUP(J370,IF($L$11=2018,YEAR_2018[],IF($L$11=2019,YEAR_2019[],IF($L$11=2020,YEAR_2020[]))),2,FALSE)</f>
        <v>68</v>
      </c>
      <c r="M370">
        <f>VLOOKUP(J370,IF($M$11=2018,YEAR_2018[],IF($M$11=2019,YEAR_2019[],IF($M$11=2020,YEAR_2020[]))),2,FALSE)</f>
        <v>73</v>
      </c>
    </row>
    <row r="371" spans="10:13" ht="15.6" x14ac:dyDescent="0.3">
      <c r="J371" s="6" t="s">
        <v>109</v>
      </c>
      <c r="K371">
        <f>VLOOKUP(J371,IF($K$11=2018,YEAR_2018[],IF($K$11=2019,YEAR_2019[],IF($K$11=2020,YEAR_2020[]))),2,FALSE)</f>
        <v>92</v>
      </c>
      <c r="L371">
        <f>VLOOKUP(J371,IF($L$11=2018,YEAR_2018[],IF($L$11=2019,YEAR_2019[],IF($L$11=2020,YEAR_2020[]))),2,FALSE)</f>
        <v>86</v>
      </c>
      <c r="M371">
        <f>VLOOKUP(J371,IF($M$11=2018,YEAR_2018[],IF($M$11=2019,YEAR_2019[],IF($M$11=2020,YEAR_2020[]))),2,FALSE)</f>
        <v>74</v>
      </c>
    </row>
    <row r="372" spans="10:13" ht="15.6" x14ac:dyDescent="0.3">
      <c r="J372" s="6" t="s">
        <v>89</v>
      </c>
      <c r="K372">
        <f>VLOOKUP(J372,IF($K$11=2018,YEAR_2018[],IF($K$11=2019,YEAR_2019[],IF($K$11=2020,YEAR_2020[]))),2,FALSE)</f>
        <v>73</v>
      </c>
      <c r="L372">
        <f>VLOOKUP(J372,IF($L$11=2018,YEAR_2018[],IF($L$11=2019,YEAR_2019[],IF($L$11=2020,YEAR_2020[]))),2,FALSE)</f>
        <v>81</v>
      </c>
      <c r="M372">
        <f>VLOOKUP(J372,IF($M$11=2018,YEAR_2018[],IF($M$11=2019,YEAR_2019[],IF($M$11=2020,YEAR_2020[]))),2,FALSE)</f>
        <v>75</v>
      </c>
    </row>
    <row r="373" spans="10:13" ht="15.6" x14ac:dyDescent="0.3">
      <c r="J373" s="6" t="s">
        <v>96</v>
      </c>
      <c r="K373">
        <f>VLOOKUP(J373,IF($K$11=2018,YEAR_2018[],IF($K$11=2019,YEAR_2019[],IF($K$11=2020,YEAR_2020[]))),2,FALSE)</f>
        <v>79</v>
      </c>
      <c r="L373">
        <f>VLOOKUP(J373,IF($L$11=2018,YEAR_2018[],IF($L$11=2019,YEAR_2019[],IF($L$11=2020,YEAR_2020[]))),2,FALSE)</f>
        <v>82</v>
      </c>
      <c r="M373">
        <f>VLOOKUP(J373,IF($M$11=2018,YEAR_2018[],IF($M$11=2019,YEAR_2019[],IF($M$11=2020,YEAR_2020[]))),2,FALSE)</f>
        <v>77</v>
      </c>
    </row>
    <row r="374" spans="10:13" ht="15.6" x14ac:dyDescent="0.3">
      <c r="J374" s="6" t="s">
        <v>99</v>
      </c>
      <c r="K374">
        <f>VLOOKUP(J374,IF($K$11=2018,YEAR_2018[],IF($K$11=2019,YEAR_2019[],IF($K$11=2020,YEAR_2020[]))),2,FALSE)</f>
        <v>82</v>
      </c>
      <c r="L374">
        <f>VLOOKUP(J374,IF($L$11=2018,YEAR_2018[],IF($L$11=2019,YEAR_2019[],IF($L$11=2020,YEAR_2020[]))),2,FALSE)</f>
        <v>75</v>
      </c>
      <c r="M374">
        <f>VLOOKUP(J374,IF($M$11=2018,YEAR_2018[],IF($M$11=2019,YEAR_2019[],IF($M$11=2020,YEAR_2020[]))),2,FALSE)</f>
        <v>79</v>
      </c>
    </row>
    <row r="375" spans="10:13" ht="15.6" x14ac:dyDescent="0.3">
      <c r="J375" s="6" t="s">
        <v>86</v>
      </c>
      <c r="K375">
        <f>VLOOKUP(J375,IF($K$11=2018,YEAR_2018[],IF($K$11=2019,YEAR_2019[],IF($K$11=2020,YEAR_2020[]))),2,FALSE)</f>
        <v>70</v>
      </c>
      <c r="L375">
        <f>VLOOKUP(J375,IF($L$11=2018,YEAR_2018[],IF($L$11=2019,YEAR_2019[],IF($L$11=2020,YEAR_2020[]))),2,FALSE)</f>
        <v>72</v>
      </c>
      <c r="M375">
        <f>VLOOKUP(J375,IF($M$11=2018,YEAR_2018[],IF($M$11=2019,YEAR_2019[],IF($M$11=2020,YEAR_2020[]))),2,FALSE)</f>
        <v>80</v>
      </c>
    </row>
    <row r="376" spans="10:13" ht="15.6" x14ac:dyDescent="0.3">
      <c r="J376" s="6" t="s">
        <v>111</v>
      </c>
      <c r="K376">
        <f>VLOOKUP(J376,IF($K$11=2018,YEAR_2018[],IF($K$11=2019,YEAR_2019[],IF($K$11=2020,YEAR_2020[]))),2,FALSE)</f>
        <v>94</v>
      </c>
      <c r="L376">
        <f>VLOOKUP(J376,IF($L$11=2018,YEAR_2018[],IF($L$11=2019,YEAR_2019[],IF($L$11=2020,YEAR_2020[]))),2,FALSE)</f>
        <v>83</v>
      </c>
      <c r="M376">
        <f>VLOOKUP(J376,IF($M$11=2018,YEAR_2018[],IF($M$11=2019,YEAR_2019[],IF($M$11=2020,YEAR_2020[]))),2,FALSE)</f>
        <v>81</v>
      </c>
    </row>
    <row r="377" spans="10:13" ht="15.6" x14ac:dyDescent="0.3">
      <c r="J377" s="6" t="s">
        <v>48</v>
      </c>
      <c r="K377">
        <f>VLOOKUP(J377,IF($K$11=2018,YEAR_2018[],IF($K$11=2019,YEAR_2019[],IF($K$11=2020,YEAR_2020[]))),2,FALSE)</f>
        <v>35</v>
      </c>
      <c r="L377">
        <f>VLOOKUP(J377,IF($L$11=2018,YEAR_2018[],IF($L$11=2019,YEAR_2019[],IF($L$11=2020,YEAR_2020[]))),2,FALSE)</f>
        <v>80</v>
      </c>
      <c r="M377">
        <f>VLOOKUP(J377,IF($M$11=2018,YEAR_2018[],IF($M$11=2019,YEAR_2019[],IF($M$11=2020,YEAR_2020[]))),2,FALSE)</f>
        <v>82</v>
      </c>
    </row>
    <row r="378" spans="10:13" ht="15.6" x14ac:dyDescent="0.3">
      <c r="J378" s="6" t="s">
        <v>112</v>
      </c>
      <c r="K378">
        <f>VLOOKUP(J378,IF($K$11=2018,YEAR_2018[],IF($K$11=2019,YEAR_2019[],IF($K$11=2020,YEAR_2020[]))),2,FALSE)</f>
        <v>95</v>
      </c>
      <c r="L378">
        <f>VLOOKUP(J378,IF($L$11=2018,YEAR_2018[],IF($L$11=2019,YEAR_2019[],IF($L$11=2020,YEAR_2020[]))),2,FALSE)</f>
        <v>94</v>
      </c>
      <c r="M378">
        <f>VLOOKUP(J378,IF($M$11=2018,YEAR_2018[],IF($M$11=2019,YEAR_2019[],IF($M$11=2020,YEAR_2020[]))),2,FALSE)</f>
        <v>83</v>
      </c>
    </row>
    <row r="379" spans="10:13" ht="15.6" x14ac:dyDescent="0.3">
      <c r="J379" s="6" t="s">
        <v>113</v>
      </c>
      <c r="K379">
        <f>VLOOKUP(J379,IF($K$11=2018,YEAR_2018[],IF($K$11=2019,YEAR_2019[],IF($K$11=2020,YEAR_2020[]))),2,FALSE)</f>
        <v>96</v>
      </c>
      <c r="L379">
        <f>VLOOKUP(J379,IF($L$11=2018,YEAR_2018[],IF($L$11=2019,YEAR_2019[],IF($L$11=2020,YEAR_2020[]))),2,FALSE)</f>
        <v>92</v>
      </c>
      <c r="M379">
        <f>VLOOKUP(J379,IF($M$11=2018,YEAR_2018[],IF($M$11=2019,YEAR_2019[],IF($M$11=2020,YEAR_2020[]))),2,FALSE)</f>
        <v>84</v>
      </c>
    </row>
    <row r="380" spans="10:13" ht="15.6" x14ac:dyDescent="0.3">
      <c r="J380" s="6" t="s">
        <v>124</v>
      </c>
      <c r="K380">
        <f>VLOOKUP(J380,IF($K$11=2018,YEAR_2018[],IF($K$11=2019,YEAR_2019[],IF($K$11=2020,YEAR_2020[]))),2,FALSE)</f>
        <v>107</v>
      </c>
      <c r="L380">
        <f>VLOOKUP(J380,IF($L$11=2018,YEAR_2018[],IF($L$11=2019,YEAR_2019[],IF($L$11=2020,YEAR_2020[]))),2,FALSE)</f>
        <v>99</v>
      </c>
      <c r="M380">
        <f>VLOOKUP(J380,IF($M$11=2018,YEAR_2018[],IF($M$11=2019,YEAR_2019[],IF($M$11=2020,YEAR_2020[]))),2,FALSE)</f>
        <v>85</v>
      </c>
    </row>
    <row r="381" spans="10:13" ht="15.6" x14ac:dyDescent="0.3">
      <c r="J381" s="6" t="s">
        <v>153</v>
      </c>
      <c r="K381">
        <f>VLOOKUP(J381,IF($K$11=2018,YEAR_2018[],IF($K$11=2019,YEAR_2019[],IF($K$11=2020,YEAR_2020[]))),2,FALSE)</f>
        <v>136</v>
      </c>
      <c r="L381">
        <f>VLOOKUP(J381,IF($L$11=2018,YEAR_2018[],IF($L$11=2019,YEAR_2019[],IF($L$11=2020,YEAR_2020[]))),2,FALSE)</f>
        <v>102</v>
      </c>
      <c r="M381">
        <f>VLOOKUP(J381,IF($M$11=2018,YEAR_2018[],IF($M$11=2019,YEAR_2019[],IF($M$11=2020,YEAR_2020[]))),2,FALSE)</f>
        <v>86</v>
      </c>
    </row>
    <row r="382" spans="10:13" ht="15.6" x14ac:dyDescent="0.3">
      <c r="J382" s="6" t="s">
        <v>131</v>
      </c>
      <c r="K382">
        <f>VLOOKUP(J382,IF($K$11=2018,YEAR_2018[],IF($K$11=2019,YEAR_2019[],IF($K$11=2020,YEAR_2020[]))),2,FALSE)</f>
        <v>114</v>
      </c>
      <c r="L382">
        <f>VLOOKUP(J382,IF($L$11=2018,YEAR_2018[],IF($L$11=2019,YEAR_2019[],IF($L$11=2020,YEAR_2020[]))),2,FALSE)</f>
        <v>103</v>
      </c>
      <c r="M382">
        <f>VLOOKUP(J382,IF($M$11=2018,YEAR_2018[],IF($M$11=2019,YEAR_2019[],IF($M$11=2020,YEAR_2020[]))),2,FALSE)</f>
        <v>88</v>
      </c>
    </row>
    <row r="383" spans="10:13" ht="15.6" x14ac:dyDescent="0.3">
      <c r="J383" s="6" t="s">
        <v>104</v>
      </c>
      <c r="K383">
        <f>VLOOKUP(J383,IF($K$11=2018,YEAR_2018[],IF($K$11=2019,YEAR_2019[],IF($K$11=2020,YEAR_2020[]))),2,FALSE)</f>
        <v>87</v>
      </c>
      <c r="L383">
        <f>VLOOKUP(J383,IF($L$11=2018,YEAR_2018[],IF($L$11=2019,YEAR_2019[],IF($L$11=2020,YEAR_2020[]))),2,FALSE)</f>
        <v>90</v>
      </c>
      <c r="M383">
        <f>VLOOKUP(J383,IF($M$11=2018,YEAR_2018[],IF($M$11=2019,YEAR_2019[],IF($M$11=2020,YEAR_2020[]))),2,FALSE)</f>
        <v>89</v>
      </c>
    </row>
    <row r="384" spans="10:13" ht="15.6" x14ac:dyDescent="0.3">
      <c r="J384" s="6" t="s">
        <v>125</v>
      </c>
      <c r="K384">
        <f>VLOOKUP(J384,IF($K$11=2018,YEAR_2018[],IF($K$11=2019,YEAR_2019[],IF($K$11=2020,YEAR_2020[]))),2,FALSE)</f>
        <v>108</v>
      </c>
      <c r="L384">
        <f>VLOOKUP(J384,IF($L$11=2018,YEAR_2018[],IF($L$11=2019,YEAR_2019[],IF($L$11=2020,YEAR_2020[]))),2,FALSE)</f>
        <v>98</v>
      </c>
      <c r="M384">
        <f>VLOOKUP(J384,IF($M$11=2018,YEAR_2018[],IF($M$11=2019,YEAR_2019[],IF($M$11=2020,YEAR_2020[]))),2,FALSE)</f>
        <v>91</v>
      </c>
    </row>
    <row r="385" spans="10:13" ht="15.6" x14ac:dyDescent="0.3">
      <c r="J385" s="6" t="s">
        <v>118</v>
      </c>
      <c r="K385">
        <f>VLOOKUP(J385,IF($K$11=2018,YEAR_2018[],IF($K$11=2019,YEAR_2019[],IF($K$11=2020,YEAR_2020[]))),2,FALSE)</f>
        <v>101</v>
      </c>
      <c r="L385">
        <f>VLOOKUP(J385,IF($L$11=2018,YEAR_2018[],IF($L$11=2019,YEAR_2019[],IF($L$11=2020,YEAR_2020[]))),2,FALSE)</f>
        <v>100</v>
      </c>
      <c r="M385">
        <f>VLOOKUP(J385,IF($M$11=2018,YEAR_2018[],IF($M$11=2019,YEAR_2019[],IF($M$11=2020,YEAR_2020[]))),2,FALSE)</f>
        <v>92</v>
      </c>
    </row>
    <row r="386" spans="10:13" ht="15.6" x14ac:dyDescent="0.3">
      <c r="J386" s="6" t="s">
        <v>90</v>
      </c>
      <c r="K386">
        <f>VLOOKUP(J386,IF($K$11=2018,YEAR_2018[],IF($K$11=2019,YEAR_2019[],IF($K$11=2020,YEAR_2020[]))),2,FALSE)</f>
        <v>74</v>
      </c>
      <c r="L386">
        <f>VLOOKUP(J386,IF($L$11=2018,YEAR_2018[],IF($L$11=2019,YEAR_2019[],IF($L$11=2020,YEAR_2020[]))),2,FALSE)</f>
        <v>79</v>
      </c>
      <c r="M386">
        <f>VLOOKUP(J386,IF($M$11=2018,YEAR_2018[],IF($M$11=2019,YEAR_2019[],IF($M$11=2020,YEAR_2020[]))),2,FALSE)</f>
        <v>93</v>
      </c>
    </row>
    <row r="387" spans="10:13" ht="15.6" x14ac:dyDescent="0.3">
      <c r="J387" s="6" t="s">
        <v>103</v>
      </c>
      <c r="K387">
        <f>VLOOKUP(J387,IF($K$11=2018,YEAR_2018[],IF($K$11=2019,YEAR_2019[],IF($K$11=2020,YEAR_2020[]))),2,FALSE)</f>
        <v>86</v>
      </c>
      <c r="L387">
        <f>VLOOKUP(J387,IF($L$11=2018,YEAR_2018[],IF($L$11=2019,YEAR_2019[],IF($L$11=2020,YEAR_2020[]))),2,FALSE)</f>
        <v>93</v>
      </c>
      <c r="M387">
        <f>VLOOKUP(J387,IF($M$11=2018,YEAR_2018[],IF($M$11=2019,YEAR_2019[],IF($M$11=2020,YEAR_2020[]))),2,FALSE)</f>
        <v>94</v>
      </c>
    </row>
    <row r="388" spans="10:13" ht="15.6" x14ac:dyDescent="0.3">
      <c r="J388" s="6" t="s">
        <v>84</v>
      </c>
      <c r="K388">
        <f>VLOOKUP(J388,IF($K$11=2018,YEAR_2018[],IF($K$11=2019,YEAR_2019[],IF($K$11=2020,YEAR_2020[]))),2,FALSE)</f>
        <v>68</v>
      </c>
      <c r="L388">
        <f>VLOOKUP(J388,IF($L$11=2018,YEAR_2018[],IF($L$11=2019,YEAR_2019[],IF($L$11=2020,YEAR_2020[]))),2,FALSE)</f>
        <v>87</v>
      </c>
      <c r="M388">
        <f>VLOOKUP(J388,IF($M$11=2018,YEAR_2018[],IF($M$11=2019,YEAR_2019[],IF($M$11=2020,YEAR_2020[]))),2,FALSE)</f>
        <v>95</v>
      </c>
    </row>
    <row r="389" spans="10:13" ht="15.6" x14ac:dyDescent="0.3">
      <c r="J389" s="6" t="s">
        <v>117</v>
      </c>
      <c r="K389">
        <f>VLOOKUP(J389,IF($K$11=2018,YEAR_2018[],IF($K$11=2019,YEAR_2019[],IF($K$11=2020,YEAR_2020[]))),2,FALSE)</f>
        <v>100</v>
      </c>
      <c r="L389">
        <f>VLOOKUP(J389,IF($L$11=2018,YEAR_2018[],IF($L$11=2019,YEAR_2019[],IF($L$11=2020,YEAR_2020[]))),2,FALSE)</f>
        <v>97</v>
      </c>
      <c r="M389">
        <f>VLOOKUP(J389,IF($M$11=2018,YEAR_2018[],IF($M$11=2019,YEAR_2019[],IF($M$11=2020,YEAR_2020[]))),2,FALSE)</f>
        <v>96</v>
      </c>
    </row>
    <row r="390" spans="10:13" ht="15.6" x14ac:dyDescent="0.3">
      <c r="J390" s="6" t="s">
        <v>102</v>
      </c>
      <c r="K390">
        <f>VLOOKUP(J390,IF($K$11=2018,YEAR_2018[],IF($K$11=2019,YEAR_2019[],IF($K$11=2020,YEAR_2020[]))),2,FALSE)</f>
        <v>85</v>
      </c>
      <c r="L390">
        <f>VLOOKUP(J390,IF($L$11=2018,YEAR_2018[],IF($L$11=2019,YEAR_2019[],IF($L$11=2020,YEAR_2020[]))),2,FALSE)</f>
        <v>89</v>
      </c>
      <c r="M390">
        <f>VLOOKUP(J390,IF($M$11=2018,YEAR_2018[],IF($M$11=2019,YEAR_2019[],IF($M$11=2020,YEAR_2020[]))),2,FALSE)</f>
        <v>97</v>
      </c>
    </row>
    <row r="391" spans="10:13" ht="15.6" x14ac:dyDescent="0.3">
      <c r="J391" s="6" t="s">
        <v>116</v>
      </c>
      <c r="K391">
        <f>VLOOKUP(J391,IF($K$11=2018,YEAR_2018[],IF($K$11=2019,YEAR_2019[],IF($K$11=2020,YEAR_2020[]))),2,FALSE)</f>
        <v>99</v>
      </c>
      <c r="L391">
        <f>VLOOKUP(J391,IF($L$11=2018,YEAR_2018[],IF($L$11=2019,YEAR_2019[],IF($L$11=2020,YEAR_2020[]))),2,FALSE)</f>
        <v>96</v>
      </c>
      <c r="M391">
        <f>VLOOKUP(J391,IF($M$11=2018,YEAR_2018[],IF($M$11=2019,YEAR_2019[],IF($M$11=2020,YEAR_2020[]))),2,FALSE)</f>
        <v>98</v>
      </c>
    </row>
    <row r="392" spans="10:13" ht="15.6" x14ac:dyDescent="0.3">
      <c r="J392" s="6" t="s">
        <v>119</v>
      </c>
      <c r="K392">
        <f>VLOOKUP(J392,IF($K$11=2018,YEAR_2018[],IF($K$11=2019,YEAR_2019[],IF($K$11=2020,YEAR_2020[]))),2,FALSE)</f>
        <v>102</v>
      </c>
      <c r="L392">
        <f>VLOOKUP(J392,IF($L$11=2018,YEAR_2018[],IF($L$11=2019,YEAR_2019[],IF($L$11=2020,YEAR_2020[]))),2,FALSE)</f>
        <v>108</v>
      </c>
      <c r="M392">
        <f>VLOOKUP(J392,IF($M$11=2018,YEAR_2018[],IF($M$11=2019,YEAR_2019[],IF($M$11=2020,YEAR_2020[]))),2,FALSE)</f>
        <v>99</v>
      </c>
    </row>
    <row r="393" spans="10:13" ht="15.6" x14ac:dyDescent="0.3">
      <c r="J393" s="6" t="s">
        <v>101</v>
      </c>
      <c r="K393">
        <f>VLOOKUP(J393,IF($K$11=2018,YEAR_2018[],IF($K$11=2019,YEAR_2019[],IF($K$11=2020,YEAR_2020[]))),2,FALSE)</f>
        <v>84</v>
      </c>
      <c r="L393">
        <f>VLOOKUP(J393,IF($L$11=2018,YEAR_2018[],IF($L$11=2019,YEAR_2019[],IF($L$11=2020,YEAR_2020[]))),2,FALSE)</f>
        <v>88</v>
      </c>
      <c r="M393">
        <f>VLOOKUP(J393,IF($M$11=2018,YEAR_2018[],IF($M$11=2019,YEAR_2019[],IF($M$11=2020,YEAR_2020[]))),2,FALSE)</f>
        <v>100</v>
      </c>
    </row>
    <row r="394" spans="10:13" ht="15.6" x14ac:dyDescent="0.3">
      <c r="J394" s="6" t="s">
        <v>126</v>
      </c>
      <c r="K394">
        <f>VLOOKUP(J394,IF($K$11=2018,YEAR_2018[],IF($K$11=2019,YEAR_2019[],IF($K$11=2020,YEAR_2020[]))),2,FALSE)</f>
        <v>109</v>
      </c>
      <c r="L394">
        <f>VLOOKUP(J394,IF($L$11=2018,YEAR_2018[],IF($L$11=2019,YEAR_2019[],IF($L$11=2020,YEAR_2020[]))),2,FALSE)</f>
        <v>111</v>
      </c>
      <c r="M394">
        <f>VLOOKUP(J394,IF($M$11=2018,YEAR_2018[],IF($M$11=2019,YEAR_2019[],IF($M$11=2020,YEAR_2020[]))),2,FALSE)</f>
        <v>101</v>
      </c>
    </row>
    <row r="395" spans="10:13" ht="15.6" x14ac:dyDescent="0.3">
      <c r="J395" s="6" t="s">
        <v>157</v>
      </c>
      <c r="K395">
        <f>VLOOKUP(J395,IF($K$11=2018,YEAR_2018[],IF($K$11=2019,YEAR_2019[],IF($K$11=2020,YEAR_2020[]))),2,FALSE)</f>
        <v>140</v>
      </c>
      <c r="L395">
        <f>VLOOKUP(J395,IF($L$11=2018,YEAR_2018[],IF($L$11=2019,YEAR_2019[],IF($L$11=2020,YEAR_2020[]))),2,FALSE)</f>
        <v>118</v>
      </c>
      <c r="M395">
        <f>VLOOKUP(J395,IF($M$11=2018,YEAR_2018[],IF($M$11=2019,YEAR_2019[],IF($M$11=2020,YEAR_2020[]))),2,FALSE)</f>
        <v>102</v>
      </c>
    </row>
    <row r="396" spans="10:13" ht="15.6" x14ac:dyDescent="0.3">
      <c r="J396" s="6" t="s">
        <v>151</v>
      </c>
      <c r="K396">
        <f>VLOOKUP(J396,IF($K$11=2018,YEAR_2018[],IF($K$11=2019,YEAR_2019[],IF($K$11=2020,YEAR_2020[]))),2,FALSE)</f>
        <v>134</v>
      </c>
      <c r="L396">
        <f>VLOOKUP(J396,IF($L$11=2018,YEAR_2018[],IF($L$11=2019,YEAR_2019[],IF($L$11=2020,YEAR_2020[]))),2,FALSE)</f>
        <v>114</v>
      </c>
      <c r="M396">
        <f>VLOOKUP(J396,IF($M$11=2018,YEAR_2018[],IF($M$11=2019,YEAR_2019[],IF($M$11=2020,YEAR_2020[]))),2,FALSE)</f>
        <v>103</v>
      </c>
    </row>
    <row r="397" spans="10:13" ht="15.6" x14ac:dyDescent="0.3">
      <c r="J397" s="6" t="s">
        <v>127</v>
      </c>
      <c r="K397">
        <f>VLOOKUP(J397,IF($K$11=2018,YEAR_2018[],IF($K$11=2019,YEAR_2019[],IF($K$11=2020,YEAR_2020[]))),2,FALSE)</f>
        <v>110</v>
      </c>
      <c r="L397">
        <f>VLOOKUP(J397,IF($L$11=2018,YEAR_2018[],IF($L$11=2019,YEAR_2019[],IF($L$11=2020,YEAR_2020[]))),2,FALSE)</f>
        <v>105</v>
      </c>
      <c r="M397">
        <f>VLOOKUP(J397,IF($M$11=2018,YEAR_2018[],IF($M$11=2019,YEAR_2019[],IF($M$11=2020,YEAR_2020[]))),2,FALSE)</f>
        <v>104</v>
      </c>
    </row>
    <row r="398" spans="10:13" ht="15.6" x14ac:dyDescent="0.3">
      <c r="J398" s="6" t="s">
        <v>129</v>
      </c>
      <c r="K398">
        <f>VLOOKUP(J398,IF($K$11=2018,YEAR_2018[],IF($K$11=2019,YEAR_2019[],IF($K$11=2020,YEAR_2020[]))),2,FALSE)</f>
        <v>112</v>
      </c>
      <c r="L398">
        <f>VLOOKUP(J398,IF($L$11=2018,YEAR_2018[],IF($L$11=2019,YEAR_2019[],IF($L$11=2020,YEAR_2020[]))),2,FALSE)</f>
        <v>107</v>
      </c>
      <c r="M398">
        <f>VLOOKUP(J398,IF($M$11=2018,YEAR_2018[],IF($M$11=2019,YEAR_2019[],IF($M$11=2020,YEAR_2020[]))),2,FALSE)</f>
        <v>105</v>
      </c>
    </row>
    <row r="399" spans="10:13" ht="15.6" x14ac:dyDescent="0.3">
      <c r="J399" s="6" t="s">
        <v>137</v>
      </c>
      <c r="K399">
        <f>VLOOKUP(J399,IF($K$11=2018,YEAR_2018[],IF($K$11=2019,YEAR_2019[],IF($K$11=2020,YEAR_2020[]))),2,FALSE)</f>
        <v>120</v>
      </c>
      <c r="L399">
        <f>VLOOKUP(J399,IF($L$11=2018,YEAR_2018[],IF($L$11=2019,YEAR_2019[],IF($L$11=2020,YEAR_2020[]))),2,FALSE)</f>
        <v>109</v>
      </c>
      <c r="M399">
        <f>VLOOKUP(J399,IF($M$11=2018,YEAR_2018[],IF($M$11=2019,YEAR_2019[],IF($M$11=2020,YEAR_2020[]))),2,FALSE)</f>
        <v>106</v>
      </c>
    </row>
    <row r="400" spans="10:13" ht="15.6" x14ac:dyDescent="0.3">
      <c r="J400" s="6" t="s">
        <v>132</v>
      </c>
      <c r="K400">
        <f>VLOOKUP(J400,IF($K$11=2018,YEAR_2018[],IF($K$11=2019,YEAR_2019[],IF($K$11=2020,YEAR_2020[]))),2,FALSE)</f>
        <v>115</v>
      </c>
      <c r="L400">
        <f>VLOOKUP(J400,IF($L$11=2018,YEAR_2018[],IF($L$11=2019,YEAR_2019[],IF($L$11=2020,YEAR_2020[]))),2,FALSE)</f>
        <v>125</v>
      </c>
      <c r="M400">
        <f>VLOOKUP(J400,IF($M$11=2018,YEAR_2018[],IF($M$11=2019,YEAR_2019[],IF($M$11=2020,YEAR_2020[]))),2,FALSE)</f>
        <v>107</v>
      </c>
    </row>
    <row r="401" spans="10:13" ht="15.6" x14ac:dyDescent="0.3">
      <c r="J401" s="6" t="s">
        <v>120</v>
      </c>
      <c r="K401">
        <f>VLOOKUP(J401,IF($K$11=2018,YEAR_2018[],IF($K$11=2019,YEAR_2019[],IF($K$11=2020,YEAR_2020[]))),2,FALSE)</f>
        <v>103</v>
      </c>
      <c r="L401">
        <f>VLOOKUP(J401,IF($L$11=2018,YEAR_2018[],IF($L$11=2019,YEAR_2019[],IF($L$11=2020,YEAR_2020[]))),2,FALSE)</f>
        <v>104</v>
      </c>
      <c r="M401">
        <f>VLOOKUP(J401,IF($M$11=2018,YEAR_2018[],IF($M$11=2019,YEAR_2019[],IF($M$11=2020,YEAR_2020[]))),2,FALSE)</f>
        <v>108</v>
      </c>
    </row>
    <row r="402" spans="10:13" ht="15.6" x14ac:dyDescent="0.3">
      <c r="J402" s="6" t="s">
        <v>122</v>
      </c>
      <c r="K402">
        <f>VLOOKUP(J402,IF($K$11=2018,YEAR_2018[],IF($K$11=2019,YEAR_2019[],IF($K$11=2020,YEAR_2020[]))),2,FALSE)</f>
        <v>105</v>
      </c>
      <c r="L402">
        <f>VLOOKUP(J402,IF($L$11=2018,YEAR_2018[],IF($L$11=2019,YEAR_2019[],IF($L$11=2020,YEAR_2020[]))),2,FALSE)</f>
        <v>106</v>
      </c>
      <c r="M402">
        <f>VLOOKUP(J402,IF($M$11=2018,YEAR_2018[],IF($M$11=2019,YEAR_2019[],IF($M$11=2020,YEAR_2020[]))),2,FALSE)</f>
        <v>109</v>
      </c>
    </row>
    <row r="403" spans="10:13" ht="15.6" x14ac:dyDescent="0.3">
      <c r="J403" s="6" t="s">
        <v>134</v>
      </c>
      <c r="K403">
        <f>VLOOKUP(J403,IF($K$11=2018,YEAR_2018[],IF($K$11=2019,YEAR_2019[],IF($K$11=2020,YEAR_2020[]))),2,FALSE)</f>
        <v>117</v>
      </c>
      <c r="L403">
        <f>VLOOKUP(J403,IF($L$11=2018,YEAR_2018[],IF($L$11=2019,YEAR_2019[],IF($L$11=2020,YEAR_2020[]))),2,FALSE)</f>
        <v>126</v>
      </c>
      <c r="M403">
        <f>VLOOKUP(J403,IF($M$11=2018,YEAR_2018[],IF($M$11=2019,YEAR_2019[],IF($M$11=2020,YEAR_2020[]))),2,FALSE)</f>
        <v>110</v>
      </c>
    </row>
    <row r="404" spans="10:13" ht="15.6" x14ac:dyDescent="0.3">
      <c r="J404" s="6" t="s">
        <v>97</v>
      </c>
      <c r="K404">
        <f>VLOOKUP(J404,IF($K$11=2018,YEAR_2018[],IF($K$11=2019,YEAR_2019[],IF($K$11=2020,YEAR_2020[]))),2,FALSE)</f>
        <v>80</v>
      </c>
      <c r="L404">
        <f>VLOOKUP(J404,IF($L$11=2018,YEAR_2018[],IF($L$11=2019,YEAR_2019[],IF($L$11=2020,YEAR_2020[]))),2,FALSE)</f>
        <v>91</v>
      </c>
      <c r="M404">
        <f>VLOOKUP(J404,IF($M$11=2018,YEAR_2018[],IF($M$11=2019,YEAR_2019[],IF($M$11=2020,YEAR_2020[]))),2,FALSE)</f>
        <v>111</v>
      </c>
    </row>
    <row r="405" spans="10:13" ht="15.6" x14ac:dyDescent="0.3">
      <c r="J405" s="6" t="s">
        <v>138</v>
      </c>
      <c r="K405">
        <f>VLOOKUP(J405,IF($K$11=2018,YEAR_2018[],IF($K$11=2019,YEAR_2019[],IF($K$11=2020,YEAR_2020[]))),2,FALSE)</f>
        <v>121</v>
      </c>
      <c r="L405">
        <f>VLOOKUP(J405,IF($L$11=2018,YEAR_2018[],IF($L$11=2019,YEAR_2019[],IF($L$11=2020,YEAR_2020[]))),2,FALSE)</f>
        <v>115</v>
      </c>
      <c r="M405">
        <f>VLOOKUP(J405,IF($M$11=2018,YEAR_2018[],IF($M$11=2019,YEAR_2019[],IF($M$11=2020,YEAR_2020[]))),2,FALSE)</f>
        <v>112</v>
      </c>
    </row>
    <row r="406" spans="10:13" ht="15.6" x14ac:dyDescent="0.3">
      <c r="J406" s="6" t="s">
        <v>135</v>
      </c>
      <c r="K406">
        <f>VLOOKUP(J406,IF($K$11=2018,YEAR_2018[],IF($K$11=2019,YEAR_2019[],IF($K$11=2020,YEAR_2020[]))),2,FALSE)</f>
        <v>118</v>
      </c>
      <c r="L406">
        <f>VLOOKUP(J406,IF($L$11=2018,YEAR_2018[],IF($L$11=2019,YEAR_2019[],IF($L$11=2020,YEAR_2020[]))),2,FALSE)</f>
        <v>128</v>
      </c>
      <c r="M406">
        <f>VLOOKUP(J406,IF($M$11=2018,YEAR_2018[],IF($M$11=2019,YEAR_2019[],IF($M$11=2020,YEAR_2020[]))),2,FALSE)</f>
        <v>114</v>
      </c>
    </row>
    <row r="407" spans="10:13" ht="15.6" x14ac:dyDescent="0.3">
      <c r="J407" s="6" t="s">
        <v>108</v>
      </c>
      <c r="K407">
        <f>VLOOKUP(J407,IF($K$11=2018,YEAR_2018[],IF($K$11=2019,YEAR_2019[],IF($K$11=2020,YEAR_2020[]))),2,FALSE)</f>
        <v>91</v>
      </c>
      <c r="L407">
        <f>VLOOKUP(J407,IF($L$11=2018,YEAR_2018[],IF($L$11=2019,YEAR_2019[],IF($L$11=2020,YEAR_2020[]))),2,FALSE)</f>
        <v>85</v>
      </c>
      <c r="M407">
        <f>VLOOKUP(J407,IF($M$11=2018,YEAR_2018[],IF($M$11=2019,YEAR_2019[],IF($M$11=2020,YEAR_2020[]))),2,FALSE)</f>
        <v>115</v>
      </c>
    </row>
    <row r="408" spans="10:13" ht="15.6" x14ac:dyDescent="0.3">
      <c r="J408" s="6" t="s">
        <v>146</v>
      </c>
      <c r="K408">
        <f>VLOOKUP(J408,IF($K$11=2018,YEAR_2018[],IF($K$11=2019,YEAR_2019[],IF($K$11=2020,YEAR_2020[]))),2,FALSE)</f>
        <v>129</v>
      </c>
      <c r="L408">
        <f>VLOOKUP(J408,IF($L$11=2018,YEAR_2018[],IF($L$11=2019,YEAR_2019[],IF($L$11=2020,YEAR_2020[]))),2,FALSE)</f>
        <v>116</v>
      </c>
      <c r="M408">
        <f>VLOOKUP(J408,IF($M$11=2018,YEAR_2018[],IF($M$11=2019,YEAR_2019[],IF($M$11=2020,YEAR_2020[]))),2,FALSE)</f>
        <v>116</v>
      </c>
    </row>
    <row r="409" spans="10:13" ht="15.6" x14ac:dyDescent="0.3">
      <c r="J409" s="6" t="s">
        <v>145</v>
      </c>
      <c r="K409">
        <f>VLOOKUP(J409,IF($K$11=2018,YEAR_2018[],IF($K$11=2019,YEAR_2019[],IF($K$11=2020,YEAR_2020[]))),2,FALSE)</f>
        <v>128</v>
      </c>
      <c r="L409">
        <f>VLOOKUP(J409,IF($L$11=2018,YEAR_2018[],IF($L$11=2019,YEAR_2019[],IF($L$11=2020,YEAR_2020[]))),2,FALSE)</f>
        <v>119</v>
      </c>
      <c r="M409">
        <f>VLOOKUP(J409,IF($M$11=2018,YEAR_2018[],IF($M$11=2019,YEAR_2019[],IF($M$11=2020,YEAR_2020[]))),2,FALSE)</f>
        <v>117</v>
      </c>
    </row>
    <row r="410" spans="10:13" ht="15.6" x14ac:dyDescent="0.3">
      <c r="J410" s="6" t="s">
        <v>123</v>
      </c>
      <c r="K410">
        <f>VLOOKUP(J410,IF($K$11=2018,YEAR_2018[],IF($K$11=2019,YEAR_2019[],IF($K$11=2020,YEAR_2020[]))),2,FALSE)</f>
        <v>106</v>
      </c>
      <c r="L410">
        <f>VLOOKUP(J410,IF($L$11=2018,YEAR_2018[],IF($L$11=2019,YEAR_2019[],IF($L$11=2020,YEAR_2020[]))),2,FALSE)</f>
        <v>117</v>
      </c>
      <c r="M410">
        <f>VLOOKUP(J410,IF($M$11=2018,YEAR_2018[],IF($M$11=2019,YEAR_2019[],IF($M$11=2020,YEAR_2020[]))),2,FALSE)</f>
        <v>118</v>
      </c>
    </row>
    <row r="411" spans="10:13" ht="15.6" x14ac:dyDescent="0.3">
      <c r="J411" s="6" t="s">
        <v>107</v>
      </c>
      <c r="K411">
        <f>VLOOKUP(J411,IF($K$11=2018,YEAR_2018[],IF($K$11=2019,YEAR_2019[],IF($K$11=2020,YEAR_2020[]))),2,FALSE)</f>
        <v>90</v>
      </c>
      <c r="L411">
        <f>VLOOKUP(J411,IF($L$11=2018,YEAR_2018[],IF($L$11=2019,YEAR_2019[],IF($L$11=2020,YEAR_2020[]))),2,FALSE)</f>
        <v>101</v>
      </c>
      <c r="M411">
        <f>VLOOKUP(J411,IF($M$11=2018,YEAR_2018[],IF($M$11=2019,YEAR_2019[],IF($M$11=2020,YEAR_2020[]))),2,FALSE)</f>
        <v>119</v>
      </c>
    </row>
    <row r="412" spans="10:13" ht="15.6" x14ac:dyDescent="0.3">
      <c r="J412" s="6" t="s">
        <v>140</v>
      </c>
      <c r="K412">
        <f>VLOOKUP(J412,IF($K$11=2018,YEAR_2018[],IF($K$11=2019,YEAR_2019[],IF($K$11=2020,YEAR_2020[]))),2,FALSE)</f>
        <v>123</v>
      </c>
      <c r="L412">
        <f>VLOOKUP(J412,IF($L$11=2018,YEAR_2018[],IF($L$11=2019,YEAR_2019[],IF($L$11=2020,YEAR_2020[]))),2,FALSE)</f>
        <v>123</v>
      </c>
      <c r="M412">
        <f>VLOOKUP(J412,IF($M$11=2018,YEAR_2018[],IF($M$11=2019,YEAR_2019[],IF($M$11=2020,YEAR_2020[]))),2,FALSE)</f>
        <v>120</v>
      </c>
    </row>
    <row r="413" spans="10:13" ht="15.6" x14ac:dyDescent="0.3">
      <c r="J413" s="6" t="s">
        <v>141</v>
      </c>
      <c r="K413">
        <f>VLOOKUP(J413,IF($K$11=2018,YEAR_2018[],IF($K$11=2019,YEAR_2019[],IF($K$11=2020,YEAR_2020[]))),2,FALSE)</f>
        <v>124</v>
      </c>
      <c r="L413">
        <f>VLOOKUP(J413,IF($L$11=2018,YEAR_2018[],IF($L$11=2019,YEAR_2019[],IF($L$11=2020,YEAR_2020[]))),2,FALSE)</f>
        <v>121</v>
      </c>
      <c r="M413">
        <f>VLOOKUP(J413,IF($M$11=2018,YEAR_2018[],IF($M$11=2019,YEAR_2019[],IF($M$11=2020,YEAR_2020[]))),2,FALSE)</f>
        <v>121</v>
      </c>
    </row>
    <row r="414" spans="10:13" ht="15.6" x14ac:dyDescent="0.3">
      <c r="J414" s="6" t="s">
        <v>136</v>
      </c>
      <c r="K414">
        <f>VLOOKUP(J414,IF($K$11=2018,YEAR_2018[],IF($K$11=2019,YEAR_2019[],IF($K$11=2020,YEAR_2020[]))),2,FALSE)</f>
        <v>119</v>
      </c>
      <c r="L414">
        <f>VLOOKUP(J414,IF($L$11=2018,YEAR_2018[],IF($L$11=2019,YEAR_2019[],IF($L$11=2020,YEAR_2020[]))),2,FALSE)</f>
        <v>113</v>
      </c>
      <c r="M414">
        <f>VLOOKUP(J414,IF($M$11=2018,YEAR_2018[],IF($M$11=2019,YEAR_2019[],IF($M$11=2020,YEAR_2020[]))),2,FALSE)</f>
        <v>122</v>
      </c>
    </row>
    <row r="415" spans="10:13" ht="15.6" x14ac:dyDescent="0.3">
      <c r="J415" s="6" t="s">
        <v>155</v>
      </c>
      <c r="K415">
        <f>VLOOKUP(J415,IF($K$11=2018,YEAR_2018[],IF($K$11=2019,YEAR_2019[],IF($K$11=2020,YEAR_2020[]))),2,FALSE)</f>
        <v>138</v>
      </c>
      <c r="L415">
        <f>VLOOKUP(J415,IF($L$11=2018,YEAR_2018[],IF($L$11=2019,YEAR_2019[],IF($L$11=2020,YEAR_2020[]))),2,FALSE)</f>
        <v>133</v>
      </c>
      <c r="M415">
        <f>VLOOKUP(J415,IF($M$11=2018,YEAR_2018[],IF($M$11=2019,YEAR_2019[],IF($M$11=2020,YEAR_2020[]))),2,FALSE)</f>
        <v>123</v>
      </c>
    </row>
    <row r="416" spans="10:13" ht="15.6" x14ac:dyDescent="0.3">
      <c r="J416" s="6" t="s">
        <v>166</v>
      </c>
      <c r="K416">
        <f>VLOOKUP(J416,IF($K$11=2018,YEAR_2018[],IF($K$11=2019,YEAR_2019[],IF($K$11=2020,YEAR_2020[]))),2,FALSE)</f>
        <v>149</v>
      </c>
      <c r="L416">
        <f>VLOOKUP(J416,IF($L$11=2018,YEAR_2018[],IF($L$11=2019,YEAR_2019[],IF($L$11=2020,YEAR_2020[]))),2,FALSE)</f>
        <v>141</v>
      </c>
      <c r="M416">
        <f>VLOOKUP(J416,IF($M$11=2018,YEAR_2018[],IF($M$11=2019,YEAR_2019[],IF($M$11=2020,YEAR_2020[]))),2,FALSE)</f>
        <v>124</v>
      </c>
    </row>
    <row r="417" spans="10:13" ht="15.6" x14ac:dyDescent="0.3">
      <c r="J417" s="6" t="s">
        <v>121</v>
      </c>
      <c r="K417">
        <f>VLOOKUP(J417,IF($K$11=2018,YEAR_2018[],IF($K$11=2019,YEAR_2019[],IF($K$11=2020,YEAR_2020[]))),2,FALSE)</f>
        <v>104</v>
      </c>
      <c r="L417">
        <f>VLOOKUP(J417,IF($L$11=2018,YEAR_2018[],IF($L$11=2019,YEAR_2019[],IF($L$11=2020,YEAR_2020[]))),2,FALSE)</f>
        <v>110</v>
      </c>
      <c r="M417">
        <f>VLOOKUP(J417,IF($M$11=2018,YEAR_2018[],IF($M$11=2019,YEAR_2019[],IF($M$11=2020,YEAR_2020[]))),2,FALSE)</f>
        <v>125</v>
      </c>
    </row>
    <row r="418" spans="10:13" ht="15.6" x14ac:dyDescent="0.3">
      <c r="J418" s="6" t="s">
        <v>152</v>
      </c>
      <c r="K418">
        <f>VLOOKUP(J418,IF($K$11=2018,YEAR_2018[],IF($K$11=2019,YEAR_2019[],IF($K$11=2020,YEAR_2020[]))),2,FALSE)</f>
        <v>135</v>
      </c>
      <c r="L418">
        <f>VLOOKUP(J418,IF($L$11=2018,YEAR_2018[],IF($L$11=2019,YEAR_2019[],IF($L$11=2020,YEAR_2020[]))),2,FALSE)</f>
        <v>136</v>
      </c>
      <c r="M418">
        <f>VLOOKUP(J418,IF($M$11=2018,YEAR_2018[],IF($M$11=2019,YEAR_2019[],IF($M$11=2020,YEAR_2020[]))),2,FALSE)</f>
        <v>126</v>
      </c>
    </row>
    <row r="419" spans="10:13" ht="15.6" x14ac:dyDescent="0.3">
      <c r="J419" s="6" t="s">
        <v>148</v>
      </c>
      <c r="K419">
        <f>VLOOKUP(J419,IF($K$11=2018,YEAR_2018[],IF($K$11=2019,YEAR_2019[],IF($K$11=2020,YEAR_2020[]))),2,FALSE)</f>
        <v>131</v>
      </c>
      <c r="L419">
        <f>VLOOKUP(J419,IF($L$11=2018,YEAR_2018[],IF($L$11=2019,YEAR_2019[],IF($L$11=2020,YEAR_2020[]))),2,FALSE)</f>
        <v>132</v>
      </c>
      <c r="M419">
        <f>VLOOKUP(J419,IF($M$11=2018,YEAR_2018[],IF($M$11=2019,YEAR_2019[],IF($M$11=2020,YEAR_2020[]))),2,FALSE)</f>
        <v>127</v>
      </c>
    </row>
    <row r="420" spans="10:13" ht="15.6" x14ac:dyDescent="0.3">
      <c r="J420" s="6" t="s">
        <v>128</v>
      </c>
      <c r="K420">
        <f>VLOOKUP(J420,IF($K$11=2018,YEAR_2018[],IF($K$11=2019,YEAR_2019[],IF($K$11=2020,YEAR_2020[]))),2,FALSE)</f>
        <v>111</v>
      </c>
      <c r="L420">
        <f>VLOOKUP(J420,IF($L$11=2018,YEAR_2018[],IF($L$11=2019,YEAR_2019[],IF($L$11=2020,YEAR_2020[]))),2,FALSE)</f>
        <v>124</v>
      </c>
      <c r="M420">
        <f>VLOOKUP(J420,IF($M$11=2018,YEAR_2018[],IF($M$11=2019,YEAR_2019[],IF($M$11=2020,YEAR_2020[]))),2,FALSE)</f>
        <v>128</v>
      </c>
    </row>
    <row r="421" spans="10:13" ht="15.6" x14ac:dyDescent="0.3">
      <c r="J421" s="6" t="s">
        <v>143</v>
      </c>
      <c r="K421">
        <f>VLOOKUP(J421,IF($K$11=2018,YEAR_2018[],IF($K$11=2019,YEAR_2019[],IF($K$11=2020,YEAR_2020[]))),2,FALSE)</f>
        <v>126</v>
      </c>
      <c r="L421">
        <f>VLOOKUP(J421,IF($L$11=2018,YEAR_2018[],IF($L$11=2019,YEAR_2019[],IF($L$11=2020,YEAR_2020[]))),2,FALSE)</f>
        <v>122</v>
      </c>
      <c r="M421">
        <f>VLOOKUP(J421,IF($M$11=2018,YEAR_2018[],IF($M$11=2019,YEAR_2019[],IF($M$11=2020,YEAR_2020[]))),2,FALSE)</f>
        <v>129</v>
      </c>
    </row>
    <row r="422" spans="10:13" ht="15.6" x14ac:dyDescent="0.3">
      <c r="J422" s="6" t="s">
        <v>133</v>
      </c>
      <c r="K422">
        <f>VLOOKUP(J422,IF($K$11=2018,YEAR_2018[],IF($K$11=2019,YEAR_2019[],IF($K$11=2020,YEAR_2020[]))),2,FALSE)</f>
        <v>116</v>
      </c>
      <c r="L422">
        <f>VLOOKUP(J422,IF($L$11=2018,YEAR_2018[],IF($L$11=2019,YEAR_2019[],IF($L$11=2020,YEAR_2020[]))),2,FALSE)</f>
        <v>130</v>
      </c>
      <c r="M422">
        <f>VLOOKUP(J422,IF($M$11=2018,YEAR_2018[],IF($M$11=2019,YEAR_2019[],IF($M$11=2020,YEAR_2020[]))),2,FALSE)</f>
        <v>130</v>
      </c>
    </row>
    <row r="423" spans="10:13" ht="15.6" x14ac:dyDescent="0.3">
      <c r="J423" s="6" t="s">
        <v>149</v>
      </c>
      <c r="K423">
        <f>VLOOKUP(J423,IF($K$11=2018,YEAR_2018[],IF($K$11=2019,YEAR_2019[],IF($K$11=2020,YEAR_2020[]))),2,FALSE)</f>
        <v>132</v>
      </c>
      <c r="L423">
        <f>VLOOKUP(J423,IF($L$11=2018,YEAR_2018[],IF($L$11=2019,YEAR_2019[],IF($L$11=2020,YEAR_2020[]))),2,FALSE)</f>
        <v>127</v>
      </c>
      <c r="M423">
        <f>VLOOKUP(J423,IF($M$11=2018,YEAR_2018[],IF($M$11=2019,YEAR_2019[],IF($M$11=2020,YEAR_2020[]))),2,FALSE)</f>
        <v>131</v>
      </c>
    </row>
    <row r="424" spans="10:13" ht="15.6" x14ac:dyDescent="0.3">
      <c r="J424" s="6" t="s">
        <v>147</v>
      </c>
      <c r="K424">
        <f>VLOOKUP(J424,IF($K$11=2018,YEAR_2018[],IF($K$11=2019,YEAR_2019[],IF($K$11=2020,YEAR_2020[]))),2,FALSE)</f>
        <v>130</v>
      </c>
      <c r="L424">
        <f>VLOOKUP(J424,IF($L$11=2018,YEAR_2018[],IF($L$11=2019,YEAR_2019[],IF($L$11=2020,YEAR_2020[]))),2,FALSE)</f>
        <v>131</v>
      </c>
      <c r="M424">
        <f>VLOOKUP(J424,IF($M$11=2018,YEAR_2018[],IF($M$11=2019,YEAR_2019[],IF($M$11=2020,YEAR_2020[]))),2,FALSE)</f>
        <v>133</v>
      </c>
    </row>
    <row r="425" spans="10:13" ht="15.6" x14ac:dyDescent="0.3">
      <c r="J425" s="6" t="s">
        <v>156</v>
      </c>
      <c r="K425">
        <f>VLOOKUP(J425,IF($K$11=2018,YEAR_2018[],IF($K$11=2019,YEAR_2019[],IF($K$11=2020,YEAR_2020[]))),2,FALSE)</f>
        <v>139</v>
      </c>
      <c r="L425">
        <f>VLOOKUP(J425,IF($L$11=2018,YEAR_2018[],IF($L$11=2019,YEAR_2019[],IF($L$11=2020,YEAR_2020[]))),2,FALSE)</f>
        <v>139</v>
      </c>
      <c r="M425">
        <f>VLOOKUP(J425,IF($M$11=2018,YEAR_2018[],IF($M$11=2019,YEAR_2019[],IF($M$11=2020,YEAR_2020[]))),2,FALSE)</f>
        <v>135</v>
      </c>
    </row>
    <row r="426" spans="10:13" ht="15.6" x14ac:dyDescent="0.3">
      <c r="J426" s="6" t="s">
        <v>144</v>
      </c>
      <c r="K426">
        <f>VLOOKUP(J426,IF($K$11=2018,YEAR_2018[],IF($K$11=2019,YEAR_2019[],IF($K$11=2020,YEAR_2020[]))),2,FALSE)</f>
        <v>127</v>
      </c>
      <c r="L426">
        <f>VLOOKUP(J426,IF($L$11=2018,YEAR_2018[],IF($L$11=2019,YEAR_2019[],IF($L$11=2020,YEAR_2020[]))),2,FALSE)</f>
        <v>134</v>
      </c>
      <c r="M426">
        <f>VLOOKUP(J426,IF($M$11=2018,YEAR_2018[],IF($M$11=2019,YEAR_2019[],IF($M$11=2020,YEAR_2020[]))),2,FALSE)</f>
        <v>136</v>
      </c>
    </row>
    <row r="427" spans="10:13" ht="15.6" x14ac:dyDescent="0.3">
      <c r="J427" s="6" t="s">
        <v>160</v>
      </c>
      <c r="K427">
        <f>VLOOKUP(J427,IF($K$11=2018,YEAR_2018[],IF($K$11=2019,YEAR_2019[],IF($K$11=2020,YEAR_2020[]))),2,FALSE)</f>
        <v>143</v>
      </c>
      <c r="L427">
        <f>VLOOKUP(J427,IF($L$11=2018,YEAR_2018[],IF($L$11=2019,YEAR_2019[],IF($L$11=2020,YEAR_2020[]))),2,FALSE)</f>
        <v>143</v>
      </c>
      <c r="M427">
        <f>VLOOKUP(J427,IF($M$11=2018,YEAR_2018[],IF($M$11=2019,YEAR_2019[],IF($M$11=2020,YEAR_2020[]))),2,FALSE)</f>
        <v>137</v>
      </c>
    </row>
    <row r="428" spans="10:13" ht="15.6" x14ac:dyDescent="0.3">
      <c r="J428" s="6" t="s">
        <v>139</v>
      </c>
      <c r="K428">
        <f>VLOOKUP(J428,IF($K$11=2018,YEAR_2018[],IF($K$11=2019,YEAR_2019[],IF($K$11=2020,YEAR_2020[]))),2,FALSE)</f>
        <v>122</v>
      </c>
      <c r="L428">
        <f>VLOOKUP(J428,IF($L$11=2018,YEAR_2018[],IF($L$11=2019,YEAR_2019[],IF($L$11=2020,YEAR_2020[]))),2,FALSE)</f>
        <v>137</v>
      </c>
      <c r="M428">
        <f>VLOOKUP(J428,IF($M$11=2018,YEAR_2018[],IF($M$11=2019,YEAR_2019[],IF($M$11=2020,YEAR_2020[]))),2,FALSE)</f>
        <v>138</v>
      </c>
    </row>
    <row r="429" spans="10:13" ht="15.6" x14ac:dyDescent="0.3">
      <c r="J429" s="6" t="s">
        <v>130</v>
      </c>
      <c r="K429">
        <f>VLOOKUP(J429,IF($K$11=2018,YEAR_2018[],IF($K$11=2019,YEAR_2019[],IF($K$11=2020,YEAR_2020[]))),2,FALSE)</f>
        <v>113</v>
      </c>
      <c r="L429">
        <f>VLOOKUP(J429,IF($L$11=2018,YEAR_2018[],IF($L$11=2019,YEAR_2019[],IF($L$11=2020,YEAR_2020[]))),2,FALSE)</f>
        <v>129</v>
      </c>
      <c r="M429">
        <f>VLOOKUP(J429,IF($M$11=2018,YEAR_2018[],IF($M$11=2019,YEAR_2019[],IF($M$11=2020,YEAR_2020[]))),2,FALSE)</f>
        <v>139</v>
      </c>
    </row>
    <row r="430" spans="10:13" ht="15.6" x14ac:dyDescent="0.3">
      <c r="J430" s="6" t="s">
        <v>173</v>
      </c>
      <c r="K430">
        <f>VLOOKUP(J430,IF($K$11=2018,YEAR_2018[],IF($K$11=2019,YEAR_2019[],IF($K$11=2020,YEAR_2020[]))),2,FALSE)</f>
        <v>156</v>
      </c>
      <c r="L430">
        <f>VLOOKUP(J430,IF($L$11=2018,YEAR_2018[],IF($L$11=2019,YEAR_2019[],IF($L$11=2020,YEAR_2020[]))),2,FALSE)</f>
        <v>145</v>
      </c>
      <c r="M430">
        <f>VLOOKUP(J430,IF($M$11=2018,YEAR_2018[],IF($M$11=2019,YEAR_2019[],IF($M$11=2020,YEAR_2020[]))),2,FALSE)</f>
        <v>140</v>
      </c>
    </row>
    <row r="431" spans="10:13" ht="15.6" x14ac:dyDescent="0.3">
      <c r="J431" s="6" t="s">
        <v>142</v>
      </c>
      <c r="K431">
        <f>VLOOKUP(J431,IF($K$11=2018,YEAR_2018[],IF($K$11=2019,YEAR_2019[],IF($K$11=2020,YEAR_2020[]))),2,FALSE)</f>
        <v>125</v>
      </c>
      <c r="L431">
        <f>VLOOKUP(J431,IF($L$11=2018,YEAR_2018[],IF($L$11=2019,YEAR_2019[],IF($L$11=2020,YEAR_2020[]))),2,FALSE)</f>
        <v>138</v>
      </c>
      <c r="M431">
        <f>VLOOKUP(J431,IF($M$11=2018,YEAR_2018[],IF($M$11=2019,YEAR_2019[],IF($M$11=2020,YEAR_2020[]))),2,FALSE)</f>
        <v>141</v>
      </c>
    </row>
    <row r="432" spans="10:13" ht="15.6" x14ac:dyDescent="0.3">
      <c r="J432" s="6" t="s">
        <v>165</v>
      </c>
      <c r="K432">
        <f>VLOOKUP(J432,IF($K$11=2018,YEAR_2018[],IF($K$11=2019,YEAR_2019[],IF($K$11=2020,YEAR_2020[]))),2,FALSE)</f>
        <v>148</v>
      </c>
      <c r="L432">
        <f>VLOOKUP(J432,IF($L$11=2018,YEAR_2018[],IF($L$11=2019,YEAR_2019[],IF($L$11=2020,YEAR_2020[]))),2,FALSE)</f>
        <v>147</v>
      </c>
      <c r="M432">
        <f>VLOOKUP(J432,IF($M$11=2018,YEAR_2018[],IF($M$11=2019,YEAR_2019[],IF($M$11=2020,YEAR_2020[]))),2,FALSE)</f>
        <v>142</v>
      </c>
    </row>
    <row r="433" spans="10:13" ht="15.6" x14ac:dyDescent="0.3">
      <c r="J433" s="6" t="s">
        <v>158</v>
      </c>
      <c r="K433">
        <f>VLOOKUP(J433,IF($K$11=2018,YEAR_2018[],IF($K$11=2019,YEAR_2019[],IF($K$11=2020,YEAR_2020[]))),2,FALSE)</f>
        <v>141</v>
      </c>
      <c r="L433">
        <f>VLOOKUP(J433,IF($L$11=2018,YEAR_2018[],IF($L$11=2019,YEAR_2019[],IF($L$11=2020,YEAR_2020[]))),2,FALSE)</f>
        <v>144</v>
      </c>
      <c r="M433">
        <f>VLOOKUP(J433,IF($M$11=2018,YEAR_2018[],IF($M$11=2019,YEAR_2019[],IF($M$11=2020,YEAR_2020[]))),2,FALSE)</f>
        <v>143</v>
      </c>
    </row>
    <row r="434" spans="10:13" ht="15.6" x14ac:dyDescent="0.3">
      <c r="J434" s="6" t="s">
        <v>150</v>
      </c>
      <c r="K434">
        <f>VLOOKUP(J434,IF($K$11=2018,YEAR_2018[],IF($K$11=2019,YEAR_2019[],IF($K$11=2020,YEAR_2020[]))),2,FALSE)</f>
        <v>133</v>
      </c>
      <c r="L434">
        <f>VLOOKUP(J434,IF($L$11=2018,YEAR_2018[],IF($L$11=2019,YEAR_2019[],IF($L$11=2020,YEAR_2020[]))),2,FALSE)</f>
        <v>140</v>
      </c>
      <c r="M434">
        <f>VLOOKUP(J434,IF($M$11=2018,YEAR_2018[],IF($M$11=2019,YEAR_2019[],IF($M$11=2020,YEAR_2020[]))),2,FALSE)</f>
        <v>144</v>
      </c>
    </row>
    <row r="435" spans="10:13" ht="15.6" x14ac:dyDescent="0.3">
      <c r="J435" s="6" t="s">
        <v>164</v>
      </c>
      <c r="K435">
        <f>VLOOKUP(J435,IF($K$11=2018,YEAR_2018[],IF($K$11=2019,YEAR_2019[],IF($K$11=2020,YEAR_2020[]))),2,FALSE)</f>
        <v>147</v>
      </c>
      <c r="L435">
        <f>VLOOKUP(J435,IF($L$11=2018,YEAR_2018[],IF($L$11=2019,YEAR_2019[],IF($L$11=2020,YEAR_2020[]))),2,FALSE)</f>
        <v>150</v>
      </c>
      <c r="M435">
        <f>VLOOKUP(J435,IF($M$11=2018,YEAR_2018[],IF($M$11=2019,YEAR_2019[],IF($M$11=2020,YEAR_2020[]))),2,FALSE)</f>
        <v>145</v>
      </c>
    </row>
    <row r="436" spans="10:13" ht="15.6" x14ac:dyDescent="0.3">
      <c r="J436" s="6" t="s">
        <v>169</v>
      </c>
      <c r="K436">
        <f>VLOOKUP(J436,IF($K$11=2018,YEAR_2018[],IF($K$11=2019,YEAR_2019[],IF($K$11=2020,YEAR_2020[]))),2,FALSE)</f>
        <v>152</v>
      </c>
      <c r="L436">
        <f>VLOOKUP(J436,IF($L$11=2018,YEAR_2018[],IF($L$11=2019,YEAR_2019[],IF($L$11=2020,YEAR_2020[]))),2,FALSE)</f>
        <v>151</v>
      </c>
      <c r="M436">
        <f>VLOOKUP(J436,IF($M$11=2018,YEAR_2018[],IF($M$11=2019,YEAR_2019[],IF($M$11=2020,YEAR_2020[]))),2,FALSE)</f>
        <v>146</v>
      </c>
    </row>
    <row r="437" spans="10:13" ht="15.6" x14ac:dyDescent="0.3">
      <c r="J437" s="6" t="s">
        <v>163</v>
      </c>
      <c r="K437">
        <f>VLOOKUP(J437,IF($K$11=2018,YEAR_2018[],IF($K$11=2019,YEAR_2019[],IF($K$11=2020,YEAR_2020[]))),2,FALSE)</f>
        <v>146</v>
      </c>
      <c r="L437">
        <f>VLOOKUP(J437,IF($L$11=2018,YEAR_2018[],IF($L$11=2019,YEAR_2019[],IF($L$11=2020,YEAR_2020[]))),2,FALSE)</f>
        <v>148</v>
      </c>
      <c r="M437">
        <f>VLOOKUP(J437,IF($M$11=2018,YEAR_2018[],IF($M$11=2019,YEAR_2019[],IF($M$11=2020,YEAR_2020[]))),2,FALSE)</f>
        <v>147</v>
      </c>
    </row>
    <row r="438" spans="10:13" ht="15.6" x14ac:dyDescent="0.3">
      <c r="J438" s="6" t="s">
        <v>170</v>
      </c>
      <c r="K438">
        <f>VLOOKUP(J438,IF($K$11=2018,YEAR_2018[],IF($K$11=2019,YEAR_2019[],IF($K$11=2020,YEAR_2020[]))),2,FALSE)</f>
        <v>153</v>
      </c>
      <c r="L438">
        <f>VLOOKUP(J438,IF($L$11=2018,YEAR_2018[],IF($L$11=2019,YEAR_2019[],IF($L$11=2020,YEAR_2020[]))),2,FALSE)</f>
        <v>153</v>
      </c>
      <c r="M438">
        <f>VLOOKUP(J438,IF($M$11=2018,YEAR_2018[],IF($M$11=2019,YEAR_2019[],IF($M$11=2020,YEAR_2020[]))),2,FALSE)</f>
        <v>148</v>
      </c>
    </row>
    <row r="439" spans="10:13" ht="15.6" x14ac:dyDescent="0.3">
      <c r="J439" s="6" t="s">
        <v>172</v>
      </c>
      <c r="K439">
        <f>VLOOKUP(J439,IF($K$11=2018,YEAR_2018[],IF($K$11=2019,YEAR_2019[],IF($K$11=2020,YEAR_2020[]))),2,FALSE)</f>
        <v>155</v>
      </c>
      <c r="L439">
        <f>VLOOKUP(J439,IF($L$11=2018,YEAR_2018[],IF($L$11=2019,YEAR_2019[],IF($L$11=2020,YEAR_2020[]))),2,FALSE)</f>
        <v>155</v>
      </c>
      <c r="M439">
        <f>VLOOKUP(J439,IF($M$11=2018,YEAR_2018[],IF($M$11=2019,YEAR_2019[],IF($M$11=2020,YEAR_2020[]))),2,FALSE)</f>
        <v>149</v>
      </c>
    </row>
    <row r="440" spans="10:13" ht="15.6" x14ac:dyDescent="0.3">
      <c r="J440" s="6" t="s">
        <v>168</v>
      </c>
      <c r="K440">
        <f>VLOOKUP(J440,IF($K$11=2018,YEAR_2018[],IF($K$11=2019,YEAR_2019[],IF($K$11=2020,YEAR_2020[]))),2,FALSE)</f>
        <v>151</v>
      </c>
      <c r="L440">
        <f>VLOOKUP(J440,IF($L$11=2018,YEAR_2018[],IF($L$11=2019,YEAR_2019[],IF($L$11=2020,YEAR_2020[]))),2,FALSE)</f>
        <v>152</v>
      </c>
      <c r="M440">
        <f>VLOOKUP(J440,IF($M$11=2018,YEAR_2018[],IF($M$11=2019,YEAR_2019[],IF($M$11=2020,YEAR_2020[]))),2,FALSE)</f>
        <v>150</v>
      </c>
    </row>
    <row r="441" spans="10:13" ht="15.6" x14ac:dyDescent="0.3">
      <c r="J441" s="6" t="s">
        <v>161</v>
      </c>
      <c r="K441">
        <f>VLOOKUP(J441,IF($K$11=2018,YEAR_2018[],IF($K$11=2019,YEAR_2019[],IF($K$11=2020,YEAR_2020[]))),2,FALSE)</f>
        <v>144</v>
      </c>
      <c r="L441">
        <f>VLOOKUP(J441,IF($L$11=2018,YEAR_2018[],IF($L$11=2019,YEAR_2019[],IF($L$11=2020,YEAR_2020[]))),2,FALSE)</f>
        <v>146</v>
      </c>
      <c r="M441">
        <f>VLOOKUP(J441,IF($M$11=2018,YEAR_2018[],IF($M$11=2019,YEAR_2019[],IF($M$11=2020,YEAR_2020[]))),2,FALSE)</f>
        <v>151</v>
      </c>
    </row>
    <row r="442" spans="10:13" ht="15.6" x14ac:dyDescent="0.3">
      <c r="J442" s="6" t="s">
        <v>171</v>
      </c>
      <c r="K442">
        <f>VLOOKUP(J442,IF($K$11=2018,YEAR_2018[],IF($K$11=2019,YEAR_2019[],IF($K$11=2020,YEAR_2020[]))),2,FALSE)</f>
        <v>154</v>
      </c>
      <c r="L442">
        <f>VLOOKUP(J442,IF($L$11=2018,YEAR_2018[],IF($L$11=2019,YEAR_2019[],IF($L$11=2020,YEAR_2020[]))),2,FALSE)</f>
        <v>156</v>
      </c>
      <c r="M442">
        <f>VLOOKUP(J442,IF($M$11=2018,YEAR_2018[],IF($M$11=2019,YEAR_2019[],IF($M$11=2020,YEAR_2020[]))),2,FALSE)</f>
        <v>152</v>
      </c>
    </row>
    <row r="443" spans="10:13" ht="15.6" x14ac:dyDescent="0.3">
      <c r="J443" s="6" t="s">
        <v>162</v>
      </c>
      <c r="K443">
        <f>VLOOKUP(J443,IF($K$11=2018,YEAR_2018[],IF($K$11=2019,YEAR_2019[],IF($K$11=2020,YEAR_2020[]))),2,FALSE)</f>
        <v>145</v>
      </c>
      <c r="L443">
        <f>VLOOKUP(J443,IF($L$11=2018,YEAR_2018[],IF($L$11=2019,YEAR_2019[],IF($L$11=2020,YEAR_2020[]))),2,FALSE)</f>
        <v>154</v>
      </c>
      <c r="M443">
        <f>VLOOKUP(J443,IF($M$11=2018,YEAR_2018[],IF($M$11=2019,YEAR_2019[],IF($M$11=2020,YEAR_2020[]))),2,FALSE)</f>
        <v>153</v>
      </c>
    </row>
  </sheetData>
  <mergeCells count="11">
    <mergeCell ref="O10:P10"/>
    <mergeCell ref="A1:M1"/>
    <mergeCell ref="A2:M2"/>
    <mergeCell ref="A7:M7"/>
    <mergeCell ref="A3:M3"/>
    <mergeCell ref="A4:M4"/>
    <mergeCell ref="A5:M5"/>
    <mergeCell ref="A10:B10"/>
    <mergeCell ref="D10:E10"/>
    <mergeCell ref="G10:H10"/>
    <mergeCell ref="J10:M10"/>
  </mergeCells>
  <pageMargins left="0.7" right="0.7" top="0.75" bottom="0.75" header="0.3" footer="0.3"/>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F19F5-53D0-4108-91AF-E2EE912C4710}">
  <dimension ref="A1:AC151"/>
  <sheetViews>
    <sheetView workbookViewId="0">
      <selection activeCell="F4" sqref="F4"/>
    </sheetView>
  </sheetViews>
  <sheetFormatPr defaultRowHeight="14.4" x14ac:dyDescent="0.3"/>
  <cols>
    <col min="1" max="1" width="20.6640625" bestFit="1" customWidth="1"/>
  </cols>
  <sheetData>
    <row r="1" spans="1:29" ht="15.6" x14ac:dyDescent="0.3">
      <c r="A1" s="116" t="s">
        <v>259</v>
      </c>
      <c r="B1" s="116"/>
      <c r="C1" s="116"/>
      <c r="D1" s="116"/>
      <c r="E1" s="116"/>
      <c r="F1" s="116"/>
      <c r="G1" s="116"/>
      <c r="H1" s="116"/>
      <c r="I1" s="116"/>
      <c r="J1" s="116"/>
      <c r="K1" s="116"/>
      <c r="L1" s="116"/>
      <c r="M1" s="116"/>
      <c r="N1" s="116"/>
      <c r="O1" s="116"/>
      <c r="P1" s="116"/>
      <c r="Q1" s="116"/>
      <c r="R1" s="116"/>
      <c r="S1" s="116"/>
      <c r="T1" s="116"/>
    </row>
    <row r="2" spans="1:29" ht="15.6" x14ac:dyDescent="0.3">
      <c r="A2" s="116" t="s">
        <v>264</v>
      </c>
      <c r="B2" s="116"/>
      <c r="C2" s="116"/>
      <c r="D2" s="116"/>
      <c r="E2" s="116"/>
      <c r="F2" s="116"/>
      <c r="G2" s="116"/>
      <c r="H2" s="116"/>
      <c r="I2" s="116"/>
      <c r="J2" s="116"/>
      <c r="K2" s="116"/>
      <c r="L2" s="116"/>
      <c r="M2" s="116"/>
      <c r="N2" s="116"/>
      <c r="O2" s="116"/>
      <c r="P2" s="116"/>
      <c r="Q2" s="116"/>
      <c r="R2" s="116"/>
      <c r="S2" s="116"/>
      <c r="T2" s="116"/>
    </row>
    <row r="3" spans="1:29" ht="15.6" x14ac:dyDescent="0.3">
      <c r="A3" s="116" t="s">
        <v>248</v>
      </c>
      <c r="B3" s="116"/>
      <c r="C3" s="116"/>
      <c r="D3" s="116"/>
      <c r="E3" s="116"/>
      <c r="F3" s="116"/>
      <c r="G3" s="116"/>
      <c r="H3" s="116"/>
      <c r="I3" s="116"/>
      <c r="J3" s="116"/>
      <c r="K3" s="116"/>
      <c r="L3" s="116"/>
      <c r="M3" s="116"/>
      <c r="N3" s="116"/>
      <c r="O3" s="116"/>
      <c r="P3" s="116"/>
      <c r="Q3" s="116"/>
      <c r="R3" s="116"/>
      <c r="S3" s="116"/>
      <c r="T3" s="116"/>
    </row>
    <row r="5" spans="1:29" ht="16.2" thickBot="1" x14ac:dyDescent="0.35">
      <c r="A5" s="132" t="s">
        <v>197</v>
      </c>
      <c r="B5" s="133"/>
      <c r="C5" s="133"/>
      <c r="D5" s="133"/>
      <c r="E5" s="133"/>
      <c r="F5" s="133"/>
      <c r="G5" s="133"/>
      <c r="H5" s="133"/>
      <c r="I5" s="133"/>
      <c r="J5" s="133"/>
      <c r="K5" s="133"/>
      <c r="L5" s="133"/>
      <c r="M5" s="133"/>
      <c r="N5" s="133"/>
      <c r="O5" s="133"/>
      <c r="P5" s="133"/>
      <c r="Q5" s="133"/>
      <c r="R5" s="133"/>
      <c r="S5" s="133"/>
      <c r="T5" s="133"/>
    </row>
    <row r="6" spans="1:29" ht="16.2" thickBot="1" x14ac:dyDescent="0.35">
      <c r="A6" s="35"/>
      <c r="B6" s="129" t="s">
        <v>196</v>
      </c>
      <c r="C6" s="130"/>
      <c r="D6" s="130"/>
      <c r="E6" s="131"/>
      <c r="F6" s="129" t="s">
        <v>246</v>
      </c>
      <c r="G6" s="130"/>
      <c r="H6" s="130"/>
      <c r="I6" s="131"/>
      <c r="J6" s="129" t="s">
        <v>222</v>
      </c>
      <c r="K6" s="130"/>
      <c r="L6" s="130"/>
      <c r="M6" s="131"/>
      <c r="N6" s="129" t="s">
        <v>4</v>
      </c>
      <c r="O6" s="130"/>
      <c r="P6" s="130"/>
      <c r="Q6" s="131"/>
      <c r="R6" s="129" t="s">
        <v>5</v>
      </c>
      <c r="S6" s="130"/>
      <c r="T6" s="130"/>
      <c r="U6" s="131"/>
      <c r="V6" s="129" t="s">
        <v>6</v>
      </c>
      <c r="W6" s="130"/>
      <c r="X6" s="130"/>
      <c r="Y6" s="131"/>
      <c r="Z6" s="130" t="s">
        <v>223</v>
      </c>
      <c r="AA6" s="130"/>
      <c r="AB6" s="130"/>
      <c r="AC6" s="131"/>
    </row>
    <row r="7" spans="1:29" ht="16.2" thickBot="1" x14ac:dyDescent="0.35">
      <c r="A7" s="38" t="s">
        <v>225</v>
      </c>
      <c r="B7" s="39">
        <v>2018</v>
      </c>
      <c r="C7" s="40">
        <v>2019</v>
      </c>
      <c r="D7" s="40">
        <v>2020</v>
      </c>
      <c r="E7" s="41" t="s">
        <v>245</v>
      </c>
      <c r="F7" s="39">
        <v>2018</v>
      </c>
      <c r="G7" s="40">
        <v>2019</v>
      </c>
      <c r="H7" s="40">
        <v>2020</v>
      </c>
      <c r="I7" s="41" t="s">
        <v>245</v>
      </c>
      <c r="J7" s="39">
        <v>2018</v>
      </c>
      <c r="K7" s="40">
        <v>2019</v>
      </c>
      <c r="L7" s="40">
        <v>2020</v>
      </c>
      <c r="M7" s="41" t="s">
        <v>245</v>
      </c>
      <c r="N7" s="39">
        <v>2018</v>
      </c>
      <c r="O7" s="40">
        <v>2019</v>
      </c>
      <c r="P7" s="40">
        <v>2020</v>
      </c>
      <c r="Q7" s="41" t="s">
        <v>245</v>
      </c>
      <c r="R7" s="39">
        <v>2018</v>
      </c>
      <c r="S7" s="40">
        <v>2019</v>
      </c>
      <c r="T7" s="40">
        <v>2020</v>
      </c>
      <c r="U7" s="41" t="s">
        <v>245</v>
      </c>
      <c r="V7" s="39">
        <v>2018</v>
      </c>
      <c r="W7" s="40">
        <v>2019</v>
      </c>
      <c r="X7" s="40">
        <v>2020</v>
      </c>
      <c r="Y7" s="41" t="s">
        <v>245</v>
      </c>
      <c r="Z7" s="40">
        <v>2018</v>
      </c>
      <c r="AA7" s="40">
        <v>2019</v>
      </c>
      <c r="AB7" s="40">
        <v>2020</v>
      </c>
      <c r="AC7" s="41" t="s">
        <v>245</v>
      </c>
    </row>
    <row r="8" spans="1:29" ht="15.6" x14ac:dyDescent="0.3">
      <c r="A8" s="36" t="s">
        <v>162</v>
      </c>
      <c r="B8" s="5">
        <f>VLOOKUP(A8,IF($B$7=2018,TABLE2018[],IF($B$7=2019,Table2019[],IF($B$7=2020,Table2020[]))),2,FALSE)</f>
        <v>3.6320000000000001</v>
      </c>
      <c r="C8" s="6">
        <f>VLOOKUP(A8,IF($C$7=2018,TABLE2018[],IF($C$7=2019,Table2019[],IF($C$7=2020,Table2020[]))),2,FALSE)</f>
        <v>3.2029999999999998</v>
      </c>
      <c r="D8" s="6">
        <f>VLOOKUP(A8,IF($D$7=2018,TABLE2018[],IF($D$7=2019,Table2019[],IF($D$7=2020,Table2020[]))),2,FALSE)</f>
        <v>2.5670000000000002</v>
      </c>
      <c r="E8" s="7">
        <f>AVERAGE(B8:D8)</f>
        <v>3.1340000000000003</v>
      </c>
      <c r="F8" s="5">
        <f>VLOOKUP(A8,IF($F$7=2018,TABLE2018[],IF($F$7=2019,Table2019[],IF($F$7=2020,Table2020[]))),3,FALSE)</f>
        <v>0.33200000000000002</v>
      </c>
      <c r="G8" s="6">
        <f>VLOOKUP(A8,IF($G$7=2018,TABLE2018[],IF($G$7=2019,Table2019[],IF($G$7=2020,Table2020[]))),3,FALSE)</f>
        <v>0.35</v>
      </c>
      <c r="H8" s="6">
        <f>VLOOKUP(A8,IF($H$7=2018,TABLE2018[],IF($H$7=2019,Table2019[],IF($H$7=2020,Table2020[]))),3,FALSE)</f>
        <v>0.30099999999999999</v>
      </c>
      <c r="I8" s="7">
        <f>AVERAGE(F8:H8)</f>
        <v>0.32766666666666661</v>
      </c>
      <c r="J8" s="5">
        <f>VLOOKUP(A8,IF($J$7=2018,TABLE2018[],IF($J$7=2019,Table2019[],IF($J$7=2020,Table2020[]))),4,FALSE)</f>
        <v>0.53700000000000003</v>
      </c>
      <c r="K8" s="6">
        <f>VLOOKUP(A8,IF($K$7=2018,TABLE2018[],IF($K$7=2019,Table2019[],IF($K$7=2020,Table2020[]))),4,FALSE)</f>
        <v>0.51700000000000002</v>
      </c>
      <c r="L8" s="6">
        <f>VLOOKUP(A8,IF($L$7=2018,TABLE2018[],IF($L$7=2019,Table2019[],IF($L$7=2020,Table2020[]))),4,FALSE)</f>
        <v>0.35599999999999998</v>
      </c>
      <c r="M8" s="7">
        <f>AVERAGE(J8:L8)</f>
        <v>0.47000000000000003</v>
      </c>
      <c r="N8" s="5">
        <f>VLOOKUP(A8,IF($N$7=2018,TABLE2018[],IF($N$7=2019,Table2019[],IF($N$7=2020,Table2020[]))),5,FALSE)</f>
        <v>0.255</v>
      </c>
      <c r="O8" s="6">
        <f>VLOOKUP(A8,IF($O$7=2018,TABLE2018[],IF($O$7=2019,Table2019[],IF($O$7=2020,Table2020[]))),5,FALSE)</f>
        <v>0.36099999999999999</v>
      </c>
      <c r="P8" s="6">
        <f>VLOOKUP(A8,IF($P$7=2018,TABLE2018[],IF($P$7=2019,Table2019[],IF($P$7=2020,Table2020[]))),5,FALSE)</f>
        <v>0.26600000000000001</v>
      </c>
      <c r="Q8" s="7">
        <f>AVERAGE(N8:P8)</f>
        <v>0.29399999999999998</v>
      </c>
      <c r="R8" s="5">
        <f>VLOOKUP(A8,IF($R$7=2018,TABLE2018[],IF($R$7=2019,Table2019[],IF($R$7=2020,Table2020[]))),6,FALSE)</f>
        <v>8.5000000000000006E-2</v>
      </c>
      <c r="S8" s="6">
        <f>VLOOKUP(A8,IF($S$7=2018,TABLE2018[],IF($S$7=2019,Table2019[],IF($S$7=2020,Table2020[]))),6,FALSE)</f>
        <v>0</v>
      </c>
      <c r="T8" s="6">
        <f>VLOOKUP(A8,IF($T$7=2018,TABLE2018[],IF($T$7=2019,Table2019[],IF($T$7=2020,Table2020[]))),6,FALSE)</f>
        <v>0</v>
      </c>
      <c r="U8" s="7">
        <f>AVERAGE(R8:T8)</f>
        <v>2.8333333333333335E-2</v>
      </c>
      <c r="V8" s="5">
        <f>VLOOKUP(A8,IF($V$7=2018,TABLE2018[],IF($V$7=2019,Table2019[],IF($V$7=2020,Table2020[]))),7,FALSE)</f>
        <v>0.191</v>
      </c>
      <c r="W8" s="6">
        <f>VLOOKUP(A8,IF($W$7=2018,TABLE2018[],IF($W$7=2019,Table2019[],IF($W$7=2020,Table2020[]))),7,FALSE)</f>
        <v>0.158</v>
      </c>
      <c r="X8" s="6">
        <f>VLOOKUP(A8,IF($X$7=2018,TABLE2018[],IF($X$7=2019,Table2019[],IF($X$7=2020,Table2020[]))),7,FALSE)</f>
        <v>0.13500000000000001</v>
      </c>
      <c r="Y8" s="7">
        <f>AVERAGE(V8:X8)</f>
        <v>0.16133333333333333</v>
      </c>
      <c r="Z8" s="6">
        <f>VLOOKUP(A8,IF($Z$7=2018,TABLE2018[],IF($Z$7=2019,Table2019[],IF($Z$7=2020,Table2020[]))),8,FALSE)</f>
        <v>3.5999999999999997E-2</v>
      </c>
      <c r="AA8" s="6">
        <f>VLOOKUP(A8,IF($AA$7=2018,TABLE2018[],IF($AA$7=2019,Table2019[],IF($AA$7=2020,Table2020[]))),8,FALSE)</f>
        <v>2.5000000000000001E-2</v>
      </c>
      <c r="AB8" s="6">
        <f>VLOOKUP(A8,IF($AB$7=2018,TABLE2018[],IF($AB$7=2019,Table2019[],IF($AB$7=2020,Table2020[]))),8,FALSE)</f>
        <v>1E-3</v>
      </c>
      <c r="AC8" s="7">
        <f>AVERAGE(Z8:AB8)</f>
        <v>2.0666666666666667E-2</v>
      </c>
    </row>
    <row r="9" spans="1:29" ht="15.6" x14ac:dyDescent="0.3">
      <c r="A9" s="36" t="s">
        <v>129</v>
      </c>
      <c r="B9" s="5">
        <f>VLOOKUP(A9,IF($B$7=2018,TABLE2018[],IF($B$7=2019,Table2019[],IF($B$7=2020,Table2020[]))),2,FALSE)</f>
        <v>4.5860000000000003</v>
      </c>
      <c r="C9" s="6">
        <f>VLOOKUP(A9,IF($C$7=2018,TABLE2018[],IF($C$7=2019,Table2019[],IF($C$7=2020,Table2020[]))),2,FALSE)</f>
        <v>4.7190000000000003</v>
      </c>
      <c r="D9" s="6">
        <f>VLOOKUP(A9,IF($D$7=2018,TABLE2018[],IF($D$7=2019,Table2019[],IF($D$7=2020,Table2020[]))),2,FALSE)</f>
        <v>4.883</v>
      </c>
      <c r="E9" s="7">
        <f t="shared" ref="E9:E72" si="0">AVERAGE(B9:D9)</f>
        <v>4.7293333333333329</v>
      </c>
      <c r="F9" s="5">
        <f>VLOOKUP(A9,IF($F$7=2018,TABLE2018[],IF($F$7=2019,Table2019[],IF($F$7=2020,Table2020[]))),3,FALSE)</f>
        <v>0.91600000000000004</v>
      </c>
      <c r="G9" s="6">
        <f>VLOOKUP(A9,IF($G$7=2018,TABLE2018[],IF($G$7=2019,Table2019[],IF($G$7=2020,Table2020[]))),3,FALSE)</f>
        <v>0.94699999999999995</v>
      </c>
      <c r="H9" s="6">
        <f>VLOOKUP(A9,IF($H$7=2018,TABLE2018[],IF($H$7=2019,Table2019[],IF($H$7=2020,Table2020[]))),3,FALSE)</f>
        <v>0.90700000000000003</v>
      </c>
      <c r="I9" s="7">
        <f t="shared" ref="I9:I72" si="1">AVERAGE(F9:H9)</f>
        <v>0.92333333333333334</v>
      </c>
      <c r="J9" s="5">
        <f>VLOOKUP(A9,IF($J$7=2018,TABLE2018[],IF($J$7=2019,Table2019[],IF($J$7=2020,Table2020[]))),4,FALSE)</f>
        <v>0.81699999999999995</v>
      </c>
      <c r="K9" s="6">
        <f>VLOOKUP(A9,IF($K$7=2018,TABLE2018[],IF($K$7=2019,Table2019[],IF($K$7=2020,Table2020[]))),4,FALSE)</f>
        <v>0.84799999999999998</v>
      </c>
      <c r="L9" s="6">
        <f>VLOOKUP(A9,IF($L$7=2018,TABLE2018[],IF($L$7=2019,Table2019[],IF($L$7=2020,Table2020[]))),4,FALSE)</f>
        <v>0.83</v>
      </c>
      <c r="M9" s="7">
        <f t="shared" ref="M9:M72" si="2">AVERAGE(J9:L9)</f>
        <v>0.83166666666666667</v>
      </c>
      <c r="N9" s="5">
        <f>VLOOKUP(A9,IF($N$7=2018,TABLE2018[],IF($N$7=2019,Table2019[],IF($N$7=2020,Table2020[]))),5,FALSE)</f>
        <v>0.79</v>
      </c>
      <c r="O9" s="6">
        <f>VLOOKUP(A9,IF($O$7=2018,TABLE2018[],IF($O$7=2019,Table2019[],IF($O$7=2020,Table2020[]))),5,FALSE)</f>
        <v>0.874</v>
      </c>
      <c r="P9" s="6">
        <f>VLOOKUP(A9,IF($P$7=2018,TABLE2018[],IF($P$7=2019,Table2019[],IF($P$7=2020,Table2020[]))),5,FALSE)</f>
        <v>0.84599999999999997</v>
      </c>
      <c r="Q9" s="7">
        <f t="shared" ref="Q9:Q72" si="3">AVERAGE(N9:P9)</f>
        <v>0.83666666666666678</v>
      </c>
      <c r="R9" s="5">
        <f>VLOOKUP(A9,IF($R$7=2018,TABLE2018[],IF($R$7=2019,Table2019[],IF($R$7=2020,Table2020[]))),6,FALSE)</f>
        <v>0.41899999999999998</v>
      </c>
      <c r="S9" s="6">
        <f>VLOOKUP(A9,IF($S$7=2018,TABLE2018[],IF($S$7=2019,Table2019[],IF($S$7=2020,Table2020[]))),6,FALSE)</f>
        <v>0.38300000000000001</v>
      </c>
      <c r="T9" s="6">
        <f>VLOOKUP(A9,IF($T$7=2018,TABLE2018[],IF($T$7=2019,Table2019[],IF($T$7=2020,Table2020[]))),6,FALSE)</f>
        <v>0.46200000000000002</v>
      </c>
      <c r="U9" s="7">
        <f t="shared" ref="U9:U72" si="4">AVERAGE(R9:T9)</f>
        <v>0.42133333333333334</v>
      </c>
      <c r="V9" s="5">
        <f>VLOOKUP(A9,IF($V$7=2018,TABLE2018[],IF($V$7=2019,Table2019[],IF($V$7=2020,Table2020[]))),7,FALSE)</f>
        <v>0.14899999999999999</v>
      </c>
      <c r="W9" s="6">
        <f>VLOOKUP(A9,IF($W$7=2018,TABLE2018[],IF($W$7=2019,Table2019[],IF($W$7=2020,Table2020[]))),7,FALSE)</f>
        <v>0.17799999999999999</v>
      </c>
      <c r="X9" s="6">
        <f>VLOOKUP(A9,IF($X$7=2018,TABLE2018[],IF($X$7=2019,Table2019[],IF($X$7=2020,Table2020[]))),7,FALSE)</f>
        <v>0.17100000000000001</v>
      </c>
      <c r="Y9" s="7">
        <f t="shared" ref="Y9:Y16" si="5">AVERAGE(V9:X9)</f>
        <v>0.16600000000000001</v>
      </c>
      <c r="Z9" s="6">
        <f>VLOOKUP(A9,IF($Z$7=2018,TABLE2018[],IF($Z$7=2019,Table2019[],IF($Z$7=2020,Table2020[]))),8,FALSE)</f>
        <v>3.2000000000000001E-2</v>
      </c>
      <c r="AA9" s="6">
        <f>VLOOKUP(A9,IF($AA$7=2018,TABLE2018[],IF($AA$7=2019,Table2019[],IF($AA$7=2020,Table2020[]))),8,FALSE)</f>
        <v>2.7E-2</v>
      </c>
      <c r="AB9" s="6">
        <f>VLOOKUP(A9,IF($AB$7=2018,TABLE2018[],IF($AB$7=2019,Table2019[],IF($AB$7=2020,Table2020[]))),8,FALSE)</f>
        <v>2.5000000000000001E-2</v>
      </c>
      <c r="AC9" s="7">
        <f t="shared" ref="AC9:AC72" si="6">AVERAGE(Z9:AB9)</f>
        <v>2.7999999999999997E-2</v>
      </c>
    </row>
    <row r="10" spans="1:29" ht="15.6" x14ac:dyDescent="0.3">
      <c r="A10" s="36" t="s">
        <v>101</v>
      </c>
      <c r="B10" s="5">
        <f>VLOOKUP(A10,IF($B$7=2018,TABLE2018[],IF($B$7=2019,Table2019[],IF($B$7=2020,Table2020[]))),2,FALSE)</f>
        <v>5.2949999999999999</v>
      </c>
      <c r="C10" s="6">
        <f>VLOOKUP(A10,IF($C$7=2018,TABLE2018[],IF($C$7=2019,Table2019[],IF($C$7=2020,Table2020[]))),2,FALSE)</f>
        <v>5.2110000000000003</v>
      </c>
      <c r="D10" s="6">
        <f>VLOOKUP(A10,IF($D$7=2018,TABLE2018[],IF($D$7=2019,Table2019[],IF($D$7=2020,Table2020[]))),2,FALSE)</f>
        <v>5.0049999999999999</v>
      </c>
      <c r="E10" s="7">
        <f t="shared" si="0"/>
        <v>5.1703333333333328</v>
      </c>
      <c r="F10" s="5">
        <f>VLOOKUP(A10,IF($F$7=2018,TABLE2018[],IF($F$7=2019,Table2019[],IF($F$7=2020,Table2020[]))),3,FALSE)</f>
        <v>0.97899999999999998</v>
      </c>
      <c r="G10" s="6">
        <f>VLOOKUP(A10,IF($G$7=2018,TABLE2018[],IF($G$7=2019,Table2019[],IF($G$7=2020,Table2020[]))),3,FALSE)</f>
        <v>1.002</v>
      </c>
      <c r="H10" s="6">
        <f>VLOOKUP(A10,IF($H$7=2018,TABLE2018[],IF($H$7=2019,Table2019[],IF($H$7=2020,Table2020[]))),3,FALSE)</f>
        <v>0.94399999999999995</v>
      </c>
      <c r="I10" s="7">
        <f t="shared" si="1"/>
        <v>0.97499999999999998</v>
      </c>
      <c r="J10" s="5">
        <f>VLOOKUP(A10,IF($J$7=2018,TABLE2018[],IF($J$7=2019,Table2019[],IF($J$7=2020,Table2020[]))),4,FALSE)</f>
        <v>1.1539999999999999</v>
      </c>
      <c r="K10" s="6">
        <f>VLOOKUP(A10,IF($K$7=2018,TABLE2018[],IF($K$7=2019,Table2019[],IF($K$7=2020,Table2020[]))),4,FALSE)</f>
        <v>1.1599999999999999</v>
      </c>
      <c r="L10" s="6">
        <f>VLOOKUP(A10,IF($L$7=2018,TABLE2018[],IF($L$7=2019,Table2019[],IF($L$7=2020,Table2020[]))),4,FALSE)</f>
        <v>1.143</v>
      </c>
      <c r="M10" s="7">
        <f t="shared" si="2"/>
        <v>1.1523333333333332</v>
      </c>
      <c r="N10" s="5">
        <f>VLOOKUP(A10,IF($N$7=2018,TABLE2018[],IF($N$7=2019,Table2019[],IF($N$7=2020,Table2020[]))),5,FALSE)</f>
        <v>0.68700000000000006</v>
      </c>
      <c r="O10" s="6">
        <f>VLOOKUP(A10,IF($O$7=2018,TABLE2018[],IF($O$7=2019,Table2019[],IF($O$7=2020,Table2020[]))),5,FALSE)</f>
        <v>0.78500000000000003</v>
      </c>
      <c r="P10" s="6">
        <f>VLOOKUP(A10,IF($P$7=2018,TABLE2018[],IF($P$7=2019,Table2019[],IF($P$7=2020,Table2020[]))),5,FALSE)</f>
        <v>0.745</v>
      </c>
      <c r="Q10" s="7">
        <f t="shared" si="3"/>
        <v>0.73899999999999999</v>
      </c>
      <c r="R10" s="5">
        <f>VLOOKUP(A10,IF($R$7=2018,TABLE2018[],IF($R$7=2019,Table2019[],IF($R$7=2020,Table2020[]))),6,FALSE)</f>
        <v>7.6999999999999999E-2</v>
      </c>
      <c r="S10" s="6">
        <f>VLOOKUP(A10,IF($S$7=2018,TABLE2018[],IF($S$7=2019,Table2019[],IF($S$7=2020,Table2020[]))),6,FALSE)</f>
        <v>8.5999999999999993E-2</v>
      </c>
      <c r="T10" s="6">
        <f>VLOOKUP(A10,IF($T$7=2018,TABLE2018[],IF($T$7=2019,Table2019[],IF($T$7=2020,Table2020[]))),6,FALSE)</f>
        <v>8.4000000000000005E-2</v>
      </c>
      <c r="U10" s="7">
        <f t="shared" si="4"/>
        <v>8.2333333333333328E-2</v>
      </c>
      <c r="V10" s="5">
        <f>VLOOKUP(A10,IF($V$7=2018,TABLE2018[],IF($V$7=2019,Table2019[],IF($V$7=2020,Table2020[]))),7,FALSE)</f>
        <v>5.5E-2</v>
      </c>
      <c r="W10" s="6">
        <f>VLOOKUP(A10,IF($W$7=2018,TABLE2018[],IF($W$7=2019,Table2019[],IF($W$7=2020,Table2020[]))),7,FALSE)</f>
        <v>7.2999999999999995E-2</v>
      </c>
      <c r="X10" s="6">
        <f>VLOOKUP(A10,IF($X$7=2018,TABLE2018[],IF($X$7=2019,Table2019[],IF($X$7=2020,Table2020[]))),7,FALSE)</f>
        <v>0.11899999999999999</v>
      </c>
      <c r="Y10" s="7">
        <f t="shared" si="5"/>
        <v>8.2333333333333328E-2</v>
      </c>
      <c r="Z10" s="6">
        <f>VLOOKUP(A10,IF($Z$7=2018,TABLE2018[],IF($Z$7=2019,Table2019[],IF($Z$7=2020,Table2020[]))),8,FALSE)</f>
        <v>0.13500000000000001</v>
      </c>
      <c r="AA10" s="6">
        <f>VLOOKUP(A10,IF($AA$7=2018,TABLE2018[],IF($AA$7=2019,Table2019[],IF($AA$7=2020,Table2020[]))),8,FALSE)</f>
        <v>0.114</v>
      </c>
      <c r="AB10" s="6">
        <f>VLOOKUP(A10,IF($AB$7=2018,TABLE2018[],IF($AB$7=2019,Table2019[],IF($AB$7=2020,Table2020[]))),8,FALSE)</f>
        <v>0.129</v>
      </c>
      <c r="AC10" s="7">
        <f t="shared" si="6"/>
        <v>0.126</v>
      </c>
    </row>
    <row r="11" spans="1:29" ht="15.6" x14ac:dyDescent="0.3">
      <c r="A11" s="36" t="s">
        <v>42</v>
      </c>
      <c r="B11" s="5">
        <f>VLOOKUP(A11,IF($B$7=2018,TABLE2018[],IF($B$7=2019,Table2019[],IF($B$7=2020,Table2020[]))),2,FALSE)</f>
        <v>6.3879999999999999</v>
      </c>
      <c r="C11" s="6">
        <f>VLOOKUP(A11,IF($C$7=2018,TABLE2018[],IF($C$7=2019,Table2019[],IF($C$7=2020,Table2020[]))),2,FALSE)</f>
        <v>6.0860000000000003</v>
      </c>
      <c r="D11" s="6">
        <f>VLOOKUP(A11,IF($D$7=2018,TABLE2018[],IF($D$7=2019,Table2019[],IF($D$7=2020,Table2020[]))),2,FALSE)</f>
        <v>5.9749999999999996</v>
      </c>
      <c r="E11" s="7">
        <f t="shared" si="0"/>
        <v>6.1496666666666657</v>
      </c>
      <c r="F11" s="5">
        <f>VLOOKUP(A11,IF($F$7=2018,TABLE2018[],IF($F$7=2019,Table2019[],IF($F$7=2020,Table2020[]))),3,FALSE)</f>
        <v>1.073</v>
      </c>
      <c r="G11" s="6">
        <f>VLOOKUP(A11,IF($G$7=2018,TABLE2018[],IF($G$7=2019,Table2019[],IF($G$7=2020,Table2020[]))),3,FALSE)</f>
        <v>1.0920000000000001</v>
      </c>
      <c r="H11" s="6">
        <f>VLOOKUP(A11,IF($H$7=2018,TABLE2018[],IF($H$7=2019,Table2019[],IF($H$7=2020,Table2020[]))),3,FALSE)</f>
        <v>1.028</v>
      </c>
      <c r="I11" s="7">
        <f t="shared" si="1"/>
        <v>1.0643333333333334</v>
      </c>
      <c r="J11" s="5">
        <f>VLOOKUP(A11,IF($J$7=2018,TABLE2018[],IF($J$7=2019,Table2019[],IF($J$7=2020,Table2020[]))),4,FALSE)</f>
        <v>1.468</v>
      </c>
      <c r="K11" s="6">
        <f>VLOOKUP(A11,IF($K$7=2018,TABLE2018[],IF($K$7=2019,Table2019[],IF($K$7=2020,Table2020[]))),4,FALSE)</f>
        <v>1.4319999999999999</v>
      </c>
      <c r="L11" s="6">
        <f>VLOOKUP(A11,IF($L$7=2018,TABLE2018[],IF($L$7=2019,Table2019[],IF($L$7=2020,Table2020[]))),4,FALSE)</f>
        <v>1.373</v>
      </c>
      <c r="M11" s="7">
        <f t="shared" si="2"/>
        <v>1.4243333333333332</v>
      </c>
      <c r="N11" s="5">
        <f>VLOOKUP(A11,IF($N$7=2018,TABLE2018[],IF($N$7=2019,Table2019[],IF($N$7=2020,Table2020[]))),5,FALSE)</f>
        <v>0.74399999999999999</v>
      </c>
      <c r="O11" s="6">
        <f>VLOOKUP(A11,IF($O$7=2018,TABLE2018[],IF($O$7=2019,Table2019[],IF($O$7=2020,Table2020[]))),5,FALSE)</f>
        <v>0.88100000000000001</v>
      </c>
      <c r="P11" s="6">
        <f>VLOOKUP(A11,IF($P$7=2018,TABLE2018[],IF($P$7=2019,Table2019[],IF($P$7=2020,Table2020[]))),5,FALSE)</f>
        <v>0.85</v>
      </c>
      <c r="Q11" s="7">
        <f t="shared" si="3"/>
        <v>0.82500000000000007</v>
      </c>
      <c r="R11" s="5">
        <f>VLOOKUP(A11,IF($R$7=2018,TABLE2018[],IF($R$7=2019,Table2019[],IF($R$7=2020,Table2020[]))),6,FALSE)</f>
        <v>0.56999999999999995</v>
      </c>
      <c r="S11" s="6">
        <f>VLOOKUP(A11,IF($S$7=2018,TABLE2018[],IF($S$7=2019,Table2019[],IF($S$7=2020,Table2020[]))),6,FALSE)</f>
        <v>0.47099999999999997</v>
      </c>
      <c r="T11" s="6">
        <f>VLOOKUP(A11,IF($T$7=2018,TABLE2018[],IF($T$7=2019,Table2019[],IF($T$7=2020,Table2020[]))),6,FALSE)</f>
        <v>0.52100000000000002</v>
      </c>
      <c r="U11" s="7">
        <f t="shared" si="4"/>
        <v>0.52066666666666661</v>
      </c>
      <c r="V11" s="5">
        <f>VLOOKUP(A11,IF($V$7=2018,TABLE2018[],IF($V$7=2019,Table2019[],IF($V$7=2020,Table2020[]))),7,FALSE)</f>
        <v>6.2E-2</v>
      </c>
      <c r="W11" s="6">
        <f>VLOOKUP(A11,IF($W$7=2018,TABLE2018[],IF($W$7=2019,Table2019[],IF($W$7=2020,Table2020[]))),7,FALSE)</f>
        <v>6.6000000000000003E-2</v>
      </c>
      <c r="X11" s="6">
        <f>VLOOKUP(A11,IF($X$7=2018,TABLE2018[],IF($X$7=2019,Table2019[],IF($X$7=2020,Table2020[]))),7,FALSE)</f>
        <v>7.0000000000000007E-2</v>
      </c>
      <c r="Y11" s="7">
        <f t="shared" si="5"/>
        <v>6.6000000000000003E-2</v>
      </c>
      <c r="Z11" s="6">
        <f>VLOOKUP(A11,IF($Z$7=2018,TABLE2018[],IF($Z$7=2019,Table2019[],IF($Z$7=2020,Table2020[]))),8,FALSE)</f>
        <v>5.3999999999999999E-2</v>
      </c>
      <c r="AA11" s="6">
        <f>VLOOKUP(A11,IF($AA$7=2018,TABLE2018[],IF($AA$7=2019,Table2019[],IF($AA$7=2020,Table2020[]))),8,FALSE)</f>
        <v>0.05</v>
      </c>
      <c r="AB11" s="6">
        <f>VLOOKUP(A11,IF($AB$7=2018,TABLE2018[],IF($AB$7=2019,Table2019[],IF($AB$7=2020,Table2020[]))),8,FALSE)</f>
        <v>0.06</v>
      </c>
      <c r="AC11" s="7">
        <f t="shared" si="6"/>
        <v>5.4666666666666669E-2</v>
      </c>
    </row>
    <row r="12" spans="1:29" ht="15.6" x14ac:dyDescent="0.3">
      <c r="A12" s="36" t="s">
        <v>146</v>
      </c>
      <c r="B12" s="5">
        <f>VLOOKUP(A12,IF($B$7=2018,TABLE2018[],IF($B$7=2019,Table2019[],IF($B$7=2020,Table2020[]))),2,FALSE)</f>
        <v>4.3209999999999997</v>
      </c>
      <c r="C12" s="6">
        <f>VLOOKUP(A12,IF($C$7=2018,TABLE2018[],IF($C$7=2019,Table2019[],IF($C$7=2020,Table2020[]))),2,FALSE)</f>
        <v>4.5590000000000002</v>
      </c>
      <c r="D12" s="6">
        <f>VLOOKUP(A12,IF($D$7=2018,TABLE2018[],IF($D$7=2019,Table2019[],IF($D$7=2020,Table2020[]))),2,FALSE)</f>
        <v>4.6769999999999996</v>
      </c>
      <c r="E12" s="7">
        <f t="shared" si="0"/>
        <v>4.5189999999999992</v>
      </c>
      <c r="F12" s="5">
        <f>VLOOKUP(A12,IF($F$7=2018,TABLE2018[],IF($F$7=2019,Table2019[],IF($F$7=2020,Table2020[]))),3,FALSE)</f>
        <v>0.81599999999999995</v>
      </c>
      <c r="G12" s="6">
        <f>VLOOKUP(A12,IF($G$7=2018,TABLE2018[],IF($G$7=2019,Table2019[],IF($G$7=2020,Table2020[]))),3,FALSE)</f>
        <v>0.85</v>
      </c>
      <c r="H12" s="6">
        <f>VLOOKUP(A12,IF($H$7=2018,TABLE2018[],IF($H$7=2019,Table2019[],IF($H$7=2020,Table2020[]))),3,FALSE)</f>
        <v>0.80800000000000005</v>
      </c>
      <c r="I12" s="7">
        <f t="shared" si="1"/>
        <v>0.82466666666666677</v>
      </c>
      <c r="J12" s="5">
        <f>VLOOKUP(A12,IF($J$7=2018,TABLE2018[],IF($J$7=2019,Table2019[],IF($J$7=2020,Table2020[]))),4,FALSE)</f>
        <v>0.99</v>
      </c>
      <c r="K12" s="6">
        <f>VLOOKUP(A12,IF($K$7=2018,TABLE2018[],IF($K$7=2019,Table2019[],IF($K$7=2020,Table2020[]))),4,FALSE)</f>
        <v>1.0549999999999999</v>
      </c>
      <c r="L12" s="6">
        <f>VLOOKUP(A12,IF($L$7=2018,TABLE2018[],IF($L$7=2019,Table2019[],IF($L$7=2020,Table2020[]))),4,FALSE)</f>
        <v>1.0349999999999999</v>
      </c>
      <c r="M12" s="7">
        <f t="shared" si="2"/>
        <v>1.0266666666666666</v>
      </c>
      <c r="N12" s="5">
        <f>VLOOKUP(A12,IF($N$7=2018,TABLE2018[],IF($N$7=2019,Table2019[],IF($N$7=2020,Table2020[]))),5,FALSE)</f>
        <v>0.66600000000000004</v>
      </c>
      <c r="O12" s="6">
        <f>VLOOKUP(A12,IF($O$7=2018,TABLE2018[],IF($O$7=2019,Table2019[],IF($O$7=2020,Table2020[]))),5,FALSE)</f>
        <v>0.81499999999999995</v>
      </c>
      <c r="P12" s="6">
        <f>VLOOKUP(A12,IF($P$7=2018,TABLE2018[],IF($P$7=2019,Table2019[],IF($P$7=2020,Table2020[]))),5,FALSE)</f>
        <v>0.77600000000000002</v>
      </c>
      <c r="Q12" s="7">
        <f t="shared" si="3"/>
        <v>0.75233333333333319</v>
      </c>
      <c r="R12" s="5">
        <f>VLOOKUP(A12,IF($R$7=2018,TABLE2018[],IF($R$7=2019,Table2019[],IF($R$7=2020,Table2020[]))),6,FALSE)</f>
        <v>0.26</v>
      </c>
      <c r="S12" s="6">
        <f>VLOOKUP(A12,IF($S$7=2018,TABLE2018[],IF($S$7=2019,Table2019[],IF($S$7=2020,Table2020[]))),6,FALSE)</f>
        <v>0.28299999999999997</v>
      </c>
      <c r="T12" s="6">
        <f>VLOOKUP(A12,IF($T$7=2018,TABLE2018[],IF($T$7=2019,Table2019[],IF($T$7=2020,Table2020[]))),6,FALSE)</f>
        <v>0.378</v>
      </c>
      <c r="U12" s="7">
        <f t="shared" si="4"/>
        <v>0.307</v>
      </c>
      <c r="V12" s="5">
        <f>VLOOKUP(A12,IF($V$7=2018,TABLE2018[],IF($V$7=2019,Table2019[],IF($V$7=2020,Table2020[]))),7,FALSE)</f>
        <v>7.6999999999999999E-2</v>
      </c>
      <c r="W12" s="6">
        <f>VLOOKUP(A12,IF($W$7=2018,TABLE2018[],IF($W$7=2019,Table2019[],IF($W$7=2020,Table2020[]))),7,FALSE)</f>
        <v>9.5000000000000001E-2</v>
      </c>
      <c r="X12" s="6">
        <f>VLOOKUP(A12,IF($X$7=2018,TABLE2018[],IF($X$7=2019,Table2019[],IF($X$7=2020,Table2020[]))),7,FALSE)</f>
        <v>0.107</v>
      </c>
      <c r="Y12" s="7">
        <f t="shared" si="5"/>
        <v>9.2999999999999985E-2</v>
      </c>
      <c r="Z12" s="6">
        <f>VLOOKUP(A12,IF($Z$7=2018,TABLE2018[],IF($Z$7=2019,Table2019[],IF($Z$7=2020,Table2020[]))),8,FALSE)</f>
        <v>2.8000000000000001E-2</v>
      </c>
      <c r="AA12" s="6">
        <f>VLOOKUP(A12,IF($AA$7=2018,TABLE2018[],IF($AA$7=2019,Table2019[],IF($AA$7=2020,Table2020[]))),8,FALSE)</f>
        <v>6.4000000000000001E-2</v>
      </c>
      <c r="AB12" s="6">
        <f>VLOOKUP(A12,IF($AB$7=2018,TABLE2018[],IF($AB$7=2019,Table2019[],IF($AB$7=2020,Table2020[]))),8,FALSE)</f>
        <v>0.105</v>
      </c>
      <c r="AC12" s="7">
        <f t="shared" si="6"/>
        <v>6.5666666666666665E-2</v>
      </c>
    </row>
    <row r="13" spans="1:29" ht="15.6" x14ac:dyDescent="0.3">
      <c r="A13" s="36" t="s">
        <v>19</v>
      </c>
      <c r="B13" s="5">
        <f>VLOOKUP(A13,IF($B$7=2018,TABLE2018[],IF($B$7=2019,Table2019[],IF($B$7=2020,Table2020[]))),2,FALSE)</f>
        <v>7.2720000000000002</v>
      </c>
      <c r="C13" s="6">
        <f>VLOOKUP(A13,IF($C$7=2018,TABLE2018[],IF($C$7=2019,Table2019[],IF($C$7=2020,Table2020[]))),2,FALSE)</f>
        <v>7.2279999999999998</v>
      </c>
      <c r="D13" s="6">
        <f>VLOOKUP(A13,IF($D$7=2018,TABLE2018[],IF($D$7=2019,Table2019[],IF($D$7=2020,Table2020[]))),2,FALSE)</f>
        <v>7.2229999999999999</v>
      </c>
      <c r="E13" s="7">
        <f t="shared" si="0"/>
        <v>7.2409999999999997</v>
      </c>
      <c r="F13" s="5">
        <f>VLOOKUP(A13,IF($F$7=2018,TABLE2018[],IF($F$7=2019,Table2019[],IF($F$7=2020,Table2020[]))),3,FALSE)</f>
        <v>1.34</v>
      </c>
      <c r="G13" s="6">
        <f>VLOOKUP(A13,IF($G$7=2018,TABLE2018[],IF($G$7=2019,Table2019[],IF($G$7=2020,Table2020[]))),3,FALSE)</f>
        <v>1.3720000000000001</v>
      </c>
      <c r="H13" s="6">
        <f>VLOOKUP(A13,IF($H$7=2018,TABLE2018[],IF($H$7=2019,Table2019[],IF($H$7=2020,Table2020[]))),3,FALSE)</f>
        <v>1.31</v>
      </c>
      <c r="I13" s="7">
        <f t="shared" si="1"/>
        <v>1.3406666666666667</v>
      </c>
      <c r="J13" s="5">
        <f>VLOOKUP(A13,IF($J$7=2018,TABLE2018[],IF($J$7=2019,Table2019[],IF($J$7=2020,Table2020[]))),4,FALSE)</f>
        <v>1.573</v>
      </c>
      <c r="K13" s="6">
        <f>VLOOKUP(A13,IF($K$7=2018,TABLE2018[],IF($K$7=2019,Table2019[],IF($K$7=2020,Table2020[]))),4,FALSE)</f>
        <v>1.548</v>
      </c>
      <c r="L13" s="6">
        <f>VLOOKUP(A13,IF($L$7=2018,TABLE2018[],IF($L$7=2019,Table2019[],IF($L$7=2020,Table2020[]))),4,FALSE)</f>
        <v>1.4770000000000001</v>
      </c>
      <c r="M13" s="7">
        <f t="shared" si="2"/>
        <v>1.5326666666666666</v>
      </c>
      <c r="N13" s="5">
        <f>VLOOKUP(A13,IF($N$7=2018,TABLE2018[],IF($N$7=2019,Table2019[],IF($N$7=2020,Table2020[]))),5,FALSE)</f>
        <v>0.91</v>
      </c>
      <c r="O13" s="6">
        <f>VLOOKUP(A13,IF($O$7=2018,TABLE2018[],IF($O$7=2019,Table2019[],IF($O$7=2020,Table2020[]))),5,FALSE)</f>
        <v>1.036</v>
      </c>
      <c r="P13" s="6">
        <f>VLOOKUP(A13,IF($P$7=2018,TABLE2018[],IF($P$7=2019,Table2019[],IF($P$7=2020,Table2020[]))),5,FALSE)</f>
        <v>1.0229999999999999</v>
      </c>
      <c r="Q13" s="7">
        <f t="shared" si="3"/>
        <v>0.98966666666666681</v>
      </c>
      <c r="R13" s="5">
        <f>VLOOKUP(A13,IF($R$7=2018,TABLE2018[],IF($R$7=2019,Table2019[],IF($R$7=2020,Table2020[]))),6,FALSE)</f>
        <v>0.64700000000000002</v>
      </c>
      <c r="S13" s="6">
        <f>VLOOKUP(A13,IF($S$7=2018,TABLE2018[],IF($S$7=2019,Table2019[],IF($S$7=2020,Table2020[]))),6,FALSE)</f>
        <v>0.55700000000000005</v>
      </c>
      <c r="T13" s="6">
        <f>VLOOKUP(A13,IF($T$7=2018,TABLE2018[],IF($T$7=2019,Table2019[],IF($T$7=2020,Table2020[]))),6,FALSE)</f>
        <v>0.622</v>
      </c>
      <c r="U13" s="7">
        <f t="shared" si="4"/>
        <v>0.60866666666666669</v>
      </c>
      <c r="V13" s="5">
        <f>VLOOKUP(A13,IF($V$7=2018,TABLE2018[],IF($V$7=2019,Table2019[],IF($V$7=2020,Table2020[]))),7,FALSE)</f>
        <v>0.36099999999999999</v>
      </c>
      <c r="W13" s="6">
        <f>VLOOKUP(A13,IF($W$7=2018,TABLE2018[],IF($W$7=2019,Table2019[],IF($W$7=2020,Table2020[]))),7,FALSE)</f>
        <v>0.33200000000000002</v>
      </c>
      <c r="X13" s="6">
        <f>VLOOKUP(A13,IF($X$7=2018,TABLE2018[],IF($X$7=2019,Table2019[],IF($X$7=2020,Table2020[]))),7,FALSE)</f>
        <v>0.32500000000000001</v>
      </c>
      <c r="Y13" s="7">
        <f t="shared" si="5"/>
        <v>0.33933333333333332</v>
      </c>
      <c r="Z13" s="6">
        <f>VLOOKUP(A13,IF($Z$7=2018,TABLE2018[],IF($Z$7=2019,Table2019[],IF($Z$7=2020,Table2020[]))),8,FALSE)</f>
        <v>0.30199999999999999</v>
      </c>
      <c r="AA13" s="6">
        <f>VLOOKUP(A13,IF($AA$7=2018,TABLE2018[],IF($AA$7=2019,Table2019[],IF($AA$7=2020,Table2020[]))),8,FALSE)</f>
        <v>0.28999999999999998</v>
      </c>
      <c r="AB13" s="6">
        <f>VLOOKUP(A13,IF($AB$7=2018,TABLE2018[],IF($AB$7=2019,Table2019[],IF($AB$7=2020,Table2020[]))),8,FALSE)</f>
        <v>0.33600000000000002</v>
      </c>
      <c r="AC13" s="7">
        <f t="shared" si="6"/>
        <v>0.30933333333333329</v>
      </c>
    </row>
    <row r="14" spans="1:29" ht="15.6" x14ac:dyDescent="0.3">
      <c r="A14" s="36" t="s">
        <v>21</v>
      </c>
      <c r="B14" s="5">
        <f>VLOOKUP(A14,IF($B$7=2018,TABLE2018[],IF($B$7=2019,Table2019[],IF($B$7=2020,Table2020[]))),2,FALSE)</f>
        <v>7.1390000000000002</v>
      </c>
      <c r="C14" s="6">
        <f>VLOOKUP(A14,IF($C$7=2018,TABLE2018[],IF($C$7=2019,Table2019[],IF($C$7=2020,Table2020[]))),2,FALSE)</f>
        <v>7.2460000000000004</v>
      </c>
      <c r="D14" s="6">
        <f>VLOOKUP(A14,IF($D$7=2018,TABLE2018[],IF($D$7=2019,Table2019[],IF($D$7=2020,Table2020[]))),2,FALSE)</f>
        <v>7.2939999999999996</v>
      </c>
      <c r="E14" s="7">
        <f t="shared" si="0"/>
        <v>7.2263333333333337</v>
      </c>
      <c r="F14" s="5">
        <f>VLOOKUP(A14,IF($F$7=2018,TABLE2018[],IF($F$7=2019,Table2019[],IF($F$7=2020,Table2020[]))),3,FALSE)</f>
        <v>1.341</v>
      </c>
      <c r="G14" s="6">
        <f>VLOOKUP(A14,IF($G$7=2018,TABLE2018[],IF($G$7=2019,Table2019[],IF($G$7=2020,Table2020[]))),3,FALSE)</f>
        <v>1.3759999999999999</v>
      </c>
      <c r="H14" s="6">
        <f>VLOOKUP(A14,IF($H$7=2018,TABLE2018[],IF($H$7=2019,Table2019[],IF($H$7=2020,Table2020[]))),3,FALSE)</f>
        <v>1.3169999999999999</v>
      </c>
      <c r="I14" s="7">
        <f t="shared" si="1"/>
        <v>1.3446666666666667</v>
      </c>
      <c r="J14" s="5">
        <f>VLOOKUP(A14,IF($J$7=2018,TABLE2018[],IF($J$7=2019,Table2019[],IF($J$7=2020,Table2020[]))),4,FALSE)</f>
        <v>1.504</v>
      </c>
      <c r="K14" s="6">
        <f>VLOOKUP(A14,IF($K$7=2018,TABLE2018[],IF($K$7=2019,Table2019[],IF($K$7=2020,Table2020[]))),4,FALSE)</f>
        <v>1.4750000000000001</v>
      </c>
      <c r="L14" s="6">
        <f>VLOOKUP(A14,IF($L$7=2018,TABLE2018[],IF($L$7=2019,Table2019[],IF($L$7=2020,Table2020[]))),4,FALSE)</f>
        <v>1.4370000000000001</v>
      </c>
      <c r="M14" s="7">
        <f t="shared" si="2"/>
        <v>1.4720000000000002</v>
      </c>
      <c r="N14" s="5">
        <f>VLOOKUP(A14,IF($N$7=2018,TABLE2018[],IF($N$7=2019,Table2019[],IF($N$7=2020,Table2020[]))),5,FALSE)</f>
        <v>0.89100000000000001</v>
      </c>
      <c r="O14" s="6">
        <f>VLOOKUP(A14,IF($O$7=2018,TABLE2018[],IF($O$7=2019,Table2019[],IF($O$7=2020,Table2020[]))),5,FALSE)</f>
        <v>1.016</v>
      </c>
      <c r="P14" s="6">
        <f>VLOOKUP(A14,IF($P$7=2018,TABLE2018[],IF($P$7=2019,Table2019[],IF($P$7=2020,Table2020[]))),5,FALSE)</f>
        <v>1.0009999999999999</v>
      </c>
      <c r="Q14" s="7">
        <f t="shared" si="3"/>
        <v>0.96933333333333327</v>
      </c>
      <c r="R14" s="5">
        <f>VLOOKUP(A14,IF($R$7=2018,TABLE2018[],IF($R$7=2019,Table2019[],IF($R$7=2020,Table2020[]))),6,FALSE)</f>
        <v>0.61699999999999999</v>
      </c>
      <c r="S14" s="6">
        <f>VLOOKUP(A14,IF($S$7=2018,TABLE2018[],IF($S$7=2019,Table2019[],IF($S$7=2020,Table2020[]))),6,FALSE)</f>
        <v>0.53200000000000003</v>
      </c>
      <c r="T14" s="6">
        <f>VLOOKUP(A14,IF($T$7=2018,TABLE2018[],IF($T$7=2019,Table2019[],IF($T$7=2020,Table2020[]))),6,FALSE)</f>
        <v>0.60299999999999998</v>
      </c>
      <c r="U14" s="7">
        <f t="shared" si="4"/>
        <v>0.58399999999999996</v>
      </c>
      <c r="V14" s="5">
        <f>VLOOKUP(A14,IF($V$7=2018,TABLE2018[],IF($V$7=2019,Table2019[],IF($V$7=2020,Table2020[]))),7,FALSE)</f>
        <v>0.24199999999999999</v>
      </c>
      <c r="W14" s="6">
        <f>VLOOKUP(A14,IF($W$7=2018,TABLE2018[],IF($W$7=2019,Table2019[],IF($W$7=2020,Table2020[]))),7,FALSE)</f>
        <v>0.24399999999999999</v>
      </c>
      <c r="X14" s="6">
        <f>VLOOKUP(A14,IF($X$7=2018,TABLE2018[],IF($X$7=2019,Table2019[],IF($X$7=2020,Table2020[]))),7,FALSE)</f>
        <v>0.25600000000000001</v>
      </c>
      <c r="Y14" s="7">
        <f t="shared" si="5"/>
        <v>0.24733333333333332</v>
      </c>
      <c r="Z14" s="6">
        <f>VLOOKUP(A14,IF($Z$7=2018,TABLE2018[],IF($Z$7=2019,Table2019[],IF($Z$7=2020,Table2020[]))),8,FALSE)</f>
        <v>0.224</v>
      </c>
      <c r="AA14" s="6">
        <f>VLOOKUP(A14,IF($AA$7=2018,TABLE2018[],IF($AA$7=2019,Table2019[],IF($AA$7=2020,Table2020[]))),8,FALSE)</f>
        <v>0.22600000000000001</v>
      </c>
      <c r="AB14" s="6">
        <f>VLOOKUP(A14,IF($AB$7=2018,TABLE2018[],IF($AB$7=2019,Table2019[],IF($AB$7=2020,Table2020[]))),8,FALSE)</f>
        <v>0.28100000000000003</v>
      </c>
      <c r="AC14" s="7">
        <f t="shared" si="6"/>
        <v>0.2436666666666667</v>
      </c>
    </row>
    <row r="15" spans="1:29" ht="15.6" x14ac:dyDescent="0.3">
      <c r="A15" s="36" t="s">
        <v>104</v>
      </c>
      <c r="B15" s="5">
        <f>VLOOKUP(A15,IF($B$7=2018,TABLE2018[],IF($B$7=2019,Table2019[],IF($B$7=2020,Table2020[]))),2,FALSE)</f>
        <v>5.2009999999999996</v>
      </c>
      <c r="C15" s="6">
        <f>VLOOKUP(A15,IF($C$7=2018,TABLE2018[],IF($C$7=2019,Table2019[],IF($C$7=2020,Table2020[]))),2,FALSE)</f>
        <v>5.2080000000000002</v>
      </c>
      <c r="D15" s="6">
        <f>VLOOKUP(A15,IF($D$7=2018,TABLE2018[],IF($D$7=2019,Table2019[],IF($D$7=2020,Table2020[]))),2,FALSE)</f>
        <v>5.165</v>
      </c>
      <c r="E15" s="7">
        <f t="shared" si="0"/>
        <v>5.1913333333333327</v>
      </c>
      <c r="F15" s="5">
        <f>VLOOKUP(A15,IF($F$7=2018,TABLE2018[],IF($F$7=2019,Table2019[],IF($F$7=2020,Table2020[]))),3,FALSE)</f>
        <v>1.024</v>
      </c>
      <c r="G15" s="6">
        <f>VLOOKUP(A15,IF($G$7=2018,TABLE2018[],IF($G$7=2019,Table2019[],IF($G$7=2020,Table2020[]))),3,FALSE)</f>
        <v>1.0429999999999999</v>
      </c>
      <c r="H15" s="6">
        <f>VLOOKUP(A15,IF($H$7=2018,TABLE2018[],IF($H$7=2019,Table2019[],IF($H$7=2020,Table2020[]))),3,FALSE)</f>
        <v>0.99</v>
      </c>
      <c r="I15" s="7">
        <f t="shared" si="1"/>
        <v>1.0190000000000001</v>
      </c>
      <c r="J15" s="5">
        <f>VLOOKUP(A15,IF($J$7=2018,TABLE2018[],IF($J$7=2019,Table2019[],IF($J$7=2020,Table2020[]))),4,FALSE)</f>
        <v>1.161</v>
      </c>
      <c r="K15" s="6">
        <f>VLOOKUP(A15,IF($K$7=2018,TABLE2018[],IF($K$7=2019,Table2019[],IF($K$7=2020,Table2020[]))),4,FALSE)</f>
        <v>1.147</v>
      </c>
      <c r="L15" s="6">
        <f>VLOOKUP(A15,IF($L$7=2018,TABLE2018[],IF($L$7=2019,Table2019[],IF($L$7=2020,Table2020[]))),4,FALSE)</f>
        <v>1.181</v>
      </c>
      <c r="M15" s="7">
        <f t="shared" si="2"/>
        <v>1.163</v>
      </c>
      <c r="N15" s="5">
        <f>VLOOKUP(A15,IF($N$7=2018,TABLE2018[],IF($N$7=2019,Table2019[],IF($N$7=2020,Table2020[]))),5,FALSE)</f>
        <v>0.60299999999999998</v>
      </c>
      <c r="O15" s="6">
        <f>VLOOKUP(A15,IF($O$7=2018,TABLE2018[],IF($O$7=2019,Table2019[],IF($O$7=2020,Table2020[]))),5,FALSE)</f>
        <v>0.76900000000000002</v>
      </c>
      <c r="P15" s="6">
        <f>VLOOKUP(A15,IF($P$7=2018,TABLE2018[],IF($P$7=2019,Table2019[],IF($P$7=2020,Table2020[]))),5,FALSE)</f>
        <v>0.73099999999999998</v>
      </c>
      <c r="Q15" s="7">
        <f t="shared" si="3"/>
        <v>0.70099999999999996</v>
      </c>
      <c r="R15" s="5">
        <f>VLOOKUP(A15,IF($R$7=2018,TABLE2018[],IF($R$7=2019,Table2019[],IF($R$7=2020,Table2020[]))),6,FALSE)</f>
        <v>0.43</v>
      </c>
      <c r="S15" s="6">
        <f>VLOOKUP(A15,IF($S$7=2018,TABLE2018[],IF($S$7=2019,Table2019[],IF($S$7=2020,Table2020[]))),6,FALSE)</f>
        <v>0.35099999999999998</v>
      </c>
      <c r="T15" s="6">
        <f>VLOOKUP(A15,IF($T$7=2018,TABLE2018[],IF($T$7=2019,Table2019[],IF($T$7=2020,Table2020[]))),6,FALSE)</f>
        <v>0.46800000000000003</v>
      </c>
      <c r="U15" s="7">
        <f t="shared" si="4"/>
        <v>0.41633333333333328</v>
      </c>
      <c r="V15" s="5">
        <f>VLOOKUP(A15,IF($V$7=2018,TABLE2018[],IF($V$7=2019,Table2019[],IF($V$7=2020,Table2020[]))),7,FALSE)</f>
        <v>3.1E-2</v>
      </c>
      <c r="W15" s="6">
        <f>VLOOKUP(A15,IF($W$7=2018,TABLE2018[],IF($W$7=2019,Table2019[],IF($W$7=2020,Table2020[]))),7,FALSE)</f>
        <v>3.5000000000000003E-2</v>
      </c>
      <c r="X15" s="6">
        <f>VLOOKUP(A15,IF($X$7=2018,TABLE2018[],IF($X$7=2019,Table2019[],IF($X$7=2020,Table2020[]))),7,FALSE)</f>
        <v>0.04</v>
      </c>
      <c r="Y15" s="7">
        <f t="shared" si="5"/>
        <v>3.5333333333333335E-2</v>
      </c>
      <c r="Z15" s="6">
        <f>VLOOKUP(A15,IF($Z$7=2018,TABLE2018[],IF($Z$7=2019,Table2019[],IF($Z$7=2020,Table2020[]))),8,FALSE)</f>
        <v>0.17599999999999999</v>
      </c>
      <c r="AA15" s="6">
        <f>VLOOKUP(A15,IF($AA$7=2018,TABLE2018[],IF($AA$7=2019,Table2019[],IF($AA$7=2020,Table2020[]))),8,FALSE)</f>
        <v>0.182</v>
      </c>
      <c r="AB15" s="6">
        <f>VLOOKUP(A15,IF($AB$7=2018,TABLE2018[],IF($AB$7=2019,Table2019[],IF($AB$7=2020,Table2020[]))),8,FALSE)</f>
        <v>0.247</v>
      </c>
      <c r="AC15" s="7">
        <f t="shared" si="6"/>
        <v>0.20166666666666666</v>
      </c>
    </row>
    <row r="16" spans="1:29" ht="15.6" x14ac:dyDescent="0.3">
      <c r="A16" s="36" t="s">
        <v>56</v>
      </c>
      <c r="B16" s="5">
        <f>VLOOKUP(A16,IF($B$7=2018,TABLE2018[],IF($B$7=2019,Table2019[],IF($B$7=2020,Table2020[]))),2,FALSE)</f>
        <v>6.1050000000000004</v>
      </c>
      <c r="C16" s="6">
        <f>VLOOKUP(A16,IF($C$7=2018,TABLE2018[],IF($C$7=2019,Table2019[],IF($C$7=2020,Table2020[]))),2,FALSE)</f>
        <v>6.1989999999999998</v>
      </c>
      <c r="D16" s="6">
        <f>VLOOKUP(A16,IF($D$7=2018,TABLE2018[],IF($D$7=2019,Table2019[],IF($D$7=2020,Table2020[]))),2,FALSE)</f>
        <v>6.2270000000000003</v>
      </c>
      <c r="E16" s="7">
        <f t="shared" si="0"/>
        <v>6.1769999999999996</v>
      </c>
      <c r="F16" s="5">
        <f>VLOOKUP(A16,IF($F$7=2018,TABLE2018[],IF($F$7=2019,Table2019[],IF($F$7=2020,Table2020[]))),3,FALSE)</f>
        <v>1.3380000000000001</v>
      </c>
      <c r="G16" s="6">
        <f>VLOOKUP(A16,IF($G$7=2018,TABLE2018[],IF($G$7=2019,Table2019[],IF($G$7=2020,Table2020[]))),3,FALSE)</f>
        <v>1.3620000000000001</v>
      </c>
      <c r="H16" s="6">
        <f>VLOOKUP(A16,IF($H$7=2018,TABLE2018[],IF($H$7=2019,Table2019[],IF($H$7=2020,Table2020[]))),3,FALSE)</f>
        <v>1.2969999999999999</v>
      </c>
      <c r="I16" s="7">
        <f t="shared" si="1"/>
        <v>1.3323333333333334</v>
      </c>
      <c r="J16" s="5">
        <f>VLOOKUP(A16,IF($J$7=2018,TABLE2018[],IF($J$7=2019,Table2019[],IF($J$7=2020,Table2020[]))),4,FALSE)</f>
        <v>1.3660000000000001</v>
      </c>
      <c r="K16" s="6">
        <f>VLOOKUP(A16,IF($K$7=2018,TABLE2018[],IF($K$7=2019,Table2019[],IF($K$7=2020,Table2020[]))),4,FALSE)</f>
        <v>1.3680000000000001</v>
      </c>
      <c r="L16" s="6">
        <f>VLOOKUP(A16,IF($L$7=2018,TABLE2018[],IF($L$7=2019,Table2019[],IF($L$7=2020,Table2020[]))),4,FALSE)</f>
        <v>1.3149999999999999</v>
      </c>
      <c r="M16" s="7">
        <f t="shared" si="2"/>
        <v>1.3496666666666666</v>
      </c>
      <c r="N16" s="5">
        <f>VLOOKUP(A16,IF($N$7=2018,TABLE2018[],IF($N$7=2019,Table2019[],IF($N$7=2020,Table2020[]))),5,FALSE)</f>
        <v>0.69799999999999995</v>
      </c>
      <c r="O16" s="6">
        <f>VLOOKUP(A16,IF($O$7=2018,TABLE2018[],IF($O$7=2019,Table2019[],IF($O$7=2020,Table2020[]))),5,FALSE)</f>
        <v>0.871</v>
      </c>
      <c r="P16" s="6">
        <f>VLOOKUP(A16,IF($P$7=2018,TABLE2018[],IF($P$7=2019,Table2019[],IF($P$7=2020,Table2020[]))),5,FALSE)</f>
        <v>0.83899999999999997</v>
      </c>
      <c r="Q16" s="7">
        <f t="shared" si="3"/>
        <v>0.80266666666666664</v>
      </c>
      <c r="R16" s="5">
        <f>VLOOKUP(A16,IF($R$7=2018,TABLE2018[],IF($R$7=2019,Table2019[],IF($R$7=2020,Table2020[]))),6,FALSE)</f>
        <v>0.59399999999999997</v>
      </c>
      <c r="S16" s="6">
        <f>VLOOKUP(A16,IF($S$7=2018,TABLE2018[],IF($S$7=2019,Table2019[],IF($S$7=2020,Table2020[]))),6,FALSE)</f>
        <v>0.53600000000000003</v>
      </c>
      <c r="T16" s="6">
        <f>VLOOKUP(A16,IF($T$7=2018,TABLE2018[],IF($T$7=2019,Table2019[],IF($T$7=2020,Table2020[]))),6,FALSE)</f>
        <v>0.61</v>
      </c>
      <c r="U16" s="7">
        <f t="shared" si="4"/>
        <v>0.57999999999999996</v>
      </c>
      <c r="V16" s="5">
        <f>VLOOKUP(A16,IF($V$7=2018,TABLE2018[],IF($V$7=2019,Table2019[],IF($V$7=2020,Table2020[]))),7,FALSE)</f>
        <v>0.24299999999999999</v>
      </c>
      <c r="W16" s="6">
        <f>VLOOKUP(A16,IF($W$7=2018,TABLE2018[],IF($W$7=2019,Table2019[],IF($W$7=2020,Table2020[]))),7,FALSE)</f>
        <v>0.255</v>
      </c>
      <c r="X16" s="6">
        <f>VLOOKUP(A16,IF($X$7=2018,TABLE2018[],IF($X$7=2019,Table2019[],IF($X$7=2020,Table2020[]))),7,FALSE)</f>
        <v>0.28699999999999998</v>
      </c>
      <c r="Y16" s="7">
        <f t="shared" si="5"/>
        <v>0.26166666666666666</v>
      </c>
      <c r="Z16" s="6">
        <f>VLOOKUP(A16,IF($Z$7=2018,TABLE2018[],IF($Z$7=2019,Table2019[],IF($Z$7=2020,Table2020[]))),8,FALSE)</f>
        <v>0.123</v>
      </c>
      <c r="AA16" s="6">
        <f>VLOOKUP(A16,IF($AA$7=2018,TABLE2018[],IF($AA$7=2019,Table2019[],IF($AA$7=2020,Table2020[]))),8,FALSE)</f>
        <v>0.11</v>
      </c>
      <c r="AB16" s="6">
        <f>VLOOKUP(A16,IF($AB$7=2018,TABLE2018[],IF($AB$7=2019,Table2019[],IF($AB$7=2020,Table2020[]))),8,FALSE)</f>
        <v>0.127</v>
      </c>
      <c r="AC16" s="7">
        <f t="shared" si="6"/>
        <v>0.12</v>
      </c>
    </row>
    <row r="17" spans="1:29" ht="15.6" x14ac:dyDescent="0.3">
      <c r="A17" s="36" t="s">
        <v>132</v>
      </c>
      <c r="B17" s="5">
        <f>VLOOKUP(A17,IF($B$7=2018,TABLE2018[],IF($B$7=2019,Table2019[],IF($B$7=2020,Table2020[]))),2,FALSE)</f>
        <v>4.5</v>
      </c>
      <c r="C17" s="6">
        <f>VLOOKUP(A17,IF($C$7=2018,TABLE2018[],IF($C$7=2019,Table2019[],IF($C$7=2020,Table2020[]))),2,FALSE)</f>
        <v>4.4560000000000004</v>
      </c>
      <c r="D17" s="6">
        <f>VLOOKUP(A17,IF($D$7=2018,TABLE2018[],IF($D$7=2019,Table2019[],IF($D$7=2020,Table2020[]))),2,FALSE)</f>
        <v>4.8330000000000002</v>
      </c>
      <c r="E17" s="7">
        <f t="shared" si="0"/>
        <v>4.5963333333333329</v>
      </c>
      <c r="F17" s="5">
        <f>VLOOKUP(A17,IF($F$7=2018,TABLE2018[],IF($F$7=2019,Table2019[],IF($F$7=2020,Table2020[]))),3,FALSE)</f>
        <v>0.53200000000000003</v>
      </c>
      <c r="G17" s="6">
        <f>VLOOKUP(A17,IF($G$7=2018,TABLE2018[],IF($G$7=2019,Table2019[],IF($G$7=2020,Table2020[]))),3,FALSE)</f>
        <v>0.56200000000000006</v>
      </c>
      <c r="H17" s="6">
        <f>VLOOKUP(A17,IF($H$7=2018,TABLE2018[],IF($H$7=2019,Table2019[],IF($H$7=2020,Table2020[]))),3,FALSE)</f>
        <v>0.55600000000000005</v>
      </c>
      <c r="I17" s="7">
        <f t="shared" si="1"/>
        <v>0.55000000000000004</v>
      </c>
      <c r="J17" s="5">
        <f>VLOOKUP(A17,IF($J$7=2018,TABLE2018[],IF($J$7=2019,Table2019[],IF($J$7=2020,Table2020[]))),4,FALSE)</f>
        <v>0.85</v>
      </c>
      <c r="K17" s="6">
        <f>VLOOKUP(A17,IF($K$7=2018,TABLE2018[],IF($K$7=2019,Table2019[],IF($K$7=2020,Table2020[]))),4,FALSE)</f>
        <v>0.92800000000000005</v>
      </c>
      <c r="L17" s="6">
        <f>VLOOKUP(A17,IF($L$7=2018,TABLE2018[],IF($L$7=2019,Table2019[],IF($L$7=2020,Table2020[]))),4,FALSE)</f>
        <v>0.86899999999999999</v>
      </c>
      <c r="M17" s="7">
        <f t="shared" si="2"/>
        <v>0.88233333333333341</v>
      </c>
      <c r="N17" s="5">
        <f>VLOOKUP(A17,IF($N$7=2018,TABLE2018[],IF($N$7=2019,Table2019[],IF($N$7=2020,Table2020[]))),5,FALSE)</f>
        <v>0.57899999999999996</v>
      </c>
      <c r="O17" s="6">
        <f>VLOOKUP(A17,IF($O$7=2018,TABLE2018[],IF($O$7=2019,Table2019[],IF($O$7=2020,Table2020[]))),5,FALSE)</f>
        <v>0.72299999999999998</v>
      </c>
      <c r="P17" s="6">
        <f>VLOOKUP(A17,IF($P$7=2018,TABLE2018[],IF($P$7=2019,Table2019[],IF($P$7=2020,Table2020[]))),5,FALSE)</f>
        <v>0.69499999999999995</v>
      </c>
      <c r="Q17" s="7">
        <f t="shared" si="3"/>
        <v>0.66566666666666663</v>
      </c>
      <c r="R17" s="5">
        <f>VLOOKUP(A17,IF($R$7=2018,TABLE2018[],IF($R$7=2019,Table2019[],IF($R$7=2020,Table2020[]))),6,FALSE)</f>
        <v>0.57999999999999996</v>
      </c>
      <c r="S17" s="6">
        <f>VLOOKUP(A17,IF($S$7=2018,TABLE2018[],IF($S$7=2019,Table2019[],IF($S$7=2020,Table2020[]))),6,FALSE)</f>
        <v>0.52700000000000002</v>
      </c>
      <c r="T17" s="6">
        <f>VLOOKUP(A17,IF($T$7=2018,TABLE2018[],IF($T$7=2019,Table2019[],IF($T$7=2020,Table2020[]))),6,FALSE)</f>
        <v>0.60399999999999998</v>
      </c>
      <c r="U17" s="7">
        <f t="shared" si="4"/>
        <v>0.57033333333333325</v>
      </c>
      <c r="V17" s="5">
        <f>VLOOKUP(A17,IF($V$7=2018,TABLE2018[],IF($V$7=2019,Table2019[],IF($V$7=2020,Table2020[]))),7,FALSE)</f>
        <v>0.153</v>
      </c>
      <c r="W17" s="6">
        <f>VLOOKUP(A17,IF($W$7=2018,TABLE2018[],IF($W$7=2019,Table2019[],IF($W$7=2020,Table2020[]))),7,FALSE)</f>
        <v>0.16600000000000001</v>
      </c>
      <c r="X17" s="6">
        <f>VLOOKUP(A17,IF($X$7=2018,TABLE2018[],IF($X$7=2019,Table2019[],IF($X$7=2020,Table2020[]))),7,FALSE)</f>
        <v>0.17699999999999999</v>
      </c>
      <c r="Y17" s="7">
        <f t="shared" ref="Y17:Y21" si="7">AVERAGE(V17:X17)</f>
        <v>0.16533333333333333</v>
      </c>
      <c r="Z17" s="6">
        <f>VLOOKUP(A17,IF($Z$7=2018,TABLE2018[],IF($Z$7=2019,Table2019[],IF($Z$7=2020,Table2020[]))),8,FALSE)</f>
        <v>0.14399999999999999</v>
      </c>
      <c r="AA17" s="6">
        <f>VLOOKUP(A17,IF($AA$7=2018,TABLE2018[],IF($AA$7=2019,Table2019[],IF($AA$7=2020,Table2020[]))),8,FALSE)</f>
        <v>0.14299999999999999</v>
      </c>
      <c r="AB17" s="6">
        <f>VLOOKUP(A17,IF($AB$7=2018,TABLE2018[],IF($AB$7=2019,Table2019[],IF($AB$7=2020,Table2020[]))),8,FALSE)</f>
        <v>0.17699999999999999</v>
      </c>
      <c r="AC17" s="7">
        <f t="shared" si="6"/>
        <v>0.15466666666666665</v>
      </c>
    </row>
    <row r="18" spans="1:29" ht="15.6" x14ac:dyDescent="0.3">
      <c r="A18" s="36" t="s">
        <v>89</v>
      </c>
      <c r="B18" s="5">
        <f>VLOOKUP(A18,IF($B$7=2018,TABLE2018[],IF($B$7=2019,Table2019[],IF($B$7=2020,Table2020[]))),2,FALSE)</f>
        <v>5.4829999999999997</v>
      </c>
      <c r="C18" s="6">
        <f>VLOOKUP(A18,IF($C$7=2018,TABLE2018[],IF($C$7=2019,Table2019[],IF($C$7=2020,Table2020[]))),2,FALSE)</f>
        <v>5.3230000000000004</v>
      </c>
      <c r="D18" s="6">
        <f>VLOOKUP(A18,IF($D$7=2018,TABLE2018[],IF($D$7=2019,Table2019[],IF($D$7=2020,Table2020[]))),2,FALSE)</f>
        <v>5.54</v>
      </c>
      <c r="E18" s="7">
        <f t="shared" si="0"/>
        <v>5.448666666666667</v>
      </c>
      <c r="F18" s="5">
        <f>VLOOKUP(A18,IF($F$7=2018,TABLE2018[],IF($F$7=2019,Table2019[],IF($F$7=2020,Table2020[]))),3,FALSE)</f>
        <v>1.0389999999999999</v>
      </c>
      <c r="G18" s="6">
        <f>VLOOKUP(A18,IF($G$7=2018,TABLE2018[],IF($G$7=2019,Table2019[],IF($G$7=2020,Table2020[]))),3,FALSE)</f>
        <v>1.0669999999999999</v>
      </c>
      <c r="H18" s="6">
        <f>VLOOKUP(A18,IF($H$7=2018,TABLE2018[],IF($H$7=2019,Table2019[],IF($H$7=2020,Table2020[]))),3,FALSE)</f>
        <v>1.0189999999999999</v>
      </c>
      <c r="I18" s="7">
        <f t="shared" si="1"/>
        <v>1.0416666666666667</v>
      </c>
      <c r="J18" s="5">
        <f>VLOOKUP(A18,IF($J$7=2018,TABLE2018[],IF($J$7=2019,Table2019[],IF($J$7=2020,Table2020[]))),4,FALSE)</f>
        <v>1.498</v>
      </c>
      <c r="K18" s="6">
        <f>VLOOKUP(A18,IF($K$7=2018,TABLE2018[],IF($K$7=2019,Table2019[],IF($K$7=2020,Table2020[]))),4,FALSE)</f>
        <v>1.4650000000000001</v>
      </c>
      <c r="L18" s="6">
        <f>VLOOKUP(A18,IF($L$7=2018,TABLE2018[],IF($L$7=2019,Table2019[],IF($L$7=2020,Table2020[]))),4,FALSE)</f>
        <v>1.387</v>
      </c>
      <c r="M18" s="7">
        <f t="shared" si="2"/>
        <v>1.45</v>
      </c>
      <c r="N18" s="5">
        <f>VLOOKUP(A18,IF($N$7=2018,TABLE2018[],IF($N$7=2019,Table2019[],IF($N$7=2020,Table2020[]))),5,FALSE)</f>
        <v>0.7</v>
      </c>
      <c r="O18" s="6">
        <f>VLOOKUP(A18,IF($O$7=2018,TABLE2018[],IF($O$7=2019,Table2019[],IF($O$7=2020,Table2020[]))),5,FALSE)</f>
        <v>0.78900000000000003</v>
      </c>
      <c r="P18" s="6">
        <f>VLOOKUP(A18,IF($P$7=2018,TABLE2018[],IF($P$7=2019,Table2019[],IF($P$7=2020,Table2020[]))),5,FALSE)</f>
        <v>0.753</v>
      </c>
      <c r="Q18" s="7">
        <f t="shared" si="3"/>
        <v>0.74733333333333329</v>
      </c>
      <c r="R18" s="5">
        <f>VLOOKUP(A18,IF($R$7=2018,TABLE2018[],IF($R$7=2019,Table2019[],IF($R$7=2020,Table2020[]))),6,FALSE)</f>
        <v>0.307</v>
      </c>
      <c r="S18" s="6">
        <f>VLOOKUP(A18,IF($S$7=2018,TABLE2018[],IF($S$7=2019,Table2019[],IF($S$7=2020,Table2020[]))),6,FALSE)</f>
        <v>0.23499999999999999</v>
      </c>
      <c r="T18" s="6">
        <f>VLOOKUP(A18,IF($T$7=2018,TABLE2018[],IF($T$7=2019,Table2019[],IF($T$7=2020,Table2020[]))),6,FALSE)</f>
        <v>0.29099999999999998</v>
      </c>
      <c r="U18" s="7">
        <f t="shared" si="4"/>
        <v>0.27766666666666667</v>
      </c>
      <c r="V18" s="5">
        <f>VLOOKUP(A18,IF($V$7=2018,TABLE2018[],IF($V$7=2019,Table2019[],IF($V$7=2020,Table2020[]))),7,FALSE)</f>
        <v>0.10100000000000001</v>
      </c>
      <c r="W18" s="6">
        <f>VLOOKUP(A18,IF($W$7=2018,TABLE2018[],IF($W$7=2019,Table2019[],IF($W$7=2020,Table2020[]))),7,FALSE)</f>
        <v>9.4E-2</v>
      </c>
      <c r="X18" s="6">
        <f>VLOOKUP(A18,IF($X$7=2018,TABLE2018[],IF($X$7=2019,Table2019[],IF($X$7=2020,Table2020[]))),7,FALSE)</f>
        <v>0.09</v>
      </c>
      <c r="Y18" s="7">
        <f t="shared" si="7"/>
        <v>9.5000000000000015E-2</v>
      </c>
      <c r="Z18" s="6">
        <f>VLOOKUP(A18,IF($Z$7=2018,TABLE2018[],IF($Z$7=2019,Table2019[],IF($Z$7=2020,Table2020[]))),8,FALSE)</f>
        <v>0.154</v>
      </c>
      <c r="AA18" s="6">
        <f>VLOOKUP(A18,IF($AA$7=2018,TABLE2018[],IF($AA$7=2019,Table2019[],IF($AA$7=2020,Table2020[]))),8,FALSE)</f>
        <v>0.14199999999999999</v>
      </c>
      <c r="AB18" s="6">
        <f>VLOOKUP(A18,IF($AB$7=2018,TABLE2018[],IF($AB$7=2019,Table2019[],IF($AB$7=2020,Table2020[]))),8,FALSE)</f>
        <v>0.19400000000000001</v>
      </c>
      <c r="AC18" s="7">
        <f t="shared" si="6"/>
        <v>0.16333333333333333</v>
      </c>
    </row>
    <row r="19" spans="1:29" ht="15.6" x14ac:dyDescent="0.3">
      <c r="A19" s="36" t="s">
        <v>26</v>
      </c>
      <c r="B19" s="5">
        <f>VLOOKUP(A19,IF($B$7=2018,TABLE2018[],IF($B$7=2019,Table2019[],IF($B$7=2020,Table2020[]))),2,FALSE)</f>
        <v>6.9269999999999996</v>
      </c>
      <c r="C19" s="6">
        <f>VLOOKUP(A19,IF($C$7=2018,TABLE2018[],IF($C$7=2019,Table2019[],IF($C$7=2020,Table2020[]))),2,FALSE)</f>
        <v>6.923</v>
      </c>
      <c r="D19" s="6">
        <f>VLOOKUP(A19,IF($D$7=2018,TABLE2018[],IF($D$7=2019,Table2019[],IF($D$7=2020,Table2020[]))),2,FALSE)</f>
        <v>6.8639999999999999</v>
      </c>
      <c r="E19" s="7">
        <f t="shared" si="0"/>
        <v>6.9046666666666665</v>
      </c>
      <c r="F19" s="5">
        <f>VLOOKUP(A19,IF($F$7=2018,TABLE2018[],IF($F$7=2019,Table2019[],IF($F$7=2020,Table2020[]))),3,FALSE)</f>
        <v>1.3240000000000001</v>
      </c>
      <c r="G19" s="6">
        <f>VLOOKUP(A19,IF($G$7=2018,TABLE2018[],IF($G$7=2019,Table2019[],IF($G$7=2020,Table2020[]))),3,FALSE)</f>
        <v>1.3560000000000001</v>
      </c>
      <c r="H19" s="6">
        <f>VLOOKUP(A19,IF($H$7=2018,TABLE2018[],IF($H$7=2019,Table2019[],IF($H$7=2020,Table2020[]))),3,FALSE)</f>
        <v>1.296</v>
      </c>
      <c r="I19" s="7">
        <f t="shared" si="1"/>
        <v>1.3253333333333333</v>
      </c>
      <c r="J19" s="5">
        <f>VLOOKUP(A19,IF($J$7=2018,TABLE2018[],IF($J$7=2019,Table2019[],IF($J$7=2020,Table2020[]))),4,FALSE)</f>
        <v>1.4830000000000001</v>
      </c>
      <c r="K19" s="6">
        <f>VLOOKUP(A19,IF($K$7=2018,TABLE2018[],IF($K$7=2019,Table2019[],IF($K$7=2020,Table2020[]))),4,FALSE)</f>
        <v>1.504</v>
      </c>
      <c r="L19" s="6">
        <f>VLOOKUP(A19,IF($L$7=2018,TABLE2018[],IF($L$7=2019,Table2019[],IF($L$7=2020,Table2020[]))),4,FALSE)</f>
        <v>1.399</v>
      </c>
      <c r="M19" s="7">
        <f t="shared" si="2"/>
        <v>1.462</v>
      </c>
      <c r="N19" s="5">
        <f>VLOOKUP(A19,IF($N$7=2018,TABLE2018[],IF($N$7=2019,Table2019[],IF($N$7=2020,Table2020[]))),5,FALSE)</f>
        <v>0.89400000000000002</v>
      </c>
      <c r="O19" s="6">
        <f>VLOOKUP(A19,IF($O$7=2018,TABLE2018[],IF($O$7=2019,Table2019[],IF($O$7=2020,Table2020[]))),5,FALSE)</f>
        <v>0.98599999999999999</v>
      </c>
      <c r="P19" s="6">
        <f>VLOOKUP(A19,IF($P$7=2018,TABLE2018[],IF($P$7=2019,Table2019[],IF($P$7=2020,Table2020[]))),5,FALSE)</f>
        <v>0.96499999999999997</v>
      </c>
      <c r="Q19" s="7">
        <f t="shared" si="3"/>
        <v>0.94833333333333325</v>
      </c>
      <c r="R19" s="5">
        <f>VLOOKUP(A19,IF($R$7=2018,TABLE2018[],IF($R$7=2019,Table2019[],IF($R$7=2020,Table2020[]))),6,FALSE)</f>
        <v>0.58299999999999996</v>
      </c>
      <c r="S19" s="6">
        <f>VLOOKUP(A19,IF($S$7=2018,TABLE2018[],IF($S$7=2019,Table2019[],IF($S$7=2020,Table2020[]))),6,FALSE)</f>
        <v>0.47299999999999998</v>
      </c>
      <c r="T19" s="6">
        <f>VLOOKUP(A19,IF($T$7=2018,TABLE2018[],IF($T$7=2019,Table2019[],IF($T$7=2020,Table2020[]))),6,FALSE)</f>
        <v>0.5</v>
      </c>
      <c r="U19" s="7">
        <f t="shared" si="4"/>
        <v>0.51866666666666672</v>
      </c>
      <c r="V19" s="5">
        <f>VLOOKUP(A19,IF($V$7=2018,TABLE2018[],IF($V$7=2019,Table2019[],IF($V$7=2020,Table2020[]))),7,FALSE)</f>
        <v>0.188</v>
      </c>
      <c r="W19" s="6">
        <f>VLOOKUP(A19,IF($W$7=2018,TABLE2018[],IF($W$7=2019,Table2019[],IF($W$7=2020,Table2020[]))),7,FALSE)</f>
        <v>0.16</v>
      </c>
      <c r="X19" s="6">
        <f>VLOOKUP(A19,IF($X$7=2018,TABLE2018[],IF($X$7=2019,Table2019[],IF($X$7=2020,Table2020[]))),7,FALSE)</f>
        <v>0.14699999999999999</v>
      </c>
      <c r="Y19" s="7">
        <f t="shared" si="7"/>
        <v>0.16500000000000001</v>
      </c>
      <c r="Z19" s="6">
        <f>VLOOKUP(A19,IF($Z$7=2018,TABLE2018[],IF($Z$7=2019,Table2019[],IF($Z$7=2020,Table2020[]))),8,FALSE)</f>
        <v>0.24</v>
      </c>
      <c r="AA19" s="6">
        <f>VLOOKUP(A19,IF($AA$7=2018,TABLE2018[],IF($AA$7=2019,Table2019[],IF($AA$7=2020,Table2020[]))),8,FALSE)</f>
        <v>0.21</v>
      </c>
      <c r="AB19" s="6">
        <f>VLOOKUP(A19,IF($AB$7=2018,TABLE2018[],IF($AB$7=2019,Table2019[],IF($AB$7=2020,Table2020[]))),8,FALSE)</f>
        <v>0.20899999999999999</v>
      </c>
      <c r="AC19" s="7">
        <f t="shared" si="6"/>
        <v>0.21966666666666665</v>
      </c>
    </row>
    <row r="20" spans="1:29" ht="15.6" x14ac:dyDescent="0.3">
      <c r="A20" s="36" t="s">
        <v>153</v>
      </c>
      <c r="B20" s="5">
        <f>VLOOKUP(A20,IF($B$7=2018,TABLE2018[],IF($B$7=2019,Table2019[],IF($B$7=2020,Table2020[]))),2,FALSE)</f>
        <v>4.141</v>
      </c>
      <c r="C20" s="6">
        <f>VLOOKUP(A20,IF($C$7=2018,TABLE2018[],IF($C$7=2019,Table2019[],IF($C$7=2020,Table2020[]))),2,FALSE)</f>
        <v>4.883</v>
      </c>
      <c r="D20" s="6">
        <f>VLOOKUP(A20,IF($D$7=2018,TABLE2018[],IF($D$7=2019,Table2019[],IF($D$7=2020,Table2020[]))),2,FALSE)</f>
        <v>5.2160000000000002</v>
      </c>
      <c r="E20" s="7">
        <f t="shared" si="0"/>
        <v>4.746666666666667</v>
      </c>
      <c r="F20" s="5">
        <f>VLOOKUP(A20,IF($F$7=2018,TABLE2018[],IF($F$7=2019,Table2019[],IF($F$7=2020,Table2020[]))),3,FALSE)</f>
        <v>0.378</v>
      </c>
      <c r="G20" s="6">
        <f>VLOOKUP(A20,IF($G$7=2018,TABLE2018[],IF($G$7=2019,Table2019[],IF($G$7=2020,Table2020[]))),3,FALSE)</f>
        <v>0.39300000000000002</v>
      </c>
      <c r="H20" s="6">
        <f>VLOOKUP(A20,IF($H$7=2018,TABLE2018[],IF($H$7=2019,Table2019[],IF($H$7=2020,Table2020[]))),3,FALSE)</f>
        <v>0.36599999999999999</v>
      </c>
      <c r="I20" s="7">
        <f t="shared" si="1"/>
        <v>0.379</v>
      </c>
      <c r="J20" s="5">
        <f>VLOOKUP(A20,IF($J$7=2018,TABLE2018[],IF($J$7=2019,Table2019[],IF($J$7=2020,Table2020[]))),4,FALSE)</f>
        <v>0.372</v>
      </c>
      <c r="K20" s="6">
        <f>VLOOKUP(A20,IF($K$7=2018,TABLE2018[],IF($K$7=2019,Table2019[],IF($K$7=2020,Table2020[]))),4,FALSE)</f>
        <v>0.437</v>
      </c>
      <c r="L20" s="6">
        <f>VLOOKUP(A20,IF($L$7=2018,TABLE2018[],IF($L$7=2019,Table2019[],IF($L$7=2020,Table2020[]))),4,FALSE)</f>
        <v>0.35199999999999998</v>
      </c>
      <c r="M20" s="7">
        <f t="shared" si="2"/>
        <v>0.38700000000000001</v>
      </c>
      <c r="N20" s="5">
        <f>VLOOKUP(A20,IF($N$7=2018,TABLE2018[],IF($N$7=2019,Table2019[],IF($N$7=2020,Table2020[]))),5,FALSE)</f>
        <v>0.24</v>
      </c>
      <c r="O20" s="6">
        <f>VLOOKUP(A20,IF($O$7=2018,TABLE2018[],IF($O$7=2019,Table2019[],IF($O$7=2020,Table2020[]))),5,FALSE)</f>
        <v>0.39700000000000002</v>
      </c>
      <c r="P20" s="6">
        <f>VLOOKUP(A20,IF($P$7=2018,TABLE2018[],IF($P$7=2019,Table2019[],IF($P$7=2020,Table2020[]))),5,FALSE)</f>
        <v>0.32800000000000001</v>
      </c>
      <c r="Q20" s="7">
        <f t="shared" si="3"/>
        <v>0.32166666666666671</v>
      </c>
      <c r="R20" s="5">
        <f>VLOOKUP(A20,IF($R$7=2018,TABLE2018[],IF($R$7=2019,Table2019[],IF($R$7=2020,Table2020[]))),6,FALSE)</f>
        <v>0.44</v>
      </c>
      <c r="S20" s="6">
        <f>VLOOKUP(A20,IF($S$7=2018,TABLE2018[],IF($S$7=2019,Table2019[],IF($S$7=2020,Table2020[]))),6,FALSE)</f>
        <v>0.34899999999999998</v>
      </c>
      <c r="T20" s="6">
        <f>VLOOKUP(A20,IF($T$7=2018,TABLE2018[],IF($T$7=2019,Table2019[],IF($T$7=2020,Table2020[]))),6,FALSE)</f>
        <v>0.40600000000000003</v>
      </c>
      <c r="U20" s="7">
        <f t="shared" si="4"/>
        <v>0.39833333333333326</v>
      </c>
      <c r="V20" s="5">
        <f>VLOOKUP(A20,IF($V$7=2018,TABLE2018[],IF($V$7=2019,Table2019[],IF($V$7=2020,Table2020[]))),7,FALSE)</f>
        <v>0.16300000000000001</v>
      </c>
      <c r="W20" s="6">
        <f>VLOOKUP(A20,IF($W$7=2018,TABLE2018[],IF($W$7=2019,Table2019[],IF($W$7=2020,Table2020[]))),7,FALSE)</f>
        <v>0.17499999999999999</v>
      </c>
      <c r="X20" s="6">
        <f>VLOOKUP(A20,IF($X$7=2018,TABLE2018[],IF($X$7=2019,Table2019[],IF($X$7=2020,Table2020[]))),7,FALSE)</f>
        <v>0.19700000000000001</v>
      </c>
      <c r="Y20" s="7">
        <f t="shared" si="7"/>
        <v>0.17833333333333332</v>
      </c>
      <c r="Z20" s="6">
        <f>VLOOKUP(A20,IF($Z$7=2018,TABLE2018[],IF($Z$7=2019,Table2019[],IF($Z$7=2020,Table2020[]))),8,FALSE)</f>
        <v>6.7000000000000004E-2</v>
      </c>
      <c r="AA20" s="6">
        <f>VLOOKUP(A20,IF($AA$7=2018,TABLE2018[],IF($AA$7=2019,Table2019[],IF($AA$7=2020,Table2020[]))),8,FALSE)</f>
        <v>8.2000000000000003E-2</v>
      </c>
      <c r="AB20" s="6">
        <f>VLOOKUP(A20,IF($AB$7=2018,TABLE2018[],IF($AB$7=2019,Table2019[],IF($AB$7=2020,Table2020[]))),8,FALSE)</f>
        <v>0.126</v>
      </c>
      <c r="AC20" s="7">
        <f t="shared" si="6"/>
        <v>9.1666666666666674E-2</v>
      </c>
    </row>
    <row r="21" spans="1:29" ht="15.6" x14ac:dyDescent="0.3">
      <c r="A21" s="36" t="s">
        <v>78</v>
      </c>
      <c r="B21" s="5">
        <f>VLOOKUP(A21,IF($B$7=2018,TABLE2018[],IF($B$7=2019,Table2019[],IF($B$7=2020,Table2020[]))),2,FALSE)</f>
        <v>5.7519999999999998</v>
      </c>
      <c r="C21" s="6">
        <f>VLOOKUP(A21,IF($C$7=2018,TABLE2018[],IF($C$7=2019,Table2019[],IF($C$7=2020,Table2020[]))),2,FALSE)</f>
        <v>5.7789999999999999</v>
      </c>
      <c r="D21" s="6">
        <f>VLOOKUP(A21,IF($D$7=2018,TABLE2018[],IF($D$7=2019,Table2019[],IF($D$7=2020,Table2020[]))),2,FALSE)</f>
        <v>5.7469999999999999</v>
      </c>
      <c r="E21" s="7">
        <f t="shared" si="0"/>
        <v>5.7593333333333332</v>
      </c>
      <c r="F21" s="5">
        <f>VLOOKUP(A21,IF($F$7=2018,TABLE2018[],IF($F$7=2019,Table2019[],IF($F$7=2020,Table2020[]))),3,FALSE)</f>
        <v>0.751</v>
      </c>
      <c r="G21" s="6">
        <f>VLOOKUP(A21,IF($G$7=2018,TABLE2018[],IF($G$7=2019,Table2019[],IF($G$7=2020,Table2020[]))),3,FALSE)</f>
        <v>0.77600000000000002</v>
      </c>
      <c r="H21" s="6">
        <f>VLOOKUP(A21,IF($H$7=2018,TABLE2018[],IF($H$7=2019,Table2019[],IF($H$7=2020,Table2020[]))),3,FALSE)</f>
        <v>0.73099999999999998</v>
      </c>
      <c r="I21" s="7">
        <f t="shared" si="1"/>
        <v>0.75266666666666671</v>
      </c>
      <c r="J21" s="5">
        <f>VLOOKUP(A21,IF($J$7=2018,TABLE2018[],IF($J$7=2019,Table2019[],IF($J$7=2020,Table2020[]))),4,FALSE)</f>
        <v>1.2230000000000001</v>
      </c>
      <c r="K21" s="6">
        <f>VLOOKUP(A21,IF($K$7=2018,TABLE2018[],IF($K$7=2019,Table2019[],IF($K$7=2020,Table2020[]))),4,FALSE)</f>
        <v>1.2090000000000001</v>
      </c>
      <c r="L21" s="6">
        <f>VLOOKUP(A21,IF($L$7=2018,TABLE2018[],IF($L$7=2019,Table2019[],IF($L$7=2020,Table2020[]))),4,FALSE)</f>
        <v>1.1419999999999999</v>
      </c>
      <c r="M21" s="7">
        <f t="shared" si="2"/>
        <v>1.1913333333333334</v>
      </c>
      <c r="N21" s="5">
        <f>VLOOKUP(A21,IF($N$7=2018,TABLE2018[],IF($N$7=2019,Table2019[],IF($N$7=2020,Table2020[]))),5,FALSE)</f>
        <v>0.50800000000000001</v>
      </c>
      <c r="O21" s="6">
        <f>VLOOKUP(A21,IF($O$7=2018,TABLE2018[],IF($O$7=2019,Table2019[],IF($O$7=2020,Table2020[]))),5,FALSE)</f>
        <v>0.70599999999999996</v>
      </c>
      <c r="P21" s="6">
        <f>VLOOKUP(A21,IF($P$7=2018,TABLE2018[],IF($P$7=2019,Table2019[],IF($P$7=2020,Table2020[]))),5,FALSE)</f>
        <v>0.66200000000000003</v>
      </c>
      <c r="Q21" s="7">
        <f t="shared" si="3"/>
        <v>0.6253333333333333</v>
      </c>
      <c r="R21" s="5">
        <f>VLOOKUP(A21,IF($R$7=2018,TABLE2018[],IF($R$7=2019,Table2019[],IF($R$7=2020,Table2020[]))),6,FALSE)</f>
        <v>0.60599999999999998</v>
      </c>
      <c r="S21" s="6">
        <f>VLOOKUP(A21,IF($S$7=2018,TABLE2018[],IF($S$7=2019,Table2019[],IF($S$7=2020,Table2020[]))),6,FALSE)</f>
        <v>0.51100000000000001</v>
      </c>
      <c r="T21" s="6">
        <f>VLOOKUP(A21,IF($T$7=2018,TABLE2018[],IF($T$7=2019,Table2019[],IF($T$7=2020,Table2020[]))),6,FALSE)</f>
        <v>0.57399999999999995</v>
      </c>
      <c r="U21" s="7">
        <f t="shared" si="4"/>
        <v>0.56366666666666665</v>
      </c>
      <c r="V21" s="5">
        <f>VLOOKUP(A21,IF($V$7=2018,TABLE2018[],IF($V$7=2019,Table2019[],IF($V$7=2020,Table2020[]))),7,FALSE)</f>
        <v>0.14099999999999999</v>
      </c>
      <c r="W21" s="6">
        <f>VLOOKUP(A21,IF($W$7=2018,TABLE2018[],IF($W$7=2019,Table2019[],IF($W$7=2020,Table2020[]))),7,FALSE)</f>
        <v>0.13700000000000001</v>
      </c>
      <c r="X21" s="6">
        <f>VLOOKUP(A21,IF($X$7=2018,TABLE2018[],IF($X$7=2019,Table2019[],IF($X$7=2020,Table2020[]))),7,FALSE)</f>
        <v>0.13800000000000001</v>
      </c>
      <c r="Y21" s="7">
        <f t="shared" si="7"/>
        <v>0.13866666666666669</v>
      </c>
      <c r="Z21" s="6">
        <f>VLOOKUP(A21,IF($Z$7=2018,TABLE2018[],IF($Z$7=2019,Table2019[],IF($Z$7=2020,Table2020[]))),8,FALSE)</f>
        <v>5.3999999999999999E-2</v>
      </c>
      <c r="AA21" s="6">
        <f>VLOOKUP(A21,IF($AA$7=2018,TABLE2018[],IF($AA$7=2019,Table2019[],IF($AA$7=2020,Table2020[]))),8,FALSE)</f>
        <v>6.4000000000000001E-2</v>
      </c>
      <c r="AB21" s="6">
        <f>VLOOKUP(A21,IF($AB$7=2018,TABLE2018[],IF($AB$7=2019,Table2019[],IF($AB$7=2020,Table2020[]))),8,FALSE)</f>
        <v>7.2999999999999995E-2</v>
      </c>
      <c r="AC21" s="7">
        <f t="shared" si="6"/>
        <v>6.3666666666666663E-2</v>
      </c>
    </row>
    <row r="22" spans="1:29" ht="15.6" x14ac:dyDescent="0.3">
      <c r="A22" s="36" t="s">
        <v>110</v>
      </c>
      <c r="B22" s="5">
        <f>VLOOKUP(A22,IF($B$7=2018,TABLE2018[],IF($B$7=2019,Table2019[],IF($B$7=2020,Table2020[]))),2,FALSE)</f>
        <v>5.1289999999999996</v>
      </c>
      <c r="C22" s="6">
        <f>VLOOKUP(A22,IF($C$7=2018,TABLE2018[],IF($C$7=2019,Table2019[],IF($C$7=2020,Table2020[]))),2,FALSE)</f>
        <v>5.3860000000000001</v>
      </c>
      <c r="D22" s="6">
        <f>VLOOKUP(A22,IF($D$7=2018,TABLE2018[],IF($D$7=2019,Table2019[],IF($D$7=2020,Table2020[]))),2,FALSE)</f>
        <v>5.6740000000000004</v>
      </c>
      <c r="E22" s="7">
        <f t="shared" si="0"/>
        <v>5.3963333333333336</v>
      </c>
      <c r="F22" s="5">
        <f>VLOOKUP(A22,IF($F$7=2018,TABLE2018[],IF($F$7=2019,Table2019[],IF($F$7=2020,Table2020[]))),3,FALSE)</f>
        <v>0.91500000000000004</v>
      </c>
      <c r="G22" s="6">
        <f>VLOOKUP(A22,IF($G$7=2018,TABLE2018[],IF($G$7=2019,Table2019[],IF($G$7=2020,Table2020[]))),3,FALSE)</f>
        <v>0.94499999999999995</v>
      </c>
      <c r="H22" s="6">
        <f>VLOOKUP(A22,IF($H$7=2018,TABLE2018[],IF($H$7=2019,Table2019[],IF($H$7=2020,Table2020[]))),3,FALSE)</f>
        <v>0.91800000000000004</v>
      </c>
      <c r="I22" s="7">
        <f t="shared" si="1"/>
        <v>0.92600000000000005</v>
      </c>
      <c r="J22" s="5">
        <f>VLOOKUP(A22,IF($J$7=2018,TABLE2018[],IF($J$7=2019,Table2019[],IF($J$7=2020,Table2020[]))),4,FALSE)</f>
        <v>1.0780000000000001</v>
      </c>
      <c r="K22" s="6">
        <f>VLOOKUP(A22,IF($K$7=2018,TABLE2018[],IF($K$7=2019,Table2019[],IF($K$7=2020,Table2020[]))),4,FALSE)</f>
        <v>1.212</v>
      </c>
      <c r="L22" s="6">
        <f>VLOOKUP(A22,IF($L$7=2018,TABLE2018[],IF($L$7=2019,Table2019[],IF($L$7=2020,Table2020[]))),4,FALSE)</f>
        <v>1.204</v>
      </c>
      <c r="M22" s="7">
        <f t="shared" si="2"/>
        <v>1.1646666666666665</v>
      </c>
      <c r="N22" s="5">
        <f>VLOOKUP(A22,IF($N$7=2018,TABLE2018[],IF($N$7=2019,Table2019[],IF($N$7=2020,Table2020[]))),5,FALSE)</f>
        <v>0.75800000000000001</v>
      </c>
      <c r="O22" s="6">
        <f>VLOOKUP(A22,IF($O$7=2018,TABLE2018[],IF($O$7=2019,Table2019[],IF($O$7=2020,Table2020[]))),5,FALSE)</f>
        <v>0.84499999999999997</v>
      </c>
      <c r="P22" s="6">
        <f>VLOOKUP(A22,IF($P$7=2018,TABLE2018[],IF($P$7=2019,Table2019[],IF($P$7=2020,Table2020[]))),5,FALSE)</f>
        <v>0.81399999999999995</v>
      </c>
      <c r="Q22" s="7">
        <f t="shared" si="3"/>
        <v>0.80566666666666664</v>
      </c>
      <c r="R22" s="5">
        <f>VLOOKUP(A22,IF($R$7=2018,TABLE2018[],IF($R$7=2019,Table2019[],IF($R$7=2020,Table2020[]))),6,FALSE)</f>
        <v>0.28000000000000003</v>
      </c>
      <c r="S22" s="6">
        <f>VLOOKUP(A22,IF($S$7=2018,TABLE2018[],IF($S$7=2019,Table2019[],IF($S$7=2020,Table2020[]))),6,FALSE)</f>
        <v>0.21199999999999999</v>
      </c>
      <c r="T22" s="6">
        <f>VLOOKUP(A22,IF($T$7=2018,TABLE2018[],IF($T$7=2019,Table2019[],IF($T$7=2020,Table2020[]))),6,FALSE)</f>
        <v>0.30499999999999999</v>
      </c>
      <c r="U22" s="7">
        <f t="shared" si="4"/>
        <v>0.26566666666666666</v>
      </c>
      <c r="V22" s="5">
        <f>VLOOKUP(A22,IF($V$7=2018,TABLE2018[],IF($V$7=2019,Table2019[],IF($V$7=2020,Table2020[]))),7,FALSE)</f>
        <v>0.216</v>
      </c>
      <c r="W22" s="6">
        <f>VLOOKUP(A22,IF($W$7=2018,TABLE2018[],IF($W$7=2019,Table2019[],IF($W$7=2020,Table2020[]))),7,FALSE)</f>
        <v>0.26300000000000001</v>
      </c>
      <c r="X22" s="6">
        <f>VLOOKUP(A22,IF($X$7=2018,TABLE2018[],IF($X$7=2019,Table2019[],IF($X$7=2020,Table2020[]))),7,FALSE)</f>
        <v>0.26400000000000001</v>
      </c>
      <c r="Y22" s="7">
        <f t="shared" ref="Y22:Y85" si="8">AVERAGE(V22:X22)</f>
        <v>0.24766666666666667</v>
      </c>
      <c r="Z22" s="6">
        <f>VLOOKUP(A22,IF($Z$7=2018,TABLE2018[],IF($Z$7=2019,Table2019[],IF($Z$7=2020,Table2020[]))),8,FALSE)</f>
        <v>0</v>
      </c>
      <c r="AA22" s="6">
        <f>VLOOKUP(A22,IF($AA$7=2018,TABLE2018[],IF($AA$7=2019,Table2019[],IF($AA$7=2020,Table2020[]))),8,FALSE)</f>
        <v>6.0000000000000001E-3</v>
      </c>
      <c r="AB22" s="6">
        <f>VLOOKUP(A22,IF($AB$7=2018,TABLE2018[],IF($AB$7=2019,Table2019[],IF($AB$7=2020,Table2020[]))),8,FALSE)</f>
        <v>1E-3</v>
      </c>
      <c r="AC22" s="7">
        <f t="shared" si="6"/>
        <v>2.3333333333333335E-3</v>
      </c>
    </row>
    <row r="23" spans="1:29" ht="15.6" x14ac:dyDescent="0.3">
      <c r="A23" s="36" t="s">
        <v>163</v>
      </c>
      <c r="B23" s="5">
        <f>VLOOKUP(A23,IF($B$7=2018,TABLE2018[],IF($B$7=2019,Table2019[],IF($B$7=2020,Table2020[]))),2,FALSE)</f>
        <v>3.59</v>
      </c>
      <c r="C23" s="6">
        <f>VLOOKUP(A23,IF($C$7=2018,TABLE2018[],IF($C$7=2019,Table2019[],IF($C$7=2020,Table2020[]))),2,FALSE)</f>
        <v>3.488</v>
      </c>
      <c r="D23" s="6">
        <f>VLOOKUP(A23,IF($D$7=2018,TABLE2018[],IF($D$7=2019,Table2019[],IF($D$7=2020,Table2020[]))),2,FALSE)</f>
        <v>3.4790000000000001</v>
      </c>
      <c r="E23" s="7">
        <f t="shared" si="0"/>
        <v>3.5189999999999997</v>
      </c>
      <c r="F23" s="5">
        <f>VLOOKUP(A23,IF($F$7=2018,TABLE2018[],IF($F$7=2019,Table2019[],IF($F$7=2020,Table2020[]))),3,FALSE)</f>
        <v>1.0169999999999999</v>
      </c>
      <c r="G23" s="6">
        <f>VLOOKUP(A23,IF($G$7=2018,TABLE2018[],IF($G$7=2019,Table2019[],IF($G$7=2020,Table2020[]))),3,FALSE)</f>
        <v>1.0409999999999999</v>
      </c>
      <c r="H23" s="6">
        <f>VLOOKUP(A23,IF($H$7=2018,TABLE2018[],IF($H$7=2019,Table2019[],IF($H$7=2020,Table2020[]))),3,FALSE)</f>
        <v>0.998</v>
      </c>
      <c r="I23" s="7">
        <f t="shared" si="1"/>
        <v>1.0186666666666666</v>
      </c>
      <c r="J23" s="5">
        <f>VLOOKUP(A23,IF($J$7=2018,TABLE2018[],IF($J$7=2019,Table2019[],IF($J$7=2020,Table2020[]))),4,FALSE)</f>
        <v>1.1739999999999999</v>
      </c>
      <c r="K23" s="6">
        <f>VLOOKUP(A23,IF($K$7=2018,TABLE2018[],IF($K$7=2019,Table2019[],IF($K$7=2020,Table2020[]))),4,FALSE)</f>
        <v>1.145</v>
      </c>
      <c r="L23" s="6">
        <f>VLOOKUP(A23,IF($L$7=2018,TABLE2018[],IF($L$7=2019,Table2019[],IF($L$7=2020,Table2020[]))),4,FALSE)</f>
        <v>1.0860000000000001</v>
      </c>
      <c r="M23" s="7">
        <f t="shared" si="2"/>
        <v>1.135</v>
      </c>
      <c r="N23" s="5">
        <f>VLOOKUP(A23,IF($N$7=2018,TABLE2018[],IF($N$7=2019,Table2019[],IF($N$7=2020,Table2020[]))),5,FALSE)</f>
        <v>0.41699999999999998</v>
      </c>
      <c r="O23" s="6">
        <f>VLOOKUP(A23,IF($O$7=2018,TABLE2018[],IF($O$7=2019,Table2019[],IF($O$7=2020,Table2020[]))),5,FALSE)</f>
        <v>0.53800000000000003</v>
      </c>
      <c r="P23" s="6">
        <f>VLOOKUP(A23,IF($P$7=2018,TABLE2018[],IF($P$7=2019,Table2019[],IF($P$7=2020,Table2020[]))),5,FALSE)</f>
        <v>0.49399999999999999</v>
      </c>
      <c r="Q23" s="7">
        <f t="shared" si="3"/>
        <v>0.48300000000000004</v>
      </c>
      <c r="R23" s="5">
        <f>VLOOKUP(A23,IF($R$7=2018,TABLE2018[],IF($R$7=2019,Table2019[],IF($R$7=2020,Table2020[]))),6,FALSE)</f>
        <v>0.55700000000000005</v>
      </c>
      <c r="S23" s="6">
        <f>VLOOKUP(A23,IF($S$7=2018,TABLE2018[],IF($S$7=2019,Table2019[],IF($S$7=2020,Table2020[]))),6,FALSE)</f>
        <v>0.45500000000000002</v>
      </c>
      <c r="T23" s="6">
        <f>VLOOKUP(A23,IF($T$7=2018,TABLE2018[],IF($T$7=2019,Table2019[],IF($T$7=2020,Table2020[]))),6,FALSE)</f>
        <v>0.50900000000000001</v>
      </c>
      <c r="U23" s="7">
        <f t="shared" si="4"/>
        <v>0.50700000000000001</v>
      </c>
      <c r="V23" s="5">
        <f>VLOOKUP(A23,IF($V$7=2018,TABLE2018[],IF($V$7=2019,Table2019[],IF($V$7=2020,Table2020[]))),7,FALSE)</f>
        <v>4.2000000000000003E-2</v>
      </c>
      <c r="W23" s="6">
        <f>VLOOKUP(A23,IF($W$7=2018,TABLE2018[],IF($W$7=2019,Table2019[],IF($W$7=2020,Table2020[]))),7,FALSE)</f>
        <v>2.5000000000000001E-2</v>
      </c>
      <c r="X23" s="6">
        <f>VLOOKUP(A23,IF($X$7=2018,TABLE2018[],IF($X$7=2019,Table2019[],IF($X$7=2020,Table2020[]))),7,FALSE)</f>
        <v>3.3000000000000002E-2</v>
      </c>
      <c r="Y23" s="7">
        <f t="shared" si="8"/>
        <v>3.3333333333333333E-2</v>
      </c>
      <c r="Z23" s="6">
        <f>VLOOKUP(A23,IF($Z$7=2018,TABLE2018[],IF($Z$7=2019,Table2019[],IF($Z$7=2020,Table2020[]))),8,FALSE)</f>
        <v>9.1999999999999998E-2</v>
      </c>
      <c r="AA23" s="6">
        <f>VLOOKUP(A23,IF($AA$7=2018,TABLE2018[],IF($AA$7=2019,Table2019[],IF($AA$7=2020,Table2020[]))),8,FALSE)</f>
        <v>0.1</v>
      </c>
      <c r="AB23" s="6">
        <f>VLOOKUP(A23,IF($AB$7=2018,TABLE2018[],IF($AB$7=2019,Table2019[],IF($AB$7=2020,Table2020[]))),8,FALSE)</f>
        <v>0.10199999999999999</v>
      </c>
      <c r="AC23" s="7">
        <f t="shared" si="6"/>
        <v>9.799999999999999E-2</v>
      </c>
    </row>
    <row r="24" spans="1:29" ht="15.6" x14ac:dyDescent="0.3">
      <c r="A24" s="36" t="s">
        <v>41</v>
      </c>
      <c r="B24" s="5">
        <f>VLOOKUP(A24,IF($B$7=2018,TABLE2018[],IF($B$7=2019,Table2019[],IF($B$7=2020,Table2020[]))),2,FALSE)</f>
        <v>6.4189999999999996</v>
      </c>
      <c r="C24" s="6">
        <f>VLOOKUP(A24,IF($C$7=2018,TABLE2018[],IF($C$7=2019,Table2019[],IF($C$7=2020,Table2020[]))),2,FALSE)</f>
        <v>6.3</v>
      </c>
      <c r="D24" s="6">
        <f>VLOOKUP(A24,IF($D$7=2018,TABLE2018[],IF($D$7=2019,Table2019[],IF($D$7=2020,Table2020[]))),2,FALSE)</f>
        <v>6.3760000000000003</v>
      </c>
      <c r="E24" s="7">
        <f t="shared" si="0"/>
        <v>6.3649999999999993</v>
      </c>
      <c r="F24" s="5">
        <f>VLOOKUP(A24,IF($F$7=2018,TABLE2018[],IF($F$7=2019,Table2019[],IF($F$7=2020,Table2020[]))),3,FALSE)</f>
        <v>0.98599999999999999</v>
      </c>
      <c r="G24" s="6">
        <f>VLOOKUP(A24,IF($G$7=2018,TABLE2018[],IF($G$7=2019,Table2019[],IF($G$7=2020,Table2020[]))),3,FALSE)</f>
        <v>1.004</v>
      </c>
      <c r="H24" s="6">
        <f>VLOOKUP(A24,IF($H$7=2018,TABLE2018[],IF($H$7=2019,Table2019[],IF($H$7=2020,Table2020[]))),3,FALSE)</f>
        <v>0.95299999999999996</v>
      </c>
      <c r="I24" s="7">
        <f t="shared" si="1"/>
        <v>0.98099999999999998</v>
      </c>
      <c r="J24" s="5">
        <f>VLOOKUP(A24,IF($J$7=2018,TABLE2018[],IF($J$7=2019,Table2019[],IF($J$7=2020,Table2020[]))),4,FALSE)</f>
        <v>1.474</v>
      </c>
      <c r="K24" s="6">
        <f>VLOOKUP(A24,IF($K$7=2018,TABLE2018[],IF($K$7=2019,Table2019[],IF($K$7=2020,Table2020[]))),4,FALSE)</f>
        <v>1.4390000000000001</v>
      </c>
      <c r="L24" s="6">
        <f>VLOOKUP(A24,IF($L$7=2018,TABLE2018[],IF($L$7=2019,Table2019[],IF($L$7=2020,Table2020[]))),4,FALSE)</f>
        <v>1.363</v>
      </c>
      <c r="M24" s="7">
        <f t="shared" si="2"/>
        <v>1.4253333333333333</v>
      </c>
      <c r="N24" s="5">
        <f>VLOOKUP(A24,IF($N$7=2018,TABLE2018[],IF($N$7=2019,Table2019[],IF($N$7=2020,Table2020[]))),5,FALSE)</f>
        <v>0.67500000000000004</v>
      </c>
      <c r="O24" s="6">
        <f>VLOOKUP(A24,IF($O$7=2018,TABLE2018[],IF($O$7=2019,Table2019[],IF($O$7=2020,Table2020[]))),5,FALSE)</f>
        <v>0.80200000000000005</v>
      </c>
      <c r="P24" s="6">
        <f>VLOOKUP(A24,IF($P$7=2018,TABLE2018[],IF($P$7=2019,Table2019[],IF($P$7=2020,Table2020[]))),5,FALSE)</f>
        <v>0.76600000000000001</v>
      </c>
      <c r="Q24" s="7">
        <f t="shared" si="3"/>
        <v>0.74766666666666681</v>
      </c>
      <c r="R24" s="5">
        <f>VLOOKUP(A24,IF($R$7=2018,TABLE2018[],IF($R$7=2019,Table2019[],IF($R$7=2020,Table2020[]))),6,FALSE)</f>
        <v>0.49299999999999999</v>
      </c>
      <c r="S24" s="6">
        <f>VLOOKUP(A24,IF($S$7=2018,TABLE2018[],IF($S$7=2019,Table2019[],IF($S$7=2020,Table2020[]))),6,FALSE)</f>
        <v>0.39</v>
      </c>
      <c r="T24" s="6">
        <f>VLOOKUP(A24,IF($T$7=2018,TABLE2018[],IF($T$7=2019,Table2019[],IF($T$7=2020,Table2020[]))),6,FALSE)</f>
        <v>0.48299999999999998</v>
      </c>
      <c r="U24" s="7">
        <f t="shared" si="4"/>
        <v>0.45533333333333337</v>
      </c>
      <c r="V24" s="5">
        <f>VLOOKUP(A24,IF($V$7=2018,TABLE2018[],IF($V$7=2019,Table2019[],IF($V$7=2020,Table2020[]))),7,FALSE)</f>
        <v>0.11</v>
      </c>
      <c r="W24" s="6">
        <f>VLOOKUP(A24,IF($W$7=2018,TABLE2018[],IF($W$7=2019,Table2019[],IF($W$7=2020,Table2020[]))),7,FALSE)</f>
        <v>9.9000000000000005E-2</v>
      </c>
      <c r="X24" s="6">
        <f>VLOOKUP(A24,IF($X$7=2018,TABLE2018[],IF($X$7=2019,Table2019[],IF($X$7=2020,Table2020[]))),7,FALSE)</f>
        <v>0.13200000000000001</v>
      </c>
      <c r="Y24" s="7">
        <f t="shared" si="8"/>
        <v>0.11366666666666668</v>
      </c>
      <c r="Z24" s="6">
        <f>VLOOKUP(A24,IF($Z$7=2018,TABLE2018[],IF($Z$7=2019,Table2019[],IF($Z$7=2020,Table2020[]))),8,FALSE)</f>
        <v>8.7999999999999995E-2</v>
      </c>
      <c r="AA24" s="6">
        <f>VLOOKUP(A24,IF($AA$7=2018,TABLE2018[],IF($AA$7=2019,Table2019[],IF($AA$7=2020,Table2020[]))),8,FALSE)</f>
        <v>8.5999999999999993E-2</v>
      </c>
      <c r="AB24" s="6">
        <f>VLOOKUP(A24,IF($AB$7=2018,TABLE2018[],IF($AB$7=2019,Table2019[],IF($AB$7=2020,Table2020[]))),8,FALSE)</f>
        <v>0.107</v>
      </c>
      <c r="AC24" s="7">
        <f t="shared" si="6"/>
        <v>9.3666666666666662E-2</v>
      </c>
    </row>
    <row r="25" spans="1:29" ht="15.6" x14ac:dyDescent="0.3">
      <c r="A25" s="36" t="s">
        <v>117</v>
      </c>
      <c r="B25" s="5">
        <f>VLOOKUP(A25,IF($B$7=2018,TABLE2018[],IF($B$7=2019,Table2019[],IF($B$7=2020,Table2020[]))),2,FALSE)</f>
        <v>4.9329999999999998</v>
      </c>
      <c r="C25" s="6">
        <f>VLOOKUP(A25,IF($C$7=2018,TABLE2018[],IF($C$7=2019,Table2019[],IF($C$7=2020,Table2020[]))),2,FALSE)</f>
        <v>5.0110000000000001</v>
      </c>
      <c r="D25" s="6">
        <f>VLOOKUP(A25,IF($D$7=2018,TABLE2018[],IF($D$7=2019,Table2019[],IF($D$7=2020,Table2020[]))),2,FALSE)</f>
        <v>5.1020000000000003</v>
      </c>
      <c r="E25" s="7">
        <f t="shared" si="0"/>
        <v>5.0153333333333334</v>
      </c>
      <c r="F25" s="5">
        <f>VLOOKUP(A25,IF($F$7=2018,TABLE2018[],IF($F$7=2019,Table2019[],IF($F$7=2020,Table2020[]))),3,FALSE)</f>
        <v>1.054</v>
      </c>
      <c r="G25" s="6">
        <f>VLOOKUP(A25,IF($G$7=2018,TABLE2018[],IF($G$7=2019,Table2019[],IF($G$7=2020,Table2020[]))),3,FALSE)</f>
        <v>1.0920000000000001</v>
      </c>
      <c r="H25" s="6">
        <f>VLOOKUP(A25,IF($H$7=2018,TABLE2018[],IF($H$7=2019,Table2019[],IF($H$7=2020,Table2020[]))),3,FALSE)</f>
        <v>1.0469999999999999</v>
      </c>
      <c r="I25" s="7">
        <f t="shared" si="1"/>
        <v>1.0643333333333331</v>
      </c>
      <c r="J25" s="5">
        <f>VLOOKUP(A25,IF($J$7=2018,TABLE2018[],IF($J$7=2019,Table2019[],IF($J$7=2020,Table2020[]))),4,FALSE)</f>
        <v>1.5149999999999999</v>
      </c>
      <c r="K25" s="6">
        <f>VLOOKUP(A25,IF($K$7=2018,TABLE2018[],IF($K$7=2019,Table2019[],IF($K$7=2020,Table2020[]))),4,FALSE)</f>
        <v>1.5129999999999999</v>
      </c>
      <c r="L25" s="6">
        <f>VLOOKUP(A25,IF($L$7=2018,TABLE2018[],IF($L$7=2019,Table2019[],IF($L$7=2020,Table2020[]))),4,FALSE)</f>
        <v>1.4610000000000001</v>
      </c>
      <c r="M25" s="7">
        <f t="shared" si="2"/>
        <v>1.4963333333333333</v>
      </c>
      <c r="N25" s="5">
        <f>VLOOKUP(A25,IF($N$7=2018,TABLE2018[],IF($N$7=2019,Table2019[],IF($N$7=2020,Table2020[]))),5,FALSE)</f>
        <v>0.71199999999999997</v>
      </c>
      <c r="O25" s="6">
        <f>VLOOKUP(A25,IF($O$7=2018,TABLE2018[],IF($O$7=2019,Table2019[],IF($O$7=2020,Table2020[]))),5,FALSE)</f>
        <v>0.81499999999999995</v>
      </c>
      <c r="P25" s="6">
        <f>VLOOKUP(A25,IF($P$7=2018,TABLE2018[],IF($P$7=2019,Table2019[],IF($P$7=2020,Table2020[]))),5,FALSE)</f>
        <v>0.77800000000000002</v>
      </c>
      <c r="Q25" s="7">
        <f t="shared" si="3"/>
        <v>0.7683333333333332</v>
      </c>
      <c r="R25" s="5">
        <f>VLOOKUP(A25,IF($R$7=2018,TABLE2018[],IF($R$7=2019,Table2019[],IF($R$7=2020,Table2020[]))),6,FALSE)</f>
        <v>0.35899999999999999</v>
      </c>
      <c r="S25" s="6">
        <f>VLOOKUP(A25,IF($S$7=2018,TABLE2018[],IF($S$7=2019,Table2019[],IF($S$7=2020,Table2020[]))),6,FALSE)</f>
        <v>0.311</v>
      </c>
      <c r="T25" s="6">
        <f>VLOOKUP(A25,IF($T$7=2018,TABLE2018[],IF($T$7=2019,Table2019[],IF($T$7=2020,Table2020[]))),6,FALSE)</f>
        <v>0.41799999999999998</v>
      </c>
      <c r="U25" s="7">
        <f t="shared" si="4"/>
        <v>0.36266666666666664</v>
      </c>
      <c r="V25" s="5">
        <f>VLOOKUP(A25,IF($V$7=2018,TABLE2018[],IF($V$7=2019,Table2019[],IF($V$7=2020,Table2020[]))),7,FALSE)</f>
        <v>6.4000000000000001E-2</v>
      </c>
      <c r="W25" s="6">
        <f>VLOOKUP(A25,IF($W$7=2018,TABLE2018[],IF($W$7=2019,Table2019[],IF($W$7=2020,Table2020[]))),7,FALSE)</f>
        <v>8.1000000000000003E-2</v>
      </c>
      <c r="X25" s="6">
        <f>VLOOKUP(A25,IF($X$7=2018,TABLE2018[],IF($X$7=2019,Table2019[],IF($X$7=2020,Table2020[]))),7,FALSE)</f>
        <v>0.104</v>
      </c>
      <c r="Y25" s="7">
        <f t="shared" si="8"/>
        <v>8.3000000000000004E-2</v>
      </c>
      <c r="Z25" s="6">
        <f>VLOOKUP(A25,IF($Z$7=2018,TABLE2018[],IF($Z$7=2019,Table2019[],IF($Z$7=2020,Table2020[]))),8,FALSE)</f>
        <v>8.9999999999999993E-3</v>
      </c>
      <c r="AA25" s="6">
        <f>VLOOKUP(A25,IF($AA$7=2018,TABLE2018[],IF($AA$7=2019,Table2019[],IF($AA$7=2020,Table2020[]))),8,FALSE)</f>
        <v>4.0000000000000001E-3</v>
      </c>
      <c r="AB25" s="6">
        <f>VLOOKUP(A25,IF($AB$7=2018,TABLE2018[],IF($AB$7=2019,Table2019[],IF($AB$7=2020,Table2020[]))),8,FALSE)</f>
        <v>0</v>
      </c>
      <c r="AC25" s="7">
        <f t="shared" si="6"/>
        <v>4.3333333333333331E-3</v>
      </c>
    </row>
    <row r="26" spans="1:29" ht="15.6" x14ac:dyDescent="0.3">
      <c r="A26" s="36" t="s">
        <v>138</v>
      </c>
      <c r="B26" s="5">
        <f>VLOOKUP(A26,IF($B$7=2018,TABLE2018[],IF($B$7=2019,Table2019[],IF($B$7=2020,Table2020[]))),2,FALSE)</f>
        <v>4.4240000000000004</v>
      </c>
      <c r="C26" s="6">
        <f>VLOOKUP(A26,IF($C$7=2018,TABLE2018[],IF($C$7=2019,Table2019[],IF($C$7=2020,Table2020[]))),2,FALSE)</f>
        <v>4.5869999999999997</v>
      </c>
      <c r="D26" s="6">
        <f>VLOOKUP(A26,IF($D$7=2018,TABLE2018[],IF($D$7=2019,Table2019[],IF($D$7=2020,Table2020[]))),2,FALSE)</f>
        <v>4.7690000000000001</v>
      </c>
      <c r="E26" s="7">
        <f t="shared" si="0"/>
        <v>4.5933333333333328</v>
      </c>
      <c r="F26" s="5">
        <f>VLOOKUP(A26,IF($F$7=2018,TABLE2018[],IF($F$7=2019,Table2019[],IF($F$7=2020,Table2020[]))),3,FALSE)</f>
        <v>0.314</v>
      </c>
      <c r="G26" s="6">
        <f>VLOOKUP(A26,IF($G$7=2018,TABLE2018[],IF($G$7=2019,Table2019[],IF($G$7=2020,Table2020[]))),3,FALSE)</f>
        <v>0.33100000000000002</v>
      </c>
      <c r="H26" s="6">
        <f>VLOOKUP(A26,IF($H$7=2018,TABLE2018[],IF($H$7=2019,Table2019[],IF($H$7=2020,Table2020[]))),3,FALSE)</f>
        <v>0.30199999999999999</v>
      </c>
      <c r="I26" s="7">
        <f t="shared" si="1"/>
        <v>0.31566666666666671</v>
      </c>
      <c r="J26" s="5">
        <f>VLOOKUP(A26,IF($J$7=2018,TABLE2018[],IF($J$7=2019,Table2019[],IF($J$7=2020,Table2020[]))),4,FALSE)</f>
        <v>1.097</v>
      </c>
      <c r="K26" s="6">
        <f>VLOOKUP(A26,IF($K$7=2018,TABLE2018[],IF($K$7=2019,Table2019[],IF($K$7=2020,Table2020[]))),4,FALSE)</f>
        <v>1.056</v>
      </c>
      <c r="L26" s="6">
        <f>VLOOKUP(A26,IF($L$7=2018,TABLE2018[],IF($L$7=2019,Table2019[],IF($L$7=2020,Table2020[]))),4,FALSE)</f>
        <v>0.92900000000000005</v>
      </c>
      <c r="M26" s="7">
        <f t="shared" si="2"/>
        <v>1.0273333333333332</v>
      </c>
      <c r="N26" s="5">
        <f>VLOOKUP(A26,IF($N$7=2018,TABLE2018[],IF($N$7=2019,Table2019[],IF($N$7=2020,Table2020[]))),5,FALSE)</f>
        <v>0.254</v>
      </c>
      <c r="O26" s="6">
        <f>VLOOKUP(A26,IF($O$7=2018,TABLE2018[],IF($O$7=2019,Table2019[],IF($O$7=2020,Table2020[]))),5,FALSE)</f>
        <v>0.38</v>
      </c>
      <c r="P26" s="6">
        <f>VLOOKUP(A26,IF($P$7=2018,TABLE2018[],IF($P$7=2019,Table2019[],IF($P$7=2020,Table2020[]))),5,FALSE)</f>
        <v>0.313</v>
      </c>
      <c r="Q26" s="7">
        <f t="shared" si="3"/>
        <v>0.31566666666666671</v>
      </c>
      <c r="R26" s="5">
        <f>VLOOKUP(A26,IF($R$7=2018,TABLE2018[],IF($R$7=2019,Table2019[],IF($R$7=2020,Table2020[]))),6,FALSE)</f>
        <v>0.312</v>
      </c>
      <c r="S26" s="6">
        <f>VLOOKUP(A26,IF($S$7=2018,TABLE2018[],IF($S$7=2019,Table2019[],IF($S$7=2020,Table2020[]))),6,FALSE)</f>
        <v>0.255</v>
      </c>
      <c r="T26" s="6">
        <f>VLOOKUP(A26,IF($T$7=2018,TABLE2018[],IF($T$7=2019,Table2019[],IF($T$7=2020,Table2020[]))),6,FALSE)</f>
        <v>0.32200000000000001</v>
      </c>
      <c r="U26" s="7">
        <f t="shared" si="4"/>
        <v>0.29633333333333334</v>
      </c>
      <c r="V26" s="5">
        <f>VLOOKUP(A26,IF($V$7=2018,TABLE2018[],IF($V$7=2019,Table2019[],IF($V$7=2020,Table2020[]))),7,FALSE)</f>
        <v>0.17499999999999999</v>
      </c>
      <c r="W26" s="6">
        <f>VLOOKUP(A26,IF($W$7=2018,TABLE2018[],IF($W$7=2019,Table2019[],IF($W$7=2020,Table2020[]))),7,FALSE)</f>
        <v>0.17699999999999999</v>
      </c>
      <c r="X26" s="6">
        <f>VLOOKUP(A26,IF($X$7=2018,TABLE2018[],IF($X$7=2019,Table2019[],IF($X$7=2020,Table2020[]))),7,FALSE)</f>
        <v>0.186</v>
      </c>
      <c r="Y26" s="7">
        <f t="shared" si="8"/>
        <v>0.17933333333333334</v>
      </c>
      <c r="Z26" s="6">
        <f>VLOOKUP(A26,IF($Z$7=2018,TABLE2018[],IF($Z$7=2019,Table2019[],IF($Z$7=2020,Table2020[]))),8,FALSE)</f>
        <v>0.128</v>
      </c>
      <c r="AA26" s="6">
        <f>VLOOKUP(A26,IF($AA$7=2018,TABLE2018[],IF($AA$7=2019,Table2019[],IF($AA$7=2020,Table2020[]))),8,FALSE)</f>
        <v>0.113</v>
      </c>
      <c r="AB26" s="6">
        <f>VLOOKUP(A26,IF($AB$7=2018,TABLE2018[],IF($AB$7=2019,Table2019[],IF($AB$7=2020,Table2020[]))),8,FALSE)</f>
        <v>0.126</v>
      </c>
      <c r="AC26" s="7">
        <f t="shared" si="6"/>
        <v>0.12233333333333334</v>
      </c>
    </row>
    <row r="27" spans="1:29" ht="15.6" x14ac:dyDescent="0.3">
      <c r="A27" s="36" t="s">
        <v>173</v>
      </c>
      <c r="B27" s="5">
        <f>VLOOKUP(A27,IF($B$7=2018,TABLE2018[],IF($B$7=2019,Table2019[],IF($B$7=2020,Table2020[]))),2,FALSE)</f>
        <v>2.9049999999999998</v>
      </c>
      <c r="C27" s="6">
        <f>VLOOKUP(A27,IF($C$7=2018,TABLE2018[],IF($C$7=2019,Table2019[],IF($C$7=2020,Table2020[]))),2,FALSE)</f>
        <v>3.7749999999999999</v>
      </c>
      <c r="D27" s="6">
        <f>VLOOKUP(A27,IF($D$7=2018,TABLE2018[],IF($D$7=2019,Table2019[],IF($D$7=2020,Table2020[]))),2,FALSE)</f>
        <v>3.7749999999999999</v>
      </c>
      <c r="E27" s="7">
        <f t="shared" si="0"/>
        <v>3.4849999999999999</v>
      </c>
      <c r="F27" s="5">
        <f>VLOOKUP(A27,IF($F$7=2018,TABLE2018[],IF($F$7=2019,Table2019[],IF($F$7=2020,Table2020[]))),3,FALSE)</f>
        <v>9.0999999999999998E-2</v>
      </c>
      <c r="G27" s="6">
        <f>VLOOKUP(A27,IF($G$7=2018,TABLE2018[],IF($G$7=2019,Table2019[],IF($G$7=2020,Table2020[]))),3,FALSE)</f>
        <v>4.5999999999999999E-2</v>
      </c>
      <c r="H27" s="6">
        <f>VLOOKUP(A27,IF($H$7=2018,TABLE2018[],IF($H$7=2019,Table2019[],IF($H$7=2020,Table2020[]))),3,FALSE)</f>
        <v>0</v>
      </c>
      <c r="I27" s="7">
        <f t="shared" si="1"/>
        <v>4.5666666666666668E-2</v>
      </c>
      <c r="J27" s="5">
        <f>VLOOKUP(A27,IF($J$7=2018,TABLE2018[],IF($J$7=2019,Table2019[],IF($J$7=2020,Table2020[]))),4,FALSE)</f>
        <v>0.627</v>
      </c>
      <c r="K27" s="6">
        <f>VLOOKUP(A27,IF($K$7=2018,TABLE2018[],IF($K$7=2019,Table2019[],IF($K$7=2020,Table2020[]))),4,FALSE)</f>
        <v>0.44700000000000001</v>
      </c>
      <c r="L27" s="6">
        <f>VLOOKUP(A27,IF($L$7=2018,TABLE2018[],IF($L$7=2019,Table2019[],IF($L$7=2020,Table2020[]))),4,FALSE)</f>
        <v>0.40400000000000003</v>
      </c>
      <c r="M27" s="7">
        <f t="shared" si="2"/>
        <v>0.49266666666666675</v>
      </c>
      <c r="N27" s="5">
        <f>VLOOKUP(A27,IF($N$7=2018,TABLE2018[],IF($N$7=2019,Table2019[],IF($N$7=2020,Table2020[]))),5,FALSE)</f>
        <v>0.14499999999999999</v>
      </c>
      <c r="O27" s="6">
        <f>VLOOKUP(A27,IF($O$7=2018,TABLE2018[],IF($O$7=2019,Table2019[],IF($O$7=2020,Table2020[]))),5,FALSE)</f>
        <v>0.38</v>
      </c>
      <c r="P27" s="6">
        <f>VLOOKUP(A27,IF($P$7=2018,TABLE2018[],IF($P$7=2019,Table2019[],IF($P$7=2020,Table2020[]))),5,FALSE)</f>
        <v>0.29499999999999998</v>
      </c>
      <c r="Q27" s="7">
        <f t="shared" si="3"/>
        <v>0.27333333333333337</v>
      </c>
      <c r="R27" s="5">
        <f>VLOOKUP(A27,IF($R$7=2018,TABLE2018[],IF($R$7=2019,Table2019[],IF($R$7=2020,Table2020[]))),6,FALSE)</f>
        <v>6.5000000000000002E-2</v>
      </c>
      <c r="S27" s="6">
        <f>VLOOKUP(A27,IF($S$7=2018,TABLE2018[],IF($S$7=2019,Table2019[],IF($S$7=2020,Table2020[]))),6,FALSE)</f>
        <v>0.22</v>
      </c>
      <c r="T27" s="6">
        <f>VLOOKUP(A27,IF($T$7=2018,TABLE2018[],IF($T$7=2019,Table2019[],IF($T$7=2020,Table2020[]))),6,FALSE)</f>
        <v>0.27500000000000002</v>
      </c>
      <c r="U27" s="7">
        <f t="shared" si="4"/>
        <v>0.18666666666666668</v>
      </c>
      <c r="V27" s="5">
        <f>VLOOKUP(A27,IF($V$7=2018,TABLE2018[],IF($V$7=2019,Table2019[],IF($V$7=2020,Table2020[]))),7,FALSE)</f>
        <v>0.14899999999999999</v>
      </c>
      <c r="W27" s="6">
        <f>VLOOKUP(A27,IF($W$7=2018,TABLE2018[],IF($W$7=2019,Table2019[],IF($W$7=2020,Table2020[]))),7,FALSE)</f>
        <v>0.17599999999999999</v>
      </c>
      <c r="X27" s="6">
        <f>VLOOKUP(A27,IF($X$7=2018,TABLE2018[],IF($X$7=2019,Table2019[],IF($X$7=2020,Table2020[]))),7,FALSE)</f>
        <v>0.187</v>
      </c>
      <c r="Y27" s="7">
        <f t="shared" si="8"/>
        <v>0.17066666666666666</v>
      </c>
      <c r="Z27" s="6">
        <f>VLOOKUP(A27,IF($Z$7=2018,TABLE2018[],IF($Z$7=2019,Table2019[],IF($Z$7=2020,Table2020[]))),8,FALSE)</f>
        <v>7.5999999999999998E-2</v>
      </c>
      <c r="AA27" s="6">
        <f>VLOOKUP(A27,IF($AA$7=2018,TABLE2018[],IF($AA$7=2019,Table2019[],IF($AA$7=2020,Table2020[]))),8,FALSE)</f>
        <v>0.18</v>
      </c>
      <c r="AB27" s="6">
        <f>VLOOKUP(A27,IF($AB$7=2018,TABLE2018[],IF($AB$7=2019,Table2019[],IF($AB$7=2020,Table2020[]))),8,FALSE)</f>
        <v>0.21199999999999999</v>
      </c>
      <c r="AC27" s="7">
        <f t="shared" si="6"/>
        <v>0.156</v>
      </c>
    </row>
    <row r="28" spans="1:29" ht="15.6" x14ac:dyDescent="0.3">
      <c r="A28" s="36" t="s">
        <v>137</v>
      </c>
      <c r="B28" s="5">
        <f>VLOOKUP(A28,IF($B$7=2018,TABLE2018[],IF($B$7=2019,Table2019[],IF($B$7=2020,Table2020[]))),2,FALSE)</f>
        <v>4.4329999999999998</v>
      </c>
      <c r="C28" s="6">
        <f>VLOOKUP(A28,IF($C$7=2018,TABLE2018[],IF($C$7=2019,Table2019[],IF($C$7=2020,Table2020[]))),2,FALSE)</f>
        <v>4.7</v>
      </c>
      <c r="D28" s="6">
        <f>VLOOKUP(A28,IF($D$7=2018,TABLE2018[],IF($D$7=2019,Table2019[],IF($D$7=2020,Table2020[]))),2,FALSE)</f>
        <v>4.8479999999999999</v>
      </c>
      <c r="E28" s="7">
        <f t="shared" si="0"/>
        <v>4.660333333333333</v>
      </c>
      <c r="F28" s="5">
        <f>VLOOKUP(A28,IF($F$7=2018,TABLE2018[],IF($F$7=2019,Table2019[],IF($F$7=2020,Table2020[]))),3,FALSE)</f>
        <v>0.54900000000000004</v>
      </c>
      <c r="G28" s="6">
        <f>VLOOKUP(A28,IF($G$7=2018,TABLE2018[],IF($G$7=2019,Table2019[],IF($G$7=2020,Table2020[]))),3,FALSE)</f>
        <v>0.57399999999999995</v>
      </c>
      <c r="H28" s="6">
        <f>VLOOKUP(A28,IF($H$7=2018,TABLE2018[],IF($H$7=2019,Table2019[],IF($H$7=2020,Table2020[]))),3,FALSE)</f>
        <v>0.54500000000000004</v>
      </c>
      <c r="I28" s="7">
        <f t="shared" si="1"/>
        <v>0.55600000000000005</v>
      </c>
      <c r="J28" s="5">
        <f>VLOOKUP(A28,IF($J$7=2018,TABLE2018[],IF($J$7=2019,Table2019[],IF($J$7=2020,Table2020[]))),4,FALSE)</f>
        <v>1.0880000000000001</v>
      </c>
      <c r="K28" s="6">
        <f>VLOOKUP(A28,IF($K$7=2018,TABLE2018[],IF($K$7=2019,Table2019[],IF($K$7=2020,Table2020[]))),4,FALSE)</f>
        <v>1.1220000000000001</v>
      </c>
      <c r="L28" s="6">
        <f>VLOOKUP(A28,IF($L$7=2018,TABLE2018[],IF($L$7=2019,Table2019[],IF($L$7=2020,Table2020[]))),4,FALSE)</f>
        <v>1.071</v>
      </c>
      <c r="M28" s="7">
        <f t="shared" si="2"/>
        <v>1.0936666666666666</v>
      </c>
      <c r="N28" s="5">
        <f>VLOOKUP(A28,IF($N$7=2018,TABLE2018[],IF($N$7=2019,Table2019[],IF($N$7=2020,Table2020[]))),5,FALSE)</f>
        <v>0.45700000000000002</v>
      </c>
      <c r="O28" s="6">
        <f>VLOOKUP(A28,IF($O$7=2018,TABLE2018[],IF($O$7=2019,Table2019[],IF($O$7=2020,Table2020[]))),5,FALSE)</f>
        <v>0.63700000000000001</v>
      </c>
      <c r="P28" s="6">
        <f>VLOOKUP(A28,IF($P$7=2018,TABLE2018[],IF($P$7=2019,Table2019[],IF($P$7=2020,Table2020[]))),5,FALSE)</f>
        <v>0.58799999999999997</v>
      </c>
      <c r="Q28" s="7">
        <f t="shared" si="3"/>
        <v>0.56066666666666665</v>
      </c>
      <c r="R28" s="5">
        <f>VLOOKUP(A28,IF($R$7=2018,TABLE2018[],IF($R$7=2019,Table2019[],IF($R$7=2020,Table2020[]))),6,FALSE)</f>
        <v>0.69599999999999995</v>
      </c>
      <c r="S28" s="6">
        <f>VLOOKUP(A28,IF($S$7=2018,TABLE2018[],IF($S$7=2019,Table2019[],IF($S$7=2020,Table2020[]))),6,FALSE)</f>
        <v>0.60899999999999999</v>
      </c>
      <c r="T28" s="6">
        <f>VLOOKUP(A28,IF($T$7=2018,TABLE2018[],IF($T$7=2019,Table2019[],IF($T$7=2020,Table2020[]))),6,FALSE)</f>
        <v>0.67500000000000004</v>
      </c>
      <c r="U28" s="7">
        <f t="shared" si="4"/>
        <v>0.66</v>
      </c>
      <c r="V28" s="5">
        <f>VLOOKUP(A28,IF($V$7=2018,TABLE2018[],IF($V$7=2019,Table2019[],IF($V$7=2020,Table2020[]))),7,FALSE)</f>
        <v>0.25600000000000001</v>
      </c>
      <c r="W28" s="6">
        <f>VLOOKUP(A28,IF($W$7=2018,TABLE2018[],IF($W$7=2019,Table2019[],IF($W$7=2020,Table2020[]))),7,FALSE)</f>
        <v>0.23200000000000001</v>
      </c>
      <c r="X28" s="6">
        <f>VLOOKUP(A28,IF($X$7=2018,TABLE2018[],IF($X$7=2019,Table2019[],IF($X$7=2020,Table2020[]))),7,FALSE)</f>
        <v>0.23300000000000001</v>
      </c>
      <c r="Y28" s="7">
        <f t="shared" si="8"/>
        <v>0.24033333333333332</v>
      </c>
      <c r="Z28" s="6">
        <f>VLOOKUP(A28,IF($Z$7=2018,TABLE2018[],IF($Z$7=2019,Table2019[],IF($Z$7=2020,Table2020[]))),8,FALSE)</f>
        <v>6.5000000000000002E-2</v>
      </c>
      <c r="AA28" s="6">
        <f>VLOOKUP(A28,IF($AA$7=2018,TABLE2018[],IF($AA$7=2019,Table2019[],IF($AA$7=2020,Table2020[]))),8,FALSE)</f>
        <v>6.2E-2</v>
      </c>
      <c r="AB28" s="6">
        <f>VLOOKUP(A28,IF($AB$7=2018,TABLE2018[],IF($AB$7=2019,Table2019[],IF($AB$7=2020,Table2020[]))),8,FALSE)</f>
        <v>7.2999999999999995E-2</v>
      </c>
      <c r="AC28" s="7">
        <f t="shared" si="6"/>
        <v>6.6666666666666666E-2</v>
      </c>
    </row>
    <row r="29" spans="1:29" ht="15.6" x14ac:dyDescent="0.3">
      <c r="A29" s="36" t="s">
        <v>116</v>
      </c>
      <c r="B29" s="5">
        <f>VLOOKUP(A29,IF($B$7=2018,TABLE2018[],IF($B$7=2019,Table2019[],IF($B$7=2020,Table2020[]))),2,FALSE)</f>
        <v>4.9749999999999996</v>
      </c>
      <c r="C29" s="6">
        <f>VLOOKUP(A29,IF($C$7=2018,TABLE2018[],IF($C$7=2019,Table2019[],IF($C$7=2020,Table2020[]))),2,FALSE)</f>
        <v>5.0439999999999996</v>
      </c>
      <c r="D29" s="6">
        <f>VLOOKUP(A29,IF($D$7=2018,TABLE2018[],IF($D$7=2019,Table2019[],IF($D$7=2020,Table2020[]))),2,FALSE)</f>
        <v>5.085</v>
      </c>
      <c r="E29" s="7">
        <f t="shared" si="0"/>
        <v>5.0346666666666664</v>
      </c>
      <c r="F29" s="5">
        <f>VLOOKUP(A29,IF($F$7=2018,TABLE2018[],IF($F$7=2019,Table2019[],IF($F$7=2020,Table2020[]))),3,FALSE)</f>
        <v>0.53500000000000003</v>
      </c>
      <c r="G29" s="6">
        <f>VLOOKUP(A29,IF($G$7=2018,TABLE2018[],IF($G$7=2019,Table2019[],IF($G$7=2020,Table2020[]))),3,FALSE)</f>
        <v>0.54900000000000004</v>
      </c>
      <c r="H29" s="6">
        <f>VLOOKUP(A29,IF($H$7=2018,TABLE2018[],IF($H$7=2019,Table2019[],IF($H$7=2020,Table2020[]))),3,FALSE)</f>
        <v>0.504</v>
      </c>
      <c r="I29" s="7">
        <f t="shared" si="1"/>
        <v>0.52933333333333332</v>
      </c>
      <c r="J29" s="5">
        <f>VLOOKUP(A29,IF($J$7=2018,TABLE2018[],IF($J$7=2019,Table2019[],IF($J$7=2020,Table2020[]))),4,FALSE)</f>
        <v>0.89100000000000001</v>
      </c>
      <c r="K29" s="6">
        <f>VLOOKUP(A29,IF($K$7=2018,TABLE2018[],IF($K$7=2019,Table2019[],IF($K$7=2020,Table2020[]))),4,FALSE)</f>
        <v>0.91</v>
      </c>
      <c r="L29" s="6">
        <f>VLOOKUP(A29,IF($L$7=2018,TABLE2018[],IF($L$7=2019,Table2019[],IF($L$7=2020,Table2020[]))),4,FALSE)</f>
        <v>0.9</v>
      </c>
      <c r="M29" s="7">
        <f t="shared" si="2"/>
        <v>0.90033333333333332</v>
      </c>
      <c r="N29" s="5">
        <f>VLOOKUP(A29,IF($N$7=2018,TABLE2018[],IF($N$7=2019,Table2019[],IF($N$7=2020,Table2020[]))),5,FALSE)</f>
        <v>0.182</v>
      </c>
      <c r="O29" s="6">
        <f>VLOOKUP(A29,IF($O$7=2018,TABLE2018[],IF($O$7=2019,Table2019[],IF($O$7=2020,Table2020[]))),5,FALSE)</f>
        <v>0.33100000000000002</v>
      </c>
      <c r="P29" s="6">
        <f>VLOOKUP(A29,IF($P$7=2018,TABLE2018[],IF($P$7=2019,Table2019[],IF($P$7=2020,Table2020[]))),5,FALSE)</f>
        <v>0.27</v>
      </c>
      <c r="Q29" s="7">
        <f t="shared" si="3"/>
        <v>0.26100000000000001</v>
      </c>
      <c r="R29" s="5">
        <f>VLOOKUP(A29,IF($R$7=2018,TABLE2018[],IF($R$7=2019,Table2019[],IF($R$7=2020,Table2020[]))),6,FALSE)</f>
        <v>0.45400000000000001</v>
      </c>
      <c r="S29" s="6">
        <f>VLOOKUP(A29,IF($S$7=2018,TABLE2018[],IF($S$7=2019,Table2019[],IF($S$7=2020,Table2020[]))),6,FALSE)</f>
        <v>0.38100000000000001</v>
      </c>
      <c r="T29" s="6">
        <f>VLOOKUP(A29,IF($T$7=2018,TABLE2018[],IF($T$7=2019,Table2019[],IF($T$7=2020,Table2020[]))),6,FALSE)</f>
        <v>0.439</v>
      </c>
      <c r="U29" s="7">
        <f t="shared" si="4"/>
        <v>0.42466666666666669</v>
      </c>
      <c r="V29" s="5">
        <f>VLOOKUP(A29,IF($V$7=2018,TABLE2018[],IF($V$7=2019,Table2019[],IF($V$7=2020,Table2020[]))),7,FALSE)</f>
        <v>0.183</v>
      </c>
      <c r="W29" s="6">
        <f>VLOOKUP(A29,IF($W$7=2018,TABLE2018[],IF($W$7=2019,Table2019[],IF($W$7=2020,Table2020[]))),7,FALSE)</f>
        <v>0.187</v>
      </c>
      <c r="X29" s="6">
        <f>VLOOKUP(A29,IF($X$7=2018,TABLE2018[],IF($X$7=2019,Table2019[],IF($X$7=2020,Table2020[]))),7,FALSE)</f>
        <v>0.19800000000000001</v>
      </c>
      <c r="Y29" s="7">
        <f t="shared" si="8"/>
        <v>0.18933333333333335</v>
      </c>
      <c r="Z29" s="6">
        <f>VLOOKUP(A29,IF($Z$7=2018,TABLE2018[],IF($Z$7=2019,Table2019[],IF($Z$7=2020,Table2020[]))),8,FALSE)</f>
        <v>4.2999999999999997E-2</v>
      </c>
      <c r="AA29" s="6">
        <f>VLOOKUP(A29,IF($AA$7=2018,TABLE2018[],IF($AA$7=2019,Table2019[],IF($AA$7=2020,Table2020[]))),8,FALSE)</f>
        <v>3.6999999999999998E-2</v>
      </c>
      <c r="AB29" s="6">
        <f>VLOOKUP(A29,IF($AB$7=2018,TABLE2018[],IF($AB$7=2019,Table2019[],IF($AB$7=2020,Table2020[]))),8,FALSE)</f>
        <v>5.3999999999999999E-2</v>
      </c>
      <c r="AC29" s="7">
        <f t="shared" si="6"/>
        <v>4.466666666666666E-2</v>
      </c>
    </row>
    <row r="30" spans="1:29" ht="15.6" x14ac:dyDescent="0.3">
      <c r="A30" s="36" t="s">
        <v>15</v>
      </c>
      <c r="B30" s="5">
        <f>VLOOKUP(A30,IF($B$7=2018,TABLE2018[],IF($B$7=2019,Table2019[],IF($B$7=2020,Table2020[]))),2,FALSE)</f>
        <v>7.3280000000000003</v>
      </c>
      <c r="C30" s="6">
        <f>VLOOKUP(A30,IF($C$7=2018,TABLE2018[],IF($C$7=2019,Table2019[],IF($C$7=2020,Table2020[]))),2,FALSE)</f>
        <v>7.2779999999999996</v>
      </c>
      <c r="D30" s="6">
        <f>VLOOKUP(A30,IF($D$7=2018,TABLE2018[],IF($D$7=2019,Table2019[],IF($D$7=2020,Table2020[]))),2,FALSE)</f>
        <v>7.2320000000000002</v>
      </c>
      <c r="E30" s="7">
        <f t="shared" si="0"/>
        <v>7.2793333333333337</v>
      </c>
      <c r="F30" s="5">
        <f>VLOOKUP(A30,IF($F$7=2018,TABLE2018[],IF($F$7=2019,Table2019[],IF($F$7=2020,Table2020[]))),3,FALSE)</f>
        <v>1.33</v>
      </c>
      <c r="G30" s="6">
        <f>VLOOKUP(A30,IF($G$7=2018,TABLE2018[],IF($G$7=2019,Table2019[],IF($G$7=2020,Table2020[]))),3,FALSE)</f>
        <v>1.365</v>
      </c>
      <c r="H30" s="6">
        <f>VLOOKUP(A30,IF($H$7=2018,TABLE2018[],IF($H$7=2019,Table2019[],IF($H$7=2020,Table2020[]))),3,FALSE)</f>
        <v>1.302</v>
      </c>
      <c r="I30" s="7">
        <f t="shared" si="1"/>
        <v>1.3323333333333334</v>
      </c>
      <c r="J30" s="5">
        <f>VLOOKUP(A30,IF($J$7=2018,TABLE2018[],IF($J$7=2019,Table2019[],IF($J$7=2020,Table2020[]))),4,FALSE)</f>
        <v>1.532</v>
      </c>
      <c r="K30" s="6">
        <f>VLOOKUP(A30,IF($K$7=2018,TABLE2018[],IF($K$7=2019,Table2019[],IF($K$7=2020,Table2020[]))),4,FALSE)</f>
        <v>1.5049999999999999</v>
      </c>
      <c r="L30" s="6">
        <f>VLOOKUP(A30,IF($L$7=2018,TABLE2018[],IF($L$7=2019,Table2019[],IF($L$7=2020,Table2020[]))),4,FALSE)</f>
        <v>1.4350000000000001</v>
      </c>
      <c r="M30" s="7">
        <f t="shared" si="2"/>
        <v>1.4906666666666666</v>
      </c>
      <c r="N30" s="5">
        <f>VLOOKUP(A30,IF($N$7=2018,TABLE2018[],IF($N$7=2019,Table2019[],IF($N$7=2020,Table2020[]))),5,FALSE)</f>
        <v>0.89600000000000002</v>
      </c>
      <c r="O30" s="6">
        <f>VLOOKUP(A30,IF($O$7=2018,TABLE2018[],IF($O$7=2019,Table2019[],IF($O$7=2020,Table2020[]))),5,FALSE)</f>
        <v>1.0389999999999999</v>
      </c>
      <c r="P30" s="6">
        <f>VLOOKUP(A30,IF($P$7=2018,TABLE2018[],IF($P$7=2019,Table2019[],IF($P$7=2020,Table2020[]))),5,FALSE)</f>
        <v>1.0229999999999999</v>
      </c>
      <c r="Q30" s="7">
        <f t="shared" si="3"/>
        <v>0.9860000000000001</v>
      </c>
      <c r="R30" s="5">
        <f>VLOOKUP(A30,IF($R$7=2018,TABLE2018[],IF($R$7=2019,Table2019[],IF($R$7=2020,Table2020[]))),6,FALSE)</f>
        <v>0.65300000000000002</v>
      </c>
      <c r="S30" s="6">
        <f>VLOOKUP(A30,IF($S$7=2018,TABLE2018[],IF($S$7=2019,Table2019[],IF($S$7=2020,Table2020[]))),6,FALSE)</f>
        <v>0.58399999999999996</v>
      </c>
      <c r="T30" s="6">
        <f>VLOOKUP(A30,IF($T$7=2018,TABLE2018[],IF($T$7=2019,Table2019[],IF($T$7=2020,Table2020[]))),6,FALSE)</f>
        <v>0.64400000000000002</v>
      </c>
      <c r="U30" s="7">
        <f t="shared" si="4"/>
        <v>0.62700000000000011</v>
      </c>
      <c r="V30" s="5">
        <f>VLOOKUP(A30,IF($V$7=2018,TABLE2018[],IF($V$7=2019,Table2019[],IF($V$7=2020,Table2020[]))),7,FALSE)</f>
        <v>0.32100000000000001</v>
      </c>
      <c r="W30" s="6">
        <f>VLOOKUP(A30,IF($W$7=2018,TABLE2018[],IF($W$7=2019,Table2019[],IF($W$7=2020,Table2020[]))),7,FALSE)</f>
        <v>0.28499999999999998</v>
      </c>
      <c r="X30" s="6">
        <f>VLOOKUP(A30,IF($X$7=2018,TABLE2018[],IF($X$7=2019,Table2019[],IF($X$7=2020,Table2020[]))),7,FALSE)</f>
        <v>0.28199999999999997</v>
      </c>
      <c r="Y30" s="7">
        <f t="shared" si="8"/>
        <v>0.29599999999999999</v>
      </c>
      <c r="Z30" s="6">
        <f>VLOOKUP(A30,IF($Z$7=2018,TABLE2018[],IF($Z$7=2019,Table2019[],IF($Z$7=2020,Table2020[]))),8,FALSE)</f>
        <v>0.29099999999999998</v>
      </c>
      <c r="AA30" s="6">
        <f>VLOOKUP(A30,IF($AA$7=2018,TABLE2018[],IF($AA$7=2019,Table2019[],IF($AA$7=2020,Table2020[]))),8,FALSE)</f>
        <v>0.308</v>
      </c>
      <c r="AB30" s="6">
        <f>VLOOKUP(A30,IF($AB$7=2018,TABLE2018[],IF($AB$7=2019,Table2019[],IF($AB$7=2020,Table2020[]))),8,FALSE)</f>
        <v>0.35199999999999998</v>
      </c>
      <c r="AC30" s="7">
        <f t="shared" si="6"/>
        <v>0.317</v>
      </c>
    </row>
    <row r="31" spans="1:29" ht="15.6" x14ac:dyDescent="0.3">
      <c r="A31" s="36" t="s">
        <v>172</v>
      </c>
      <c r="B31" s="5">
        <f>VLOOKUP(A31,IF($B$7=2018,TABLE2018[],IF($B$7=2019,Table2019[],IF($B$7=2020,Table2020[]))),2,FALSE)</f>
        <v>3.0830000000000002</v>
      </c>
      <c r="C31" s="6">
        <f>VLOOKUP(A31,IF($C$7=2018,TABLE2018[],IF($C$7=2019,Table2019[],IF($C$7=2020,Table2020[]))),2,FALSE)</f>
        <v>3.0830000000000002</v>
      </c>
      <c r="D31" s="6">
        <f>VLOOKUP(A31,IF($D$7=2018,TABLE2018[],IF($D$7=2019,Table2019[],IF($D$7=2020,Table2020[]))),2,FALSE)</f>
        <v>3.476</v>
      </c>
      <c r="E31" s="7">
        <f t="shared" si="0"/>
        <v>3.214</v>
      </c>
      <c r="F31" s="5">
        <f>VLOOKUP(A31,IF($F$7=2018,TABLE2018[],IF($F$7=2019,Table2019[],IF($F$7=2020,Table2020[]))),3,FALSE)</f>
        <v>2.4E-2</v>
      </c>
      <c r="G31" s="6">
        <f>VLOOKUP(A31,IF($G$7=2018,TABLE2018[],IF($G$7=2019,Table2019[],IF($G$7=2020,Table2020[]))),3,FALSE)</f>
        <v>2.5999999999999999E-2</v>
      </c>
      <c r="H31" s="6">
        <f>VLOOKUP(A31,IF($H$7=2018,TABLE2018[],IF($H$7=2019,Table2019[],IF($H$7=2020,Table2020[]))),3,FALSE)</f>
        <v>4.1000000000000002E-2</v>
      </c>
      <c r="I31" s="7">
        <f t="shared" si="1"/>
        <v>3.0333333333333334E-2</v>
      </c>
      <c r="J31" s="5">
        <f>VLOOKUP(A31,IF($J$7=2018,TABLE2018[],IF($J$7=2019,Table2019[],IF($J$7=2020,Table2020[]))),4,FALSE)</f>
        <v>0</v>
      </c>
      <c r="K31" s="6">
        <f>VLOOKUP(A31,IF($K$7=2018,TABLE2018[],IF($K$7=2019,Table2019[],IF($K$7=2020,Table2020[]))),4,FALSE)</f>
        <v>0</v>
      </c>
      <c r="L31" s="6">
        <f>VLOOKUP(A31,IF($L$7=2018,TABLE2018[],IF($L$7=2019,Table2019[],IF($L$7=2020,Table2020[]))),4,FALSE)</f>
        <v>0</v>
      </c>
      <c r="M31" s="7">
        <f t="shared" si="2"/>
        <v>0</v>
      </c>
      <c r="N31" s="5">
        <f>VLOOKUP(A31,IF($N$7=2018,TABLE2018[],IF($N$7=2019,Table2019[],IF($N$7=2020,Table2020[]))),5,FALSE)</f>
        <v>0.01</v>
      </c>
      <c r="O31" s="6">
        <f>VLOOKUP(A31,IF($O$7=2018,TABLE2018[],IF($O$7=2019,Table2019[],IF($O$7=2020,Table2020[]))),5,FALSE)</f>
        <v>0.105</v>
      </c>
      <c r="P31" s="6">
        <f>VLOOKUP(A31,IF($P$7=2018,TABLE2018[],IF($P$7=2019,Table2019[],IF($P$7=2020,Table2020[]))),5,FALSE)</f>
        <v>0</v>
      </c>
      <c r="Q31" s="7">
        <f t="shared" si="3"/>
        <v>3.833333333333333E-2</v>
      </c>
      <c r="R31" s="5">
        <f>VLOOKUP(A31,IF($R$7=2018,TABLE2018[],IF($R$7=2019,Table2019[],IF($R$7=2020,Table2020[]))),6,FALSE)</f>
        <v>0.30499999999999999</v>
      </c>
      <c r="S31" s="6">
        <f>VLOOKUP(A31,IF($S$7=2018,TABLE2018[],IF($S$7=2019,Table2019[],IF($S$7=2020,Table2020[]))),6,FALSE)</f>
        <v>0.22500000000000001</v>
      </c>
      <c r="T31" s="6">
        <f>VLOOKUP(A31,IF($T$7=2018,TABLE2018[],IF($T$7=2019,Table2019[],IF($T$7=2020,Table2020[]))),6,FALSE)</f>
        <v>0.29299999999999998</v>
      </c>
      <c r="U31" s="7">
        <f t="shared" si="4"/>
        <v>0.27433333333333332</v>
      </c>
      <c r="V31" s="5">
        <f>VLOOKUP(A31,IF($V$7=2018,TABLE2018[],IF($V$7=2019,Table2019[],IF($V$7=2020,Table2020[]))),7,FALSE)</f>
        <v>0.218</v>
      </c>
      <c r="W31" s="6">
        <f>VLOOKUP(A31,IF($W$7=2018,TABLE2018[],IF($W$7=2019,Table2019[],IF($W$7=2020,Table2020[]))),7,FALSE)</f>
        <v>0.23499999999999999</v>
      </c>
      <c r="X31" s="6">
        <f>VLOOKUP(A31,IF($X$7=2018,TABLE2018[],IF($X$7=2019,Table2019[],IF($X$7=2020,Table2020[]))),7,FALSE)</f>
        <v>0.254</v>
      </c>
      <c r="Y31" s="7">
        <f t="shared" si="8"/>
        <v>0.23566666666666666</v>
      </c>
      <c r="Z31" s="6">
        <f>VLOOKUP(A31,IF($Z$7=2018,TABLE2018[],IF($Z$7=2019,Table2019[],IF($Z$7=2020,Table2020[]))),8,FALSE)</f>
        <v>3.7999999999999999E-2</v>
      </c>
      <c r="AA31" s="6">
        <f>VLOOKUP(A31,IF($AA$7=2018,TABLE2018[],IF($AA$7=2019,Table2019[],IF($AA$7=2020,Table2020[]))),8,FALSE)</f>
        <v>3.5000000000000003E-2</v>
      </c>
      <c r="AB31" s="6">
        <f>VLOOKUP(A31,IF($AB$7=2018,TABLE2018[],IF($AB$7=2019,Table2019[],IF($AB$7=2020,Table2020[]))),8,FALSE)</f>
        <v>2.8000000000000001E-2</v>
      </c>
      <c r="AC31" s="7">
        <f t="shared" si="6"/>
        <v>3.3666666666666671E-2</v>
      </c>
    </row>
    <row r="32" spans="1:29" ht="15.6" x14ac:dyDescent="0.3">
      <c r="A32" s="36" t="s">
        <v>148</v>
      </c>
      <c r="B32" s="5">
        <f>VLOOKUP(A32,IF($B$7=2018,TABLE2018[],IF($B$7=2019,Table2019[],IF($B$7=2020,Table2020[]))),2,FALSE)</f>
        <v>4.3010000000000002</v>
      </c>
      <c r="C32" s="6">
        <f>VLOOKUP(A32,IF($C$7=2018,TABLE2018[],IF($C$7=2019,Table2019[],IF($C$7=2020,Table2020[]))),2,FALSE)</f>
        <v>4.3499999999999996</v>
      </c>
      <c r="D32" s="6">
        <f>VLOOKUP(A32,IF($D$7=2018,TABLE2018[],IF($D$7=2019,Table2019[],IF($D$7=2020,Table2020[]))),2,FALSE)</f>
        <v>4.423</v>
      </c>
      <c r="E32" s="7">
        <f t="shared" si="0"/>
        <v>4.3579999999999997</v>
      </c>
      <c r="F32" s="5">
        <f>VLOOKUP(A32,IF($F$7=2018,TABLE2018[],IF($F$7=2019,Table2019[],IF($F$7=2020,Table2020[]))),3,FALSE)</f>
        <v>0.35799999999999998</v>
      </c>
      <c r="G32" s="6">
        <f>VLOOKUP(A32,IF($G$7=2018,TABLE2018[],IF($G$7=2019,Table2019[],IF($G$7=2020,Table2020[]))),3,FALSE)</f>
        <v>0.35</v>
      </c>
      <c r="H32" s="6">
        <f>VLOOKUP(A32,IF($H$7=2018,TABLE2018[],IF($H$7=2019,Table2019[],IF($H$7=2020,Table2020[]))),3,FALSE)</f>
        <v>0.30199999999999999</v>
      </c>
      <c r="I32" s="7">
        <f t="shared" si="1"/>
        <v>0.33666666666666667</v>
      </c>
      <c r="J32" s="5">
        <f>VLOOKUP(A32,IF($J$7=2018,TABLE2018[],IF($J$7=2019,Table2019[],IF($J$7=2020,Table2020[]))),4,FALSE)</f>
        <v>0.90700000000000003</v>
      </c>
      <c r="K32" s="6">
        <f>VLOOKUP(A32,IF($K$7=2018,TABLE2018[],IF($K$7=2019,Table2019[],IF($K$7=2020,Table2020[]))),4,FALSE)</f>
        <v>0.76600000000000001</v>
      </c>
      <c r="L32" s="6">
        <f>VLOOKUP(A32,IF($L$7=2018,TABLE2018[],IF($L$7=2019,Table2019[],IF($L$7=2020,Table2020[]))),4,FALSE)</f>
        <v>0.73899999999999999</v>
      </c>
      <c r="M32" s="7">
        <f t="shared" si="2"/>
        <v>0.80399999999999994</v>
      </c>
      <c r="N32" s="5">
        <f>VLOOKUP(A32,IF($N$7=2018,TABLE2018[],IF($N$7=2019,Table2019[],IF($N$7=2020,Table2020[]))),5,FALSE)</f>
        <v>5.2999999999999999E-2</v>
      </c>
      <c r="O32" s="6">
        <f>VLOOKUP(A32,IF($O$7=2018,TABLE2018[],IF($O$7=2019,Table2019[],IF($O$7=2020,Table2020[]))),5,FALSE)</f>
        <v>0.192</v>
      </c>
      <c r="P32" s="6">
        <f>VLOOKUP(A32,IF($P$7=2018,TABLE2018[],IF($P$7=2019,Table2019[],IF($P$7=2020,Table2020[]))),5,FALSE)</f>
        <v>0.109</v>
      </c>
      <c r="Q32" s="7">
        <f t="shared" si="3"/>
        <v>0.11799999999999999</v>
      </c>
      <c r="R32" s="5">
        <f>VLOOKUP(A32,IF($R$7=2018,TABLE2018[],IF($R$7=2019,Table2019[],IF($R$7=2020,Table2020[]))),6,FALSE)</f>
        <v>0.189</v>
      </c>
      <c r="S32" s="6">
        <f>VLOOKUP(A32,IF($S$7=2018,TABLE2018[],IF($S$7=2019,Table2019[],IF($S$7=2020,Table2020[]))),6,FALSE)</f>
        <v>0.17399999999999999</v>
      </c>
      <c r="T32" s="6">
        <f>VLOOKUP(A32,IF($T$7=2018,TABLE2018[],IF($T$7=2019,Table2019[],IF($T$7=2020,Table2020[]))),6,FALSE)</f>
        <v>0.22900000000000001</v>
      </c>
      <c r="U32" s="7">
        <f t="shared" si="4"/>
        <v>0.19733333333333333</v>
      </c>
      <c r="V32" s="5">
        <f>VLOOKUP(A32,IF($V$7=2018,TABLE2018[],IF($V$7=2019,Table2019[],IF($V$7=2020,Table2020[]))),7,FALSE)</f>
        <v>0.18099999999999999</v>
      </c>
      <c r="W32" s="6">
        <f>VLOOKUP(A32,IF($W$7=2018,TABLE2018[],IF($W$7=2019,Table2019[],IF($W$7=2020,Table2020[]))),7,FALSE)</f>
        <v>0.19800000000000001</v>
      </c>
      <c r="X32" s="6">
        <f>VLOOKUP(A32,IF($X$7=2018,TABLE2018[],IF($X$7=2019,Table2019[],IF($X$7=2020,Table2020[]))),7,FALSE)</f>
        <v>0.21099999999999999</v>
      </c>
      <c r="Y32" s="7">
        <f t="shared" si="8"/>
        <v>0.19666666666666666</v>
      </c>
      <c r="Z32" s="6">
        <f>VLOOKUP(A32,IF($Z$7=2018,TABLE2018[],IF($Z$7=2019,Table2019[],IF($Z$7=2020,Table2020[]))),8,FALSE)</f>
        <v>0.06</v>
      </c>
      <c r="AA32" s="6">
        <f>VLOOKUP(A32,IF($AA$7=2018,TABLE2018[],IF($AA$7=2019,Table2019[],IF($AA$7=2020,Table2020[]))),8,FALSE)</f>
        <v>7.8E-2</v>
      </c>
      <c r="AB32" s="6">
        <f>VLOOKUP(A32,IF($AB$7=2018,TABLE2018[],IF($AB$7=2019,Table2019[],IF($AB$7=2020,Table2020[]))),8,FALSE)</f>
        <v>8.5999999999999993E-2</v>
      </c>
      <c r="AC32" s="7">
        <f t="shared" si="6"/>
        <v>7.4666666666666673E-2</v>
      </c>
    </row>
    <row r="33" spans="1:29" ht="15.6" x14ac:dyDescent="0.3">
      <c r="A33" s="36" t="s">
        <v>37</v>
      </c>
      <c r="B33" s="5">
        <f>VLOOKUP(A33,IF($B$7=2018,TABLE2018[],IF($B$7=2019,Table2019[],IF($B$7=2020,Table2020[]))),2,FALSE)</f>
        <v>6.476</v>
      </c>
      <c r="C33" s="6">
        <f>VLOOKUP(A33,IF($C$7=2018,TABLE2018[],IF($C$7=2019,Table2019[],IF($C$7=2020,Table2020[]))),2,FALSE)</f>
        <v>6.444</v>
      </c>
      <c r="D33" s="6">
        <f>VLOOKUP(A33,IF($D$7=2018,TABLE2018[],IF($D$7=2019,Table2019[],IF($D$7=2020,Table2020[]))),2,FALSE)</f>
        <v>6.2279999999999998</v>
      </c>
      <c r="E33" s="7">
        <f t="shared" si="0"/>
        <v>6.3826666666666663</v>
      </c>
      <c r="F33" s="5">
        <f>VLOOKUP(A33,IF($F$7=2018,TABLE2018[],IF($F$7=2019,Table2019[],IF($F$7=2020,Table2020[]))),3,FALSE)</f>
        <v>1.131</v>
      </c>
      <c r="G33" s="6">
        <f>VLOOKUP(A33,IF($G$7=2018,TABLE2018[],IF($G$7=2019,Table2019[],IF($G$7=2020,Table2020[]))),3,FALSE)</f>
        <v>1.159</v>
      </c>
      <c r="H33" s="6">
        <f>VLOOKUP(A33,IF($H$7=2018,TABLE2018[],IF($H$7=2019,Table2019[],IF($H$7=2020,Table2020[]))),3,FALSE)</f>
        <v>1.097</v>
      </c>
      <c r="I33" s="7">
        <f t="shared" si="1"/>
        <v>1.129</v>
      </c>
      <c r="J33" s="5">
        <f>VLOOKUP(A33,IF($J$7=2018,TABLE2018[],IF($J$7=2019,Table2019[],IF($J$7=2020,Table2020[]))),4,FALSE)</f>
        <v>1.331</v>
      </c>
      <c r="K33" s="6">
        <f>VLOOKUP(A33,IF($K$7=2018,TABLE2018[],IF($K$7=2019,Table2019[],IF($K$7=2020,Table2020[]))),4,FALSE)</f>
        <v>1.369</v>
      </c>
      <c r="L33" s="6">
        <f>VLOOKUP(A33,IF($L$7=2018,TABLE2018[],IF($L$7=2019,Table2019[],IF($L$7=2020,Table2020[]))),4,FALSE)</f>
        <v>1.323</v>
      </c>
      <c r="M33" s="7">
        <f t="shared" si="2"/>
        <v>1.341</v>
      </c>
      <c r="N33" s="5">
        <f>VLOOKUP(A33,IF($N$7=2018,TABLE2018[],IF($N$7=2019,Table2019[],IF($N$7=2020,Table2020[]))),5,FALSE)</f>
        <v>0.80800000000000005</v>
      </c>
      <c r="O33" s="6">
        <f>VLOOKUP(A33,IF($O$7=2018,TABLE2018[],IF($O$7=2019,Table2019[],IF($O$7=2020,Table2020[]))),5,FALSE)</f>
        <v>0.92</v>
      </c>
      <c r="P33" s="6">
        <f>VLOOKUP(A33,IF($P$7=2018,TABLE2018[],IF($P$7=2019,Table2019[],IF($P$7=2020,Table2020[]))),5,FALSE)</f>
        <v>0.88900000000000001</v>
      </c>
      <c r="Q33" s="7">
        <f t="shared" si="3"/>
        <v>0.87233333333333329</v>
      </c>
      <c r="R33" s="5">
        <f>VLOOKUP(A33,IF($R$7=2018,TABLE2018[],IF($R$7=2019,Table2019[],IF($R$7=2020,Table2020[]))),6,FALSE)</f>
        <v>0.43099999999999999</v>
      </c>
      <c r="S33" s="6">
        <f>VLOOKUP(A33,IF($S$7=2018,TABLE2018[],IF($S$7=2019,Table2019[],IF($S$7=2020,Table2020[]))),6,FALSE)</f>
        <v>0.35699999999999998</v>
      </c>
      <c r="T33" s="6">
        <f>VLOOKUP(A33,IF($T$7=2018,TABLE2018[],IF($T$7=2019,Table2019[],IF($T$7=2020,Table2020[]))),6,FALSE)</f>
        <v>0.41699999999999998</v>
      </c>
      <c r="U33" s="7">
        <f t="shared" si="4"/>
        <v>0.40166666666666667</v>
      </c>
      <c r="V33" s="5">
        <f>VLOOKUP(A33,IF($V$7=2018,TABLE2018[],IF($V$7=2019,Table2019[],IF($V$7=2020,Table2020[]))),7,FALSE)</f>
        <v>0.19700000000000001</v>
      </c>
      <c r="W33" s="6">
        <f>VLOOKUP(A33,IF($W$7=2018,TABLE2018[],IF($W$7=2019,Table2019[],IF($W$7=2020,Table2020[]))),7,FALSE)</f>
        <v>0.187</v>
      </c>
      <c r="X33" s="6">
        <f>VLOOKUP(A33,IF($X$7=2018,TABLE2018[],IF($X$7=2019,Table2019[],IF($X$7=2020,Table2020[]))),7,FALSE)</f>
        <v>0.156</v>
      </c>
      <c r="Y33" s="7">
        <f t="shared" si="8"/>
        <v>0.18000000000000002</v>
      </c>
      <c r="Z33" s="6">
        <f>VLOOKUP(A33,IF($Z$7=2018,TABLE2018[],IF($Z$7=2019,Table2019[],IF($Z$7=2020,Table2020[]))),8,FALSE)</f>
        <v>6.0999999999999999E-2</v>
      </c>
      <c r="AA33" s="6">
        <f>VLOOKUP(A33,IF($AA$7=2018,TABLE2018[],IF($AA$7=2019,Table2019[],IF($AA$7=2020,Table2020[]))),8,FALSE)</f>
        <v>5.6000000000000001E-2</v>
      </c>
      <c r="AB33" s="6">
        <f>VLOOKUP(A33,IF($AB$7=2018,TABLE2018[],IF($AB$7=2019,Table2019[],IF($AB$7=2020,Table2020[]))),8,FALSE)</f>
        <v>6.3E-2</v>
      </c>
      <c r="AC33" s="7">
        <f t="shared" si="6"/>
        <v>0.06</v>
      </c>
    </row>
    <row r="34" spans="1:29" ht="15.6" x14ac:dyDescent="0.3">
      <c r="A34" s="36" t="s">
        <v>103</v>
      </c>
      <c r="B34" s="5">
        <f>VLOOKUP(A34,IF($B$7=2018,TABLE2018[],IF($B$7=2019,Table2019[],IF($B$7=2020,Table2020[]))),2,FALSE)</f>
        <v>5.2460000000000004</v>
      </c>
      <c r="C34" s="6">
        <f>VLOOKUP(A34,IF($C$7=2018,TABLE2018[],IF($C$7=2019,Table2019[],IF($C$7=2020,Table2020[]))),2,FALSE)</f>
        <v>5.1909999999999998</v>
      </c>
      <c r="D34" s="6">
        <f>VLOOKUP(A34,IF($D$7=2018,TABLE2018[],IF($D$7=2019,Table2019[],IF($D$7=2020,Table2020[]))),2,FALSE)</f>
        <v>5.1239999999999997</v>
      </c>
      <c r="E34" s="7">
        <f t="shared" si="0"/>
        <v>5.1870000000000003</v>
      </c>
      <c r="F34" s="5">
        <f>VLOOKUP(A34,IF($F$7=2018,TABLE2018[],IF($F$7=2019,Table2019[],IF($F$7=2020,Table2020[]))),3,FALSE)</f>
        <v>0.98899999999999999</v>
      </c>
      <c r="G34" s="6">
        <f>VLOOKUP(A34,IF($G$7=2018,TABLE2018[],IF($G$7=2019,Table2019[],IF($G$7=2020,Table2020[]))),3,FALSE)</f>
        <v>1.0289999999999999</v>
      </c>
      <c r="H34" s="6">
        <f>VLOOKUP(A34,IF($H$7=2018,TABLE2018[],IF($H$7=2019,Table2019[],IF($H$7=2020,Table2020[]))),3,FALSE)</f>
        <v>0.99099999999999999</v>
      </c>
      <c r="I34" s="7">
        <f t="shared" si="1"/>
        <v>1.0029999999999999</v>
      </c>
      <c r="J34" s="5">
        <f>VLOOKUP(A34,IF($J$7=2018,TABLE2018[],IF($J$7=2019,Table2019[],IF($J$7=2020,Table2020[]))),4,FALSE)</f>
        <v>1.1419999999999999</v>
      </c>
      <c r="K34" s="6">
        <f>VLOOKUP(A34,IF($K$7=2018,TABLE2018[],IF($K$7=2019,Table2019[],IF($K$7=2020,Table2020[]))),4,FALSE)</f>
        <v>1.125</v>
      </c>
      <c r="L34" s="6">
        <f>VLOOKUP(A34,IF($L$7=2018,TABLE2018[],IF($L$7=2019,Table2019[],IF($L$7=2020,Table2020[]))),4,FALSE)</f>
        <v>1.1319999999999999</v>
      </c>
      <c r="M34" s="7">
        <f t="shared" si="2"/>
        <v>1.133</v>
      </c>
      <c r="N34" s="5">
        <f>VLOOKUP(A34,IF($N$7=2018,TABLE2018[],IF($N$7=2019,Table2019[],IF($N$7=2020,Table2020[]))),5,FALSE)</f>
        <v>0.79900000000000004</v>
      </c>
      <c r="O34" s="6">
        <f>VLOOKUP(A34,IF($O$7=2018,TABLE2018[],IF($O$7=2019,Table2019[],IF($O$7=2020,Table2020[]))),5,FALSE)</f>
        <v>0.89300000000000002</v>
      </c>
      <c r="P34" s="6">
        <f>VLOOKUP(A34,IF($P$7=2018,TABLE2018[],IF($P$7=2019,Table2019[],IF($P$7=2020,Table2020[]))),5,FALSE)</f>
        <v>0.86699999999999999</v>
      </c>
      <c r="Q34" s="7">
        <f t="shared" si="3"/>
        <v>0.85300000000000009</v>
      </c>
      <c r="R34" s="5">
        <f>VLOOKUP(A34,IF($R$7=2018,TABLE2018[],IF($R$7=2019,Table2019[],IF($R$7=2020,Table2020[]))),6,FALSE)</f>
        <v>0.59699999999999998</v>
      </c>
      <c r="S34" s="6">
        <f>VLOOKUP(A34,IF($S$7=2018,TABLE2018[],IF($S$7=2019,Table2019[],IF($S$7=2020,Table2020[]))),6,FALSE)</f>
        <v>0.52100000000000002</v>
      </c>
      <c r="T34" s="6">
        <f>VLOOKUP(A34,IF($T$7=2018,TABLE2018[],IF($T$7=2019,Table2019[],IF($T$7=2020,Table2020[]))),6,FALSE)</f>
        <v>0.60199999999999998</v>
      </c>
      <c r="U34" s="7">
        <f t="shared" si="4"/>
        <v>0.57333333333333325</v>
      </c>
      <c r="V34" s="5">
        <f>VLOOKUP(A34,IF($V$7=2018,TABLE2018[],IF($V$7=2019,Table2019[],IF($V$7=2020,Table2020[]))),7,FALSE)</f>
        <v>2.9000000000000001E-2</v>
      </c>
      <c r="W34" s="6">
        <f>VLOOKUP(A34,IF($W$7=2018,TABLE2018[],IF($W$7=2019,Table2019[],IF($W$7=2020,Table2020[]))),7,FALSE)</f>
        <v>5.8000000000000003E-2</v>
      </c>
      <c r="X34" s="6">
        <f>VLOOKUP(A34,IF($X$7=2018,TABLE2018[],IF($X$7=2019,Table2019[],IF($X$7=2020,Table2020[]))),7,FALSE)</f>
        <v>7.9000000000000001E-2</v>
      </c>
      <c r="Y34" s="7">
        <f t="shared" si="8"/>
        <v>5.5333333333333339E-2</v>
      </c>
      <c r="Z34" s="6">
        <f>VLOOKUP(A34,IF($Z$7=2018,TABLE2018[],IF($Z$7=2019,Table2019[],IF($Z$7=2020,Table2020[]))),8,FALSE)</f>
        <v>0.10299999999999999</v>
      </c>
      <c r="AA34" s="6">
        <f>VLOOKUP(A34,IF($AA$7=2018,TABLE2018[],IF($AA$7=2019,Table2019[],IF($AA$7=2020,Table2020[]))),8,FALSE)</f>
        <v>0.1</v>
      </c>
      <c r="AB34" s="6">
        <f>VLOOKUP(A34,IF($AB$7=2018,TABLE2018[],IF($AB$7=2019,Table2019[],IF($AB$7=2020,Table2020[]))),8,FALSE)</f>
        <v>0.11700000000000001</v>
      </c>
      <c r="AC34" s="7">
        <f t="shared" si="6"/>
        <v>0.10666666666666667</v>
      </c>
    </row>
    <row r="35" spans="1:29" ht="15.6" x14ac:dyDescent="0.3">
      <c r="A35" s="36" t="s">
        <v>50</v>
      </c>
      <c r="B35" s="5">
        <f>VLOOKUP(A35,IF($B$7=2018,TABLE2018[],IF($B$7=2019,Table2019[],IF($B$7=2020,Table2020[]))),2,FALSE)</f>
        <v>6.26</v>
      </c>
      <c r="C35" s="6">
        <f>VLOOKUP(A35,IF($C$7=2018,TABLE2018[],IF($C$7=2019,Table2019[],IF($C$7=2020,Table2020[]))),2,FALSE)</f>
        <v>6.125</v>
      </c>
      <c r="D35" s="6">
        <f>VLOOKUP(A35,IF($D$7=2018,TABLE2018[],IF($D$7=2019,Table2019[],IF($D$7=2020,Table2020[]))),2,FALSE)</f>
        <v>6.1630000000000003</v>
      </c>
      <c r="E35" s="7">
        <f t="shared" si="0"/>
        <v>6.182666666666667</v>
      </c>
      <c r="F35" s="5">
        <f>VLOOKUP(A35,IF($F$7=2018,TABLE2018[],IF($F$7=2019,Table2019[],IF($F$7=2020,Table2020[]))),3,FALSE)</f>
        <v>0.96</v>
      </c>
      <c r="G35" s="6">
        <f>VLOOKUP(A35,IF($G$7=2018,TABLE2018[],IF($G$7=2019,Table2019[],IF($G$7=2020,Table2020[]))),3,FALSE)</f>
        <v>0.98499999999999999</v>
      </c>
      <c r="H35" s="6">
        <f>VLOOKUP(A35,IF($H$7=2018,TABLE2018[],IF($H$7=2019,Table2019[],IF($H$7=2020,Table2020[]))),3,FALSE)</f>
        <v>0.93200000000000005</v>
      </c>
      <c r="I35" s="7">
        <f t="shared" si="1"/>
        <v>0.95899999999999996</v>
      </c>
      <c r="J35" s="5">
        <f>VLOOKUP(A35,IF($J$7=2018,TABLE2018[],IF($J$7=2019,Table2019[],IF($J$7=2020,Table2020[]))),4,FALSE)</f>
        <v>1.4390000000000001</v>
      </c>
      <c r="K35" s="6">
        <f>VLOOKUP(A35,IF($K$7=2018,TABLE2018[],IF($K$7=2019,Table2019[],IF($K$7=2020,Table2020[]))),4,FALSE)</f>
        <v>1.41</v>
      </c>
      <c r="L35" s="6">
        <f>VLOOKUP(A35,IF($L$7=2018,TABLE2018[],IF($L$7=2019,Table2019[],IF($L$7=2020,Table2020[]))),4,FALSE)</f>
        <v>1.3340000000000001</v>
      </c>
      <c r="M35" s="7">
        <f t="shared" si="2"/>
        <v>1.3943333333333332</v>
      </c>
      <c r="N35" s="5">
        <f>VLOOKUP(A35,IF($N$7=2018,TABLE2018[],IF($N$7=2019,Table2019[],IF($N$7=2020,Table2020[]))),5,FALSE)</f>
        <v>0.63500000000000001</v>
      </c>
      <c r="O35" s="6">
        <f>VLOOKUP(A35,IF($O$7=2018,TABLE2018[],IF($O$7=2019,Table2019[],IF($O$7=2020,Table2020[]))),5,FALSE)</f>
        <v>0.84099999999999997</v>
      </c>
      <c r="P35" s="6">
        <f>VLOOKUP(A35,IF($P$7=2018,TABLE2018[],IF($P$7=2019,Table2019[],IF($P$7=2020,Table2020[]))),5,FALSE)</f>
        <v>0.81</v>
      </c>
      <c r="Q35" s="7">
        <f t="shared" si="3"/>
        <v>0.76200000000000001</v>
      </c>
      <c r="R35" s="5">
        <f>VLOOKUP(A35,IF($R$7=2018,TABLE2018[],IF($R$7=2019,Table2019[],IF($R$7=2020,Table2020[]))),6,FALSE)</f>
        <v>0.53100000000000003</v>
      </c>
      <c r="S35" s="6">
        <f>VLOOKUP(A35,IF($S$7=2018,TABLE2018[],IF($S$7=2019,Table2019[],IF($S$7=2020,Table2020[]))),6,FALSE)</f>
        <v>0.47</v>
      </c>
      <c r="T35" s="6">
        <f>VLOOKUP(A35,IF($T$7=2018,TABLE2018[],IF($T$7=2019,Table2019[],IF($T$7=2020,Table2020[]))),6,FALSE)</f>
        <v>0.52700000000000002</v>
      </c>
      <c r="U35" s="7">
        <f t="shared" si="4"/>
        <v>0.5093333333333333</v>
      </c>
      <c r="V35" s="5">
        <f>VLOOKUP(A35,IF($V$7=2018,TABLE2018[],IF($V$7=2019,Table2019[],IF($V$7=2020,Table2020[]))),7,FALSE)</f>
        <v>9.9000000000000005E-2</v>
      </c>
      <c r="W35" s="6">
        <f>VLOOKUP(A35,IF($W$7=2018,TABLE2018[],IF($W$7=2019,Table2019[],IF($W$7=2020,Table2020[]))),7,FALSE)</f>
        <v>9.9000000000000005E-2</v>
      </c>
      <c r="X35" s="6">
        <f>VLOOKUP(A35,IF($X$7=2018,TABLE2018[],IF($X$7=2019,Table2019[],IF($X$7=2020,Table2020[]))),7,FALSE)</f>
        <v>9.1999999999999998E-2</v>
      </c>
      <c r="Y35" s="7">
        <f t="shared" si="8"/>
        <v>9.6666666666666679E-2</v>
      </c>
      <c r="Z35" s="6">
        <f>VLOOKUP(A35,IF($Z$7=2018,TABLE2018[],IF($Z$7=2019,Table2019[],IF($Z$7=2020,Table2020[]))),8,FALSE)</f>
        <v>3.9E-2</v>
      </c>
      <c r="AA35" s="6">
        <f>VLOOKUP(A35,IF($AA$7=2018,TABLE2018[],IF($AA$7=2019,Table2019[],IF($AA$7=2020,Table2020[]))),8,FALSE)</f>
        <v>3.4000000000000002E-2</v>
      </c>
      <c r="AB35" s="6">
        <f>VLOOKUP(A35,IF($AB$7=2018,TABLE2018[],IF($AB$7=2019,Table2019[],IF($AB$7=2020,Table2020[]))),8,FALSE)</f>
        <v>4.5999999999999999E-2</v>
      </c>
      <c r="AC35" s="7">
        <f t="shared" si="6"/>
        <v>3.966666666666667E-2</v>
      </c>
    </row>
    <row r="36" spans="1:29" ht="15.6" x14ac:dyDescent="0.3">
      <c r="A36" s="36" t="s">
        <v>131</v>
      </c>
      <c r="B36" s="5">
        <f>VLOOKUP(A36,IF($B$7=2018,TABLE2018[],IF($B$7=2019,Table2019[],IF($B$7=2020,Table2020[]))),2,FALSE)</f>
        <v>4.5590000000000002</v>
      </c>
      <c r="C36" s="6">
        <f>VLOOKUP(A36,IF($C$7=2018,TABLE2018[],IF($C$7=2019,Table2019[],IF($C$7=2020,Table2020[]))),2,FALSE)</f>
        <v>4.8120000000000003</v>
      </c>
      <c r="D36" s="6">
        <f>VLOOKUP(A36,IF($D$7=2018,TABLE2018[],IF($D$7=2019,Table2019[],IF($D$7=2020,Table2020[]))),2,FALSE)</f>
        <v>5.194</v>
      </c>
      <c r="E36" s="7">
        <f t="shared" si="0"/>
        <v>4.8550000000000004</v>
      </c>
      <c r="F36" s="5">
        <f>VLOOKUP(A36,IF($F$7=2018,TABLE2018[],IF($F$7=2019,Table2019[],IF($F$7=2020,Table2020[]))),3,FALSE)</f>
        <v>0.68200000000000005</v>
      </c>
      <c r="G36" s="6">
        <f>VLOOKUP(A36,IF($G$7=2018,TABLE2018[],IF($G$7=2019,Table2019[],IF($G$7=2020,Table2020[]))),3,FALSE)</f>
        <v>0.67300000000000004</v>
      </c>
      <c r="H36" s="6">
        <f>VLOOKUP(A36,IF($H$7=2018,TABLE2018[],IF($H$7=2019,Table2019[],IF($H$7=2020,Table2020[]))),3,FALSE)</f>
        <v>0.63400000000000001</v>
      </c>
      <c r="I36" s="7">
        <f t="shared" si="1"/>
        <v>0.66299999999999992</v>
      </c>
      <c r="J36" s="5">
        <f>VLOOKUP(A36,IF($J$7=2018,TABLE2018[],IF($J$7=2019,Table2019[],IF($J$7=2020,Table2020[]))),4,FALSE)</f>
        <v>0.81100000000000005</v>
      </c>
      <c r="K36" s="6">
        <f>VLOOKUP(A36,IF($K$7=2018,TABLE2018[],IF($K$7=2019,Table2019[],IF($K$7=2020,Table2020[]))),4,FALSE)</f>
        <v>0.79900000000000004</v>
      </c>
      <c r="L36" s="6">
        <f>VLOOKUP(A36,IF($L$7=2018,TABLE2018[],IF($L$7=2019,Table2019[],IF($L$7=2020,Table2020[]))),4,FALSE)</f>
        <v>0.75800000000000001</v>
      </c>
      <c r="M36" s="7">
        <f t="shared" si="2"/>
        <v>0.78933333333333344</v>
      </c>
      <c r="N36" s="5">
        <f>VLOOKUP(A36,IF($N$7=2018,TABLE2018[],IF($N$7=2019,Table2019[],IF($N$7=2020,Table2020[]))),5,FALSE)</f>
        <v>0.34300000000000003</v>
      </c>
      <c r="O36" s="6">
        <f>VLOOKUP(A36,IF($O$7=2018,TABLE2018[],IF($O$7=2019,Table2019[],IF($O$7=2020,Table2020[]))),5,FALSE)</f>
        <v>0.50800000000000001</v>
      </c>
      <c r="P36" s="6">
        <f>VLOOKUP(A36,IF($P$7=2018,TABLE2018[],IF($P$7=2019,Table2019[],IF($P$7=2020,Table2020[]))),5,FALSE)</f>
        <v>0.45800000000000002</v>
      </c>
      <c r="Q36" s="7">
        <f t="shared" si="3"/>
        <v>0.4363333333333333</v>
      </c>
      <c r="R36" s="5">
        <f>VLOOKUP(A36,IF($R$7=2018,TABLE2018[],IF($R$7=2019,Table2019[],IF($R$7=2020,Table2020[]))),6,FALSE)</f>
        <v>0.51400000000000001</v>
      </c>
      <c r="S36" s="6">
        <f>VLOOKUP(A36,IF($S$7=2018,TABLE2018[],IF($S$7=2019,Table2019[],IF($S$7=2020,Table2020[]))),6,FALSE)</f>
        <v>0.372</v>
      </c>
      <c r="T36" s="6">
        <f>VLOOKUP(A36,IF($T$7=2018,TABLE2018[],IF($T$7=2019,Table2019[],IF($T$7=2020,Table2020[]))),6,FALSE)</f>
        <v>0.38700000000000001</v>
      </c>
      <c r="U36" s="7">
        <f t="shared" si="4"/>
        <v>0.4243333333333334</v>
      </c>
      <c r="V36" s="5">
        <f>VLOOKUP(A36,IF($V$7=2018,TABLE2018[],IF($V$7=2019,Table2019[],IF($V$7=2020,Table2020[]))),7,FALSE)</f>
        <v>9.0999999999999998E-2</v>
      </c>
      <c r="W36" s="6">
        <f>VLOOKUP(A36,IF($W$7=2018,TABLE2018[],IF($W$7=2019,Table2019[],IF($W$7=2020,Table2020[]))),7,FALSE)</f>
        <v>0.105</v>
      </c>
      <c r="X36" s="6">
        <f>VLOOKUP(A36,IF($X$7=2018,TABLE2018[],IF($X$7=2019,Table2019[],IF($X$7=2020,Table2020[]))),7,FALSE)</f>
        <v>0.11700000000000001</v>
      </c>
      <c r="Y36" s="7">
        <f t="shared" si="8"/>
        <v>0.10433333333333333</v>
      </c>
      <c r="Z36" s="6">
        <f>VLOOKUP(A36,IF($Z$7=2018,TABLE2018[],IF($Z$7=2019,Table2019[],IF($Z$7=2020,Table2020[]))),8,FALSE)</f>
        <v>7.6999999999999999E-2</v>
      </c>
      <c r="AA36" s="6">
        <f>VLOOKUP(A36,IF($AA$7=2018,TABLE2018[],IF($AA$7=2019,Table2019[],IF($AA$7=2020,Table2020[]))),8,FALSE)</f>
        <v>9.2999999999999999E-2</v>
      </c>
      <c r="AB36" s="6">
        <f>VLOOKUP(A36,IF($AB$7=2018,TABLE2018[],IF($AB$7=2019,Table2019[],IF($AB$7=2020,Table2020[]))),8,FALSE)</f>
        <v>0.11899999999999999</v>
      </c>
      <c r="AC36" s="7">
        <f t="shared" si="6"/>
        <v>9.6333333333333326E-2</v>
      </c>
    </row>
    <row r="37" spans="1:29" ht="15.6" x14ac:dyDescent="0.3">
      <c r="A37" s="36" t="s">
        <v>149</v>
      </c>
      <c r="B37" s="5">
        <f>VLOOKUP(A37,IF($B$7=2018,TABLE2018[],IF($B$7=2019,Table2019[],IF($B$7=2020,Table2020[]))),2,FALSE)</f>
        <v>4.2450000000000001</v>
      </c>
      <c r="C37" s="6">
        <f>VLOOKUP(A37,IF($C$7=2018,TABLE2018[],IF($C$7=2019,Table2019[],IF($C$7=2020,Table2020[]))),2,FALSE)</f>
        <v>4.4180000000000001</v>
      </c>
      <c r="D37" s="6">
        <f>VLOOKUP(A37,IF($D$7=2018,TABLE2018[],IF($D$7=2019,Table2019[],IF($D$7=2020,Table2020[]))),2,FALSE)</f>
        <v>4.3109999999999999</v>
      </c>
      <c r="E37" s="7">
        <f t="shared" si="0"/>
        <v>4.3246666666666664</v>
      </c>
      <c r="F37" s="5">
        <f>VLOOKUP(A37,IF($F$7=2018,TABLE2018[],IF($F$7=2019,Table2019[],IF($F$7=2020,Table2020[]))),3,FALSE)</f>
        <v>6.9000000000000006E-2</v>
      </c>
      <c r="G37" s="6">
        <f>VLOOKUP(A37,IF($G$7=2018,TABLE2018[],IF($G$7=2019,Table2019[],IF($G$7=2020,Table2020[]))),3,FALSE)</f>
        <v>9.4E-2</v>
      </c>
      <c r="H37" s="6">
        <f>VLOOKUP(A37,IF($H$7=2018,TABLE2018[],IF($H$7=2019,Table2019[],IF($H$7=2020,Table2020[]))),3,FALSE)</f>
        <v>6.2E-2</v>
      </c>
      <c r="I37" s="7">
        <f t="shared" si="1"/>
        <v>7.4999999999999997E-2</v>
      </c>
      <c r="J37" s="5">
        <f>VLOOKUP(A37,IF($J$7=2018,TABLE2018[],IF($J$7=2019,Table2019[],IF($J$7=2020,Table2020[]))),4,FALSE)</f>
        <v>1.1359999999999999</v>
      </c>
      <c r="K37" s="6">
        <f>VLOOKUP(A37,IF($K$7=2018,TABLE2018[],IF($K$7=2019,Table2019[],IF($K$7=2020,Table2020[]))),4,FALSE)</f>
        <v>1.125</v>
      </c>
      <c r="L37" s="6">
        <f>VLOOKUP(A37,IF($L$7=2018,TABLE2018[],IF($L$7=2019,Table2019[],IF($L$7=2020,Table2020[]))),4,FALSE)</f>
        <v>0.83299999999999996</v>
      </c>
      <c r="M37" s="7">
        <f t="shared" si="2"/>
        <v>1.0313333333333334</v>
      </c>
      <c r="N37" s="5">
        <f>VLOOKUP(A37,IF($N$7=2018,TABLE2018[],IF($N$7=2019,Table2019[],IF($N$7=2020,Table2020[]))),5,FALSE)</f>
        <v>0.20399999999999999</v>
      </c>
      <c r="O37" s="6">
        <f>VLOOKUP(A37,IF($O$7=2018,TABLE2018[],IF($O$7=2019,Table2019[],IF($O$7=2020,Table2020[]))),5,FALSE)</f>
        <v>0.35699999999999998</v>
      </c>
      <c r="P37" s="6">
        <f>VLOOKUP(A37,IF($P$7=2018,TABLE2018[],IF($P$7=2019,Table2019[],IF($P$7=2020,Table2020[]))),5,FALSE)</f>
        <v>0.27700000000000002</v>
      </c>
      <c r="Q37" s="7">
        <f t="shared" si="3"/>
        <v>0.27933333333333332</v>
      </c>
      <c r="R37" s="5">
        <f>VLOOKUP(A37,IF($R$7=2018,TABLE2018[],IF($R$7=2019,Table2019[],IF($R$7=2020,Table2020[]))),6,FALSE)</f>
        <v>0.312</v>
      </c>
      <c r="S37" s="6">
        <f>VLOOKUP(A37,IF($S$7=2018,TABLE2018[],IF($S$7=2019,Table2019[],IF($S$7=2020,Table2020[]))),6,FALSE)</f>
        <v>0.26900000000000002</v>
      </c>
      <c r="T37" s="6">
        <f>VLOOKUP(A37,IF($T$7=2018,TABLE2018[],IF($T$7=2019,Table2019[],IF($T$7=2020,Table2020[]))),6,FALSE)</f>
        <v>0.36499999999999999</v>
      </c>
      <c r="U37" s="7">
        <f t="shared" si="4"/>
        <v>0.3153333333333333</v>
      </c>
      <c r="V37" s="5">
        <f>VLOOKUP(A37,IF($V$7=2018,TABLE2018[],IF($V$7=2019,Table2019[],IF($V$7=2020,Table2020[]))),7,FALSE)</f>
        <v>0.19700000000000001</v>
      </c>
      <c r="W37" s="6">
        <f>VLOOKUP(A37,IF($W$7=2018,TABLE2018[],IF($W$7=2019,Table2019[],IF($W$7=2020,Table2020[]))),7,FALSE)</f>
        <v>0.21199999999999999</v>
      </c>
      <c r="X37" s="6">
        <f>VLOOKUP(A37,IF($X$7=2018,TABLE2018[],IF($X$7=2019,Table2019[],IF($X$7=2020,Table2020[]))),7,FALSE)</f>
        <v>0.254</v>
      </c>
      <c r="Y37" s="7">
        <f t="shared" si="8"/>
        <v>0.221</v>
      </c>
      <c r="Z37" s="6">
        <f>VLOOKUP(A37,IF($Z$7=2018,TABLE2018[],IF($Z$7=2019,Table2019[],IF($Z$7=2020,Table2020[]))),8,FALSE)</f>
        <v>5.1999999999999998E-2</v>
      </c>
      <c r="AA37" s="6">
        <f>VLOOKUP(A37,IF($AA$7=2018,TABLE2018[],IF($AA$7=2019,Table2019[],IF($AA$7=2020,Table2020[]))),8,FALSE)</f>
        <v>5.2999999999999999E-2</v>
      </c>
      <c r="AB37" s="6">
        <f>VLOOKUP(A37,IF($AB$7=2018,TABLE2018[],IF($AB$7=2019,Table2019[],IF($AB$7=2020,Table2020[]))),8,FALSE)</f>
        <v>8.1000000000000003E-2</v>
      </c>
      <c r="AC37" s="7">
        <f t="shared" si="6"/>
        <v>6.2E-2</v>
      </c>
    </row>
    <row r="38" spans="1:29" ht="15.6" x14ac:dyDescent="0.3">
      <c r="A38" s="36" t="s">
        <v>22</v>
      </c>
      <c r="B38" s="5">
        <f>VLOOKUP(A38,IF($B$7=2018,TABLE2018[],IF($B$7=2019,Table2019[],IF($B$7=2020,Table2020[]))),2,FALSE)</f>
        <v>7.0720000000000001</v>
      </c>
      <c r="C38" s="6">
        <f>VLOOKUP(A38,IF($C$7=2018,TABLE2018[],IF($C$7=2019,Table2019[],IF($C$7=2020,Table2020[]))),2,FALSE)</f>
        <v>7.1669999999999998</v>
      </c>
      <c r="D38" s="6">
        <f>VLOOKUP(A38,IF($D$7=2018,TABLE2018[],IF($D$7=2019,Table2019[],IF($D$7=2020,Table2020[]))),2,FALSE)</f>
        <v>7.1210000000000004</v>
      </c>
      <c r="E38" s="7">
        <f t="shared" si="0"/>
        <v>7.12</v>
      </c>
      <c r="F38" s="5">
        <f>VLOOKUP(A38,IF($F$7=2018,TABLE2018[],IF($F$7=2019,Table2019[],IF($F$7=2020,Table2020[]))),3,FALSE)</f>
        <v>1.01</v>
      </c>
      <c r="G38" s="6">
        <f>VLOOKUP(A38,IF($G$7=2018,TABLE2018[],IF($G$7=2019,Table2019[],IF($G$7=2020,Table2020[]))),3,FALSE)</f>
        <v>1.034</v>
      </c>
      <c r="H38" s="6">
        <f>VLOOKUP(A38,IF($H$7=2018,TABLE2018[],IF($H$7=2019,Table2019[],IF($H$7=2020,Table2020[]))),3,FALSE)</f>
        <v>0.98099999999999998</v>
      </c>
      <c r="I38" s="7">
        <f t="shared" si="1"/>
        <v>1.0083333333333333</v>
      </c>
      <c r="J38" s="5">
        <f>VLOOKUP(A38,IF($J$7=2018,TABLE2018[],IF($J$7=2019,Table2019[],IF($J$7=2020,Table2020[]))),4,FALSE)</f>
        <v>1.4590000000000001</v>
      </c>
      <c r="K38" s="6">
        <f>VLOOKUP(A38,IF($K$7=2018,TABLE2018[],IF($K$7=2019,Table2019[],IF($K$7=2020,Table2020[]))),4,FALSE)</f>
        <v>1.4410000000000001</v>
      </c>
      <c r="L38" s="6">
        <f>VLOOKUP(A38,IF($L$7=2018,TABLE2018[],IF($L$7=2019,Table2019[],IF($L$7=2020,Table2020[]))),4,FALSE)</f>
        <v>1.375</v>
      </c>
      <c r="M38" s="7">
        <f t="shared" si="2"/>
        <v>1.425</v>
      </c>
      <c r="N38" s="5">
        <f>VLOOKUP(A38,IF($N$7=2018,TABLE2018[],IF($N$7=2019,Table2019[],IF($N$7=2020,Table2020[]))),5,FALSE)</f>
        <v>0.81699999999999995</v>
      </c>
      <c r="O38" s="6">
        <f>VLOOKUP(A38,IF($O$7=2018,TABLE2018[],IF($O$7=2019,Table2019[],IF($O$7=2020,Table2020[]))),5,FALSE)</f>
        <v>0.96299999999999997</v>
      </c>
      <c r="P38" s="6">
        <f>VLOOKUP(A38,IF($P$7=2018,TABLE2018[],IF($P$7=2019,Table2019[],IF($P$7=2020,Table2020[]))),5,FALSE)</f>
        <v>0.94</v>
      </c>
      <c r="Q38" s="7">
        <f t="shared" si="3"/>
        <v>0.90666666666666662</v>
      </c>
      <c r="R38" s="5">
        <f>VLOOKUP(A38,IF($R$7=2018,TABLE2018[],IF($R$7=2019,Table2019[],IF($R$7=2020,Table2020[]))),6,FALSE)</f>
        <v>0.63200000000000001</v>
      </c>
      <c r="S38" s="6">
        <f>VLOOKUP(A38,IF($S$7=2018,TABLE2018[],IF($S$7=2019,Table2019[],IF($S$7=2020,Table2020[]))),6,FALSE)</f>
        <v>0.55800000000000005</v>
      </c>
      <c r="T38" s="6">
        <f>VLOOKUP(A38,IF($T$7=2018,TABLE2018[],IF($T$7=2019,Table2019[],IF($T$7=2020,Table2020[]))),6,FALSE)</f>
        <v>0.64500000000000002</v>
      </c>
      <c r="U38" s="7">
        <f t="shared" si="4"/>
        <v>0.61166666666666669</v>
      </c>
      <c r="V38" s="5">
        <f>VLOOKUP(A38,IF($V$7=2018,TABLE2018[],IF($V$7=2019,Table2019[],IF($V$7=2020,Table2020[]))),7,FALSE)</f>
        <v>0.14299999999999999</v>
      </c>
      <c r="W38" s="6">
        <f>VLOOKUP(A38,IF($W$7=2018,TABLE2018[],IF($W$7=2019,Table2019[],IF($W$7=2020,Table2020[]))),7,FALSE)</f>
        <v>0.14399999999999999</v>
      </c>
      <c r="X38" s="6">
        <f>VLOOKUP(A38,IF($X$7=2018,TABLE2018[],IF($X$7=2019,Table2019[],IF($X$7=2020,Table2020[]))),7,FALSE)</f>
        <v>0.13100000000000001</v>
      </c>
      <c r="Y38" s="7">
        <f t="shared" si="8"/>
        <v>0.13933333333333334</v>
      </c>
      <c r="Z38" s="6">
        <f>VLOOKUP(A38,IF($Z$7=2018,TABLE2018[],IF($Z$7=2019,Table2019[],IF($Z$7=2020,Table2020[]))),8,FALSE)</f>
        <v>0.10100000000000001</v>
      </c>
      <c r="AA38" s="6">
        <f>VLOOKUP(A38,IF($AA$7=2018,TABLE2018[],IF($AA$7=2019,Table2019[],IF($AA$7=2020,Table2020[]))),8,FALSE)</f>
        <v>9.2999999999999999E-2</v>
      </c>
      <c r="AB38" s="6">
        <f>VLOOKUP(A38,IF($AB$7=2018,TABLE2018[],IF($AB$7=2019,Table2019[],IF($AB$7=2020,Table2020[]))),8,FALSE)</f>
        <v>9.6000000000000002E-2</v>
      </c>
      <c r="AC38" s="7">
        <f t="shared" si="6"/>
        <v>9.6666666666666679E-2</v>
      </c>
    </row>
    <row r="39" spans="1:29" ht="15.6" x14ac:dyDescent="0.3">
      <c r="A39" s="36" t="s">
        <v>99</v>
      </c>
      <c r="B39" s="5">
        <f>VLOOKUP(A39,IF($B$7=2018,TABLE2018[],IF($B$7=2019,Table2019[],IF($B$7=2020,Table2020[]))),2,FALSE)</f>
        <v>5.3209999999999997</v>
      </c>
      <c r="C39" s="6">
        <f>VLOOKUP(A39,IF($C$7=2018,TABLE2018[],IF($C$7=2019,Table2019[],IF($C$7=2020,Table2020[]))),2,FALSE)</f>
        <v>5.4320000000000004</v>
      </c>
      <c r="D39" s="6">
        <f>VLOOKUP(A39,IF($D$7=2018,TABLE2018[],IF($D$7=2019,Table2019[],IF($D$7=2020,Table2020[]))),2,FALSE)</f>
        <v>5.5049999999999999</v>
      </c>
      <c r="E39" s="7">
        <f t="shared" si="0"/>
        <v>5.4193333333333333</v>
      </c>
      <c r="F39" s="5">
        <f>VLOOKUP(A39,IF($F$7=2018,TABLE2018[],IF($F$7=2019,Table2019[],IF($F$7=2020,Table2020[]))),3,FALSE)</f>
        <v>1.115</v>
      </c>
      <c r="G39" s="6">
        <f>VLOOKUP(A39,IF($G$7=2018,TABLE2018[],IF($G$7=2019,Table2019[],IF($G$7=2020,Table2020[]))),3,FALSE)</f>
        <v>1.155</v>
      </c>
      <c r="H39" s="6">
        <f>VLOOKUP(A39,IF($H$7=2018,TABLE2018[],IF($H$7=2019,Table2019[],IF($H$7=2020,Table2020[]))),3,FALSE)</f>
        <v>1.109</v>
      </c>
      <c r="I39" s="7">
        <f t="shared" si="1"/>
        <v>1.1263333333333334</v>
      </c>
      <c r="J39" s="5">
        <f>VLOOKUP(A39,IF($J$7=2018,TABLE2018[],IF($J$7=2019,Table2019[],IF($J$7=2020,Table2020[]))),4,FALSE)</f>
        <v>1.161</v>
      </c>
      <c r="K39" s="6">
        <f>VLOOKUP(A39,IF($K$7=2018,TABLE2018[],IF($K$7=2019,Table2019[],IF($K$7=2020,Table2020[]))),4,FALSE)</f>
        <v>1.266</v>
      </c>
      <c r="L39" s="6">
        <f>VLOOKUP(A39,IF($L$7=2018,TABLE2018[],IF($L$7=2019,Table2019[],IF($L$7=2020,Table2020[]))),4,FALSE)</f>
        <v>1.3109999999999999</v>
      </c>
      <c r="M39" s="7">
        <f t="shared" si="2"/>
        <v>1.246</v>
      </c>
      <c r="N39" s="5">
        <f>VLOOKUP(A39,IF($N$7=2018,TABLE2018[],IF($N$7=2019,Table2019[],IF($N$7=2020,Table2020[]))),5,FALSE)</f>
        <v>0.73699999999999999</v>
      </c>
      <c r="O39" s="6">
        <f>VLOOKUP(A39,IF($O$7=2018,TABLE2018[],IF($O$7=2019,Table2019[],IF($O$7=2020,Table2020[]))),5,FALSE)</f>
        <v>0.91400000000000003</v>
      </c>
      <c r="P39" s="6">
        <f>VLOOKUP(A39,IF($P$7=2018,TABLE2018[],IF($P$7=2019,Table2019[],IF($P$7=2020,Table2020[]))),5,FALSE)</f>
        <v>0.90100000000000002</v>
      </c>
      <c r="Q39" s="7">
        <f t="shared" si="3"/>
        <v>0.85066666666666668</v>
      </c>
      <c r="R39" s="5">
        <f>VLOOKUP(A39,IF($R$7=2018,TABLE2018[],IF($R$7=2019,Table2019[],IF($R$7=2020,Table2020[]))),6,FALSE)</f>
        <v>0.38</v>
      </c>
      <c r="S39" s="6">
        <f>VLOOKUP(A39,IF($S$7=2018,TABLE2018[],IF($S$7=2019,Table2019[],IF($S$7=2020,Table2020[]))),6,FALSE)</f>
        <v>0.29599999999999999</v>
      </c>
      <c r="T39" s="6">
        <f>VLOOKUP(A39,IF($T$7=2018,TABLE2018[],IF($T$7=2019,Table2019[],IF($T$7=2020,Table2020[]))),6,FALSE)</f>
        <v>0.38100000000000001</v>
      </c>
      <c r="U39" s="7">
        <f t="shared" si="4"/>
        <v>0.35233333333333333</v>
      </c>
      <c r="V39" s="5">
        <f>VLOOKUP(A39,IF($V$7=2018,TABLE2018[],IF($V$7=2019,Table2019[],IF($V$7=2020,Table2020[]))),7,FALSE)</f>
        <v>0.12</v>
      </c>
      <c r="W39" s="6">
        <f>VLOOKUP(A39,IF($W$7=2018,TABLE2018[],IF($W$7=2019,Table2019[],IF($W$7=2020,Table2020[]))),7,FALSE)</f>
        <v>0.11899999999999999</v>
      </c>
      <c r="X39" s="6">
        <f>VLOOKUP(A39,IF($X$7=2018,TABLE2018[],IF($X$7=2019,Table2019[],IF($X$7=2020,Table2020[]))),7,FALSE)</f>
        <v>0.114</v>
      </c>
      <c r="Y39" s="7">
        <f t="shared" si="8"/>
        <v>0.11766666666666666</v>
      </c>
      <c r="Z39" s="6">
        <f>VLOOKUP(A39,IF($Z$7=2018,TABLE2018[],IF($Z$7=2019,Table2019[],IF($Z$7=2020,Table2020[]))),8,FALSE)</f>
        <v>3.9E-2</v>
      </c>
      <c r="AA39" s="6">
        <f>VLOOKUP(A39,IF($AA$7=2018,TABLE2018[],IF($AA$7=2019,Table2019[],IF($AA$7=2020,Table2020[]))),8,FALSE)</f>
        <v>2.1999999999999999E-2</v>
      </c>
      <c r="AB39" s="6">
        <f>VLOOKUP(A39,IF($AB$7=2018,TABLE2018[],IF($AB$7=2019,Table2019[],IF($AB$7=2020,Table2020[]))),8,FALSE)</f>
        <v>1.2E-2</v>
      </c>
      <c r="AC39" s="7">
        <f t="shared" si="6"/>
        <v>2.4333333333333332E-2</v>
      </c>
    </row>
    <row r="40" spans="1:29" ht="15.6" x14ac:dyDescent="0.3">
      <c r="A40" s="36" t="s">
        <v>77</v>
      </c>
      <c r="B40" s="5">
        <f>VLOOKUP(A40,IF($B$7=2018,TABLE2018[],IF($B$7=2019,Table2019[],IF($B$7=2020,Table2020[]))),2,FALSE)</f>
        <v>5.7619999999999996</v>
      </c>
      <c r="C40" s="6">
        <f>VLOOKUP(A40,IF($C$7=2018,TABLE2018[],IF($C$7=2019,Table2019[],IF($C$7=2020,Table2020[]))),2,FALSE)</f>
        <v>6.0460000000000003</v>
      </c>
      <c r="D40" s="6">
        <f>VLOOKUP(A40,IF($D$7=2018,TABLE2018[],IF($D$7=2019,Table2019[],IF($D$7=2020,Table2020[]))),2,FALSE)</f>
        <v>6.1589999999999998</v>
      </c>
      <c r="E40" s="7">
        <f t="shared" si="0"/>
        <v>5.9889999999999999</v>
      </c>
      <c r="F40" s="5">
        <f>VLOOKUP(A40,IF($F$7=2018,TABLE2018[],IF($F$7=2019,Table2019[],IF($F$7=2020,Table2020[]))),3,FALSE)</f>
        <v>1.2290000000000001</v>
      </c>
      <c r="G40" s="6">
        <f>VLOOKUP(A40,IF($G$7=2018,TABLE2018[],IF($G$7=2019,Table2019[],IF($G$7=2020,Table2020[]))),3,FALSE)</f>
        <v>1.2629999999999999</v>
      </c>
      <c r="H40" s="6">
        <f>VLOOKUP(A40,IF($H$7=2018,TABLE2018[],IF($H$7=2019,Table2019[],IF($H$7=2020,Table2020[]))),3,FALSE)</f>
        <v>1.2130000000000001</v>
      </c>
      <c r="I40" s="7">
        <f t="shared" si="1"/>
        <v>1.2350000000000001</v>
      </c>
      <c r="J40" s="5">
        <f>VLOOKUP(A40,IF($J$7=2018,TABLE2018[],IF($J$7=2019,Table2019[],IF($J$7=2020,Table2020[]))),4,FALSE)</f>
        <v>1.1910000000000001</v>
      </c>
      <c r="K40" s="6">
        <f>VLOOKUP(A40,IF($K$7=2018,TABLE2018[],IF($K$7=2019,Table2019[],IF($K$7=2020,Table2020[]))),4,FALSE)</f>
        <v>1.2230000000000001</v>
      </c>
      <c r="L40" s="6">
        <f>VLOOKUP(A40,IF($L$7=2018,TABLE2018[],IF($L$7=2019,Table2019[],IF($L$7=2020,Table2020[]))),4,FALSE)</f>
        <v>1.149</v>
      </c>
      <c r="M40" s="7">
        <f t="shared" si="2"/>
        <v>1.1876666666666666</v>
      </c>
      <c r="N40" s="5">
        <f>VLOOKUP(A40,IF($N$7=2018,TABLE2018[],IF($N$7=2019,Table2019[],IF($N$7=2020,Table2020[]))),5,FALSE)</f>
        <v>0.90900000000000003</v>
      </c>
      <c r="O40" s="6">
        <f>VLOOKUP(A40,IF($O$7=2018,TABLE2018[],IF($O$7=2019,Table2019[],IF($O$7=2020,Table2020[]))),5,FALSE)</f>
        <v>1.042</v>
      </c>
      <c r="P40" s="6">
        <f>VLOOKUP(A40,IF($P$7=2018,TABLE2018[],IF($P$7=2019,Table2019[],IF($P$7=2020,Table2020[]))),5,FALSE)</f>
        <v>1.026</v>
      </c>
      <c r="Q40" s="7">
        <f t="shared" si="3"/>
        <v>0.9923333333333334</v>
      </c>
      <c r="R40" s="5">
        <f>VLOOKUP(A40,IF($R$7=2018,TABLE2018[],IF($R$7=2019,Table2019[],IF($R$7=2020,Table2020[]))),6,FALSE)</f>
        <v>0.42299999999999999</v>
      </c>
      <c r="S40" s="6">
        <f>VLOOKUP(A40,IF($S$7=2018,TABLE2018[],IF($S$7=2019,Table2019[],IF($S$7=2020,Table2020[]))),6,FALSE)</f>
        <v>0.40600000000000003</v>
      </c>
      <c r="T40" s="6">
        <f>VLOOKUP(A40,IF($T$7=2018,TABLE2018[],IF($T$7=2019,Table2019[],IF($T$7=2020,Table2020[]))),6,FALSE)</f>
        <v>0.45900000000000002</v>
      </c>
      <c r="U40" s="7">
        <f t="shared" si="4"/>
        <v>0.42933333333333334</v>
      </c>
      <c r="V40" s="5">
        <f>VLOOKUP(A40,IF($V$7=2018,TABLE2018[],IF($V$7=2019,Table2019[],IF($V$7=2020,Table2020[]))),7,FALSE)</f>
        <v>0.20200000000000001</v>
      </c>
      <c r="W40" s="6">
        <f>VLOOKUP(A40,IF($W$7=2018,TABLE2018[],IF($W$7=2019,Table2019[],IF($W$7=2020,Table2020[]))),7,FALSE)</f>
        <v>0.19</v>
      </c>
      <c r="X40" s="6">
        <f>VLOOKUP(A40,IF($X$7=2018,TABLE2018[],IF($X$7=2019,Table2019[],IF($X$7=2020,Table2020[]))),7,FALSE)</f>
        <v>0.22800000000000001</v>
      </c>
      <c r="Y40" s="7">
        <f t="shared" si="8"/>
        <v>0.20666666666666667</v>
      </c>
      <c r="Z40" s="6">
        <f>VLOOKUP(A40,IF($Z$7=2018,TABLE2018[],IF($Z$7=2019,Table2019[],IF($Z$7=2020,Table2020[]))),8,FALSE)</f>
        <v>3.5000000000000003E-2</v>
      </c>
      <c r="AA40" s="6">
        <f>VLOOKUP(A40,IF($AA$7=2018,TABLE2018[],IF($AA$7=2019,Table2019[],IF($AA$7=2020,Table2020[]))),8,FALSE)</f>
        <v>4.1000000000000002E-2</v>
      </c>
      <c r="AB40" s="6">
        <f>VLOOKUP(A40,IF($AB$7=2018,TABLE2018[],IF($AB$7=2019,Table2019[],IF($AB$7=2020,Table2020[]))),8,FALSE)</f>
        <v>5.0999999999999997E-2</v>
      </c>
      <c r="AC40" s="7">
        <f t="shared" si="6"/>
        <v>4.2333333333333334E-2</v>
      </c>
    </row>
    <row r="41" spans="1:29" ht="15.6" x14ac:dyDescent="0.3">
      <c r="A41" s="36" t="s">
        <v>32</v>
      </c>
      <c r="B41" s="5">
        <f>VLOOKUP(A41,IF($B$7=2018,TABLE2018[],IF($B$7=2019,Table2019[],IF($B$7=2020,Table2020[]))),2,FALSE)</f>
        <v>6.7110000000000003</v>
      </c>
      <c r="C41" s="6">
        <f>VLOOKUP(A41,IF($C$7=2018,TABLE2018[],IF($C$7=2019,Table2019[],IF($C$7=2020,Table2020[]))),2,FALSE)</f>
        <v>6.8520000000000003</v>
      </c>
      <c r="D41" s="6">
        <f>VLOOKUP(A41,IF($D$7=2018,TABLE2018[],IF($D$7=2019,Table2019[],IF($D$7=2020,Table2020[]))),2,FALSE)</f>
        <v>6.9109999999999996</v>
      </c>
      <c r="E41" s="7">
        <f t="shared" si="0"/>
        <v>6.8246666666666664</v>
      </c>
      <c r="F41" s="5">
        <f>VLOOKUP(A41,IF($F$7=2018,TABLE2018[],IF($F$7=2019,Table2019[],IF($F$7=2020,Table2020[]))),3,FALSE)</f>
        <v>1.2330000000000001</v>
      </c>
      <c r="G41" s="6">
        <f>VLOOKUP(A41,IF($G$7=2018,TABLE2018[],IF($G$7=2019,Table2019[],IF($G$7=2020,Table2020[]))),3,FALSE)</f>
        <v>1.2689999999999999</v>
      </c>
      <c r="H41" s="6">
        <f>VLOOKUP(A41,IF($H$7=2018,TABLE2018[],IF($H$7=2019,Table2019[],IF($H$7=2020,Table2020[]))),3,FALSE)</f>
        <v>1.212</v>
      </c>
      <c r="I41" s="7">
        <f t="shared" si="1"/>
        <v>1.2379999999999998</v>
      </c>
      <c r="J41" s="5">
        <f>VLOOKUP(A41,IF($J$7=2018,TABLE2018[],IF($J$7=2019,Table2019[],IF($J$7=2020,Table2020[]))),4,FALSE)</f>
        <v>1.4890000000000001</v>
      </c>
      <c r="K41" s="6">
        <f>VLOOKUP(A41,IF($K$7=2018,TABLE2018[],IF($K$7=2019,Table2019[],IF($K$7=2020,Table2020[]))),4,FALSE)</f>
        <v>1.4870000000000001</v>
      </c>
      <c r="L41" s="6">
        <f>VLOOKUP(A41,IF($L$7=2018,TABLE2018[],IF($L$7=2019,Table2019[],IF($L$7=2020,Table2020[]))),4,FALSE)</f>
        <v>1.405</v>
      </c>
      <c r="M41" s="7">
        <f t="shared" si="2"/>
        <v>1.4603333333333335</v>
      </c>
      <c r="N41" s="5">
        <f>VLOOKUP(A41,IF($N$7=2018,TABLE2018[],IF($N$7=2019,Table2019[],IF($N$7=2020,Table2020[]))),5,FALSE)</f>
        <v>0.85399999999999998</v>
      </c>
      <c r="O41" s="6">
        <f>VLOOKUP(A41,IF($O$7=2018,TABLE2018[],IF($O$7=2019,Table2019[],IF($O$7=2020,Table2020[]))),5,FALSE)</f>
        <v>0.92</v>
      </c>
      <c r="P41" s="6">
        <f>VLOOKUP(A41,IF($P$7=2018,TABLE2018[],IF($P$7=2019,Table2019[],IF($P$7=2020,Table2020[]))),5,FALSE)</f>
        <v>0.89500000000000002</v>
      </c>
      <c r="Q41" s="7">
        <f t="shared" si="3"/>
        <v>0.88966666666666672</v>
      </c>
      <c r="R41" s="5">
        <f>VLOOKUP(A41,IF($R$7=2018,TABLE2018[],IF($R$7=2019,Table2019[],IF($R$7=2020,Table2020[]))),6,FALSE)</f>
        <v>0.54300000000000004</v>
      </c>
      <c r="S41" s="6">
        <f>VLOOKUP(A41,IF($S$7=2018,TABLE2018[],IF($S$7=2019,Table2019[],IF($S$7=2020,Table2020[]))),6,FALSE)</f>
        <v>0.45700000000000002</v>
      </c>
      <c r="T41" s="6">
        <f>VLOOKUP(A41,IF($T$7=2018,TABLE2018[],IF($T$7=2019,Table2019[],IF($T$7=2020,Table2020[]))),6,FALSE)</f>
        <v>0.50600000000000001</v>
      </c>
      <c r="U41" s="7">
        <f t="shared" si="4"/>
        <v>0.502</v>
      </c>
      <c r="V41" s="5">
        <f>VLOOKUP(A41,IF($V$7=2018,TABLE2018[],IF($V$7=2019,Table2019[],IF($V$7=2020,Table2020[]))),7,FALSE)</f>
        <v>6.4000000000000001E-2</v>
      </c>
      <c r="W41" s="6">
        <f>VLOOKUP(A41,IF($W$7=2018,TABLE2018[],IF($W$7=2019,Table2019[],IF($W$7=2020,Table2020[]))),7,FALSE)</f>
        <v>4.5999999999999999E-2</v>
      </c>
      <c r="X41" s="6">
        <f>VLOOKUP(A41,IF($X$7=2018,TABLE2018[],IF($X$7=2019,Table2019[],IF($X$7=2020,Table2020[]))),7,FALSE)</f>
        <v>4.5999999999999999E-2</v>
      </c>
      <c r="Y41" s="7">
        <f t="shared" si="8"/>
        <v>5.1999999999999998E-2</v>
      </c>
      <c r="Z41" s="6">
        <f>VLOOKUP(A41,IF($Z$7=2018,TABLE2018[],IF($Z$7=2019,Table2019[],IF($Z$7=2020,Table2020[]))),8,FALSE)</f>
        <v>3.4000000000000002E-2</v>
      </c>
      <c r="AA41" s="6">
        <f>VLOOKUP(A41,IF($AA$7=2018,TABLE2018[],IF($AA$7=2019,Table2019[],IF($AA$7=2020,Table2020[]))),8,FALSE)</f>
        <v>3.5999999999999997E-2</v>
      </c>
      <c r="AB41" s="6">
        <f>VLOOKUP(A41,IF($AB$7=2018,TABLE2018[],IF($AB$7=2019,Table2019[],IF($AB$7=2020,Table2020[]))),8,FALSE)</f>
        <v>0.05</v>
      </c>
      <c r="AC41" s="7">
        <f t="shared" si="6"/>
        <v>0.04</v>
      </c>
    </row>
    <row r="42" spans="1:29" ht="15.6" x14ac:dyDescent="0.3">
      <c r="A42" s="36" t="s">
        <v>11</v>
      </c>
      <c r="B42" s="5">
        <f>VLOOKUP(A42,IF($B$7=2018,TABLE2018[],IF($B$7=2019,Table2019[],IF($B$7=2020,Table2020[]))),2,FALSE)</f>
        <v>7.5549999999999997</v>
      </c>
      <c r="C42" s="6">
        <f>VLOOKUP(A42,IF($C$7=2018,TABLE2018[],IF($C$7=2019,Table2019[],IF($C$7=2020,Table2020[]))),2,FALSE)</f>
        <v>7.6</v>
      </c>
      <c r="D42" s="6">
        <f>VLOOKUP(A42,IF($D$7=2018,TABLE2018[],IF($D$7=2019,Table2019[],IF($D$7=2020,Table2020[]))),2,FALSE)</f>
        <v>7.6459999999999999</v>
      </c>
      <c r="E42" s="7">
        <f t="shared" si="0"/>
        <v>7.6003333333333325</v>
      </c>
      <c r="F42" s="5">
        <f>VLOOKUP(A42,IF($F$7=2018,TABLE2018[],IF($F$7=2019,Table2019[],IF($F$7=2020,Table2020[]))),3,FALSE)</f>
        <v>1.351</v>
      </c>
      <c r="G42" s="6">
        <f>VLOOKUP(A42,IF($G$7=2018,TABLE2018[],IF($G$7=2019,Table2019[],IF($G$7=2020,Table2020[]))),3,FALSE)</f>
        <v>1.383</v>
      </c>
      <c r="H42" s="6">
        <f>VLOOKUP(A42,IF($H$7=2018,TABLE2018[],IF($H$7=2019,Table2019[],IF($H$7=2020,Table2020[]))),3,FALSE)</f>
        <v>1.327</v>
      </c>
      <c r="I42" s="7">
        <f t="shared" si="1"/>
        <v>1.3536666666666666</v>
      </c>
      <c r="J42" s="5">
        <f>VLOOKUP(A42,IF($J$7=2018,TABLE2018[],IF($J$7=2019,Table2019[],IF($J$7=2020,Table2020[]))),4,FALSE)</f>
        <v>1.59</v>
      </c>
      <c r="K42" s="6">
        <f>VLOOKUP(A42,IF($K$7=2018,TABLE2018[],IF($K$7=2019,Table2019[],IF($K$7=2020,Table2020[]))),4,FALSE)</f>
        <v>1.573</v>
      </c>
      <c r="L42" s="6">
        <f>VLOOKUP(A42,IF($L$7=2018,TABLE2018[],IF($L$7=2019,Table2019[],IF($L$7=2020,Table2020[]))),4,FALSE)</f>
        <v>1.5029999999999999</v>
      </c>
      <c r="M42" s="7">
        <f t="shared" si="2"/>
        <v>1.5553333333333335</v>
      </c>
      <c r="N42" s="5">
        <f>VLOOKUP(A42,IF($N$7=2018,TABLE2018[],IF($N$7=2019,Table2019[],IF($N$7=2020,Table2020[]))),5,FALSE)</f>
        <v>0.86799999999999999</v>
      </c>
      <c r="O42" s="6">
        <f>VLOOKUP(A42,IF($O$7=2018,TABLE2018[],IF($O$7=2019,Table2019[],IF($O$7=2020,Table2020[]))),5,FALSE)</f>
        <v>0.996</v>
      </c>
      <c r="P42" s="6">
        <f>VLOOKUP(A42,IF($P$7=2018,TABLE2018[],IF($P$7=2019,Table2019[],IF($P$7=2020,Table2020[]))),5,FALSE)</f>
        <v>0.97899999999999998</v>
      </c>
      <c r="Q42" s="7">
        <f t="shared" si="3"/>
        <v>0.94766666666666666</v>
      </c>
      <c r="R42" s="5">
        <f>VLOOKUP(A42,IF($R$7=2018,TABLE2018[],IF($R$7=2019,Table2019[],IF($R$7=2020,Table2020[]))),6,FALSE)</f>
        <v>0.68300000000000005</v>
      </c>
      <c r="S42" s="6">
        <f>VLOOKUP(A42,IF($S$7=2018,TABLE2018[],IF($S$7=2019,Table2019[],IF($S$7=2020,Table2020[]))),6,FALSE)</f>
        <v>0.59199999999999997</v>
      </c>
      <c r="T42" s="6">
        <f>VLOOKUP(A42,IF($T$7=2018,TABLE2018[],IF($T$7=2019,Table2019[],IF($T$7=2020,Table2020[]))),6,FALSE)</f>
        <v>0.66500000000000004</v>
      </c>
      <c r="U42" s="7">
        <f t="shared" si="4"/>
        <v>0.64666666666666661</v>
      </c>
      <c r="V42" s="5">
        <f>VLOOKUP(A42,IF($V$7=2018,TABLE2018[],IF($V$7=2019,Table2019[],IF($V$7=2020,Table2020[]))),7,FALSE)</f>
        <v>0.28399999999999997</v>
      </c>
      <c r="W42" s="6">
        <f>VLOOKUP(A42,IF($W$7=2018,TABLE2018[],IF($W$7=2019,Table2019[],IF($W$7=2020,Table2020[]))),7,FALSE)</f>
        <v>0.252</v>
      </c>
      <c r="X42" s="6">
        <f>VLOOKUP(A42,IF($X$7=2018,TABLE2018[],IF($X$7=2019,Table2019[],IF($X$7=2020,Table2020[]))),7,FALSE)</f>
        <v>0.24299999999999999</v>
      </c>
      <c r="Y42" s="7">
        <f t="shared" si="8"/>
        <v>0.25966666666666666</v>
      </c>
      <c r="Z42" s="6">
        <f>VLOOKUP(A42,IF($Z$7=2018,TABLE2018[],IF($Z$7=2019,Table2019[],IF($Z$7=2020,Table2020[]))),8,FALSE)</f>
        <v>0.40799999999999997</v>
      </c>
      <c r="AA42" s="6">
        <f>VLOOKUP(A42,IF($AA$7=2018,TABLE2018[],IF($AA$7=2019,Table2019[],IF($AA$7=2020,Table2020[]))),8,FALSE)</f>
        <v>0.41</v>
      </c>
      <c r="AB42" s="6">
        <f>VLOOKUP(A42,IF($AB$7=2018,TABLE2018[],IF($AB$7=2019,Table2019[],IF($AB$7=2020,Table2020[]))),8,FALSE)</f>
        <v>0.495</v>
      </c>
      <c r="AC42" s="7">
        <f t="shared" si="6"/>
        <v>0.43766666666666665</v>
      </c>
    </row>
    <row r="43" spans="1:29" ht="15.6" x14ac:dyDescent="0.3">
      <c r="A43" s="36" t="s">
        <v>100</v>
      </c>
      <c r="B43" s="5">
        <f>VLOOKUP(A43,IF($B$7=2018,TABLE2018[],IF($B$7=2019,Table2019[],IF($B$7=2020,Table2020[]))),2,FALSE)</f>
        <v>5.3019999999999996</v>
      </c>
      <c r="C43" s="6">
        <f>VLOOKUP(A43,IF($C$7=2018,TABLE2018[],IF($C$7=2019,Table2019[],IF($C$7=2020,Table2020[]))),2,FALSE)</f>
        <v>5.4249999999999998</v>
      </c>
      <c r="D43" s="6">
        <f>VLOOKUP(A43,IF($D$7=2018,TABLE2018[],IF($D$7=2019,Table2019[],IF($D$7=2020,Table2020[]))),2,FALSE)</f>
        <v>5.6890000000000001</v>
      </c>
      <c r="E43" s="7">
        <f t="shared" si="0"/>
        <v>5.4720000000000004</v>
      </c>
      <c r="F43" s="5">
        <f>VLOOKUP(A43,IF($F$7=2018,TABLE2018[],IF($F$7=2019,Table2019[],IF($F$7=2020,Table2020[]))),3,FALSE)</f>
        <v>0.98199999999999998</v>
      </c>
      <c r="G43" s="6">
        <f>VLOOKUP(A43,IF($G$7=2018,TABLE2018[],IF($G$7=2019,Table2019[],IF($G$7=2020,Table2020[]))),3,FALSE)</f>
        <v>1.0149999999999999</v>
      </c>
      <c r="H43" s="6">
        <f>VLOOKUP(A43,IF($H$7=2018,TABLE2018[],IF($H$7=2019,Table2019[],IF($H$7=2020,Table2020[]))),3,FALSE)</f>
        <v>0.98299999999999998</v>
      </c>
      <c r="I43" s="7">
        <f t="shared" si="1"/>
        <v>0.99333333333333329</v>
      </c>
      <c r="J43" s="5">
        <f>VLOOKUP(A43,IF($J$7=2018,TABLE2018[],IF($J$7=2019,Table2019[],IF($J$7=2020,Table2020[]))),4,FALSE)</f>
        <v>1.4410000000000001</v>
      </c>
      <c r="K43" s="6">
        <f>VLOOKUP(A43,IF($K$7=2018,TABLE2018[],IF($K$7=2019,Table2019[],IF($K$7=2020,Table2020[]))),4,FALSE)</f>
        <v>1.401</v>
      </c>
      <c r="L43" s="6">
        <f>VLOOKUP(A43,IF($L$7=2018,TABLE2018[],IF($L$7=2019,Table2019[],IF($L$7=2020,Table2020[]))),4,FALSE)</f>
        <v>1.329</v>
      </c>
      <c r="M43" s="7">
        <f t="shared" si="2"/>
        <v>1.3903333333333334</v>
      </c>
      <c r="N43" s="5">
        <f>VLOOKUP(A43,IF($N$7=2018,TABLE2018[],IF($N$7=2019,Table2019[],IF($N$7=2020,Table2020[]))),5,FALSE)</f>
        <v>0.61399999999999999</v>
      </c>
      <c r="O43" s="6">
        <f>VLOOKUP(A43,IF($O$7=2018,TABLE2018[],IF($O$7=2019,Table2019[],IF($O$7=2020,Table2020[]))),5,FALSE)</f>
        <v>0.77900000000000003</v>
      </c>
      <c r="P43" s="6">
        <f>VLOOKUP(A43,IF($P$7=2018,TABLE2018[],IF($P$7=2019,Table2019[],IF($P$7=2020,Table2020[]))),5,FALSE)</f>
        <v>0.74199999999999999</v>
      </c>
      <c r="Q43" s="7">
        <f t="shared" si="3"/>
        <v>0.71166666666666656</v>
      </c>
      <c r="R43" s="5">
        <f>VLOOKUP(A43,IF($R$7=2018,TABLE2018[],IF($R$7=2019,Table2019[],IF($R$7=2020,Table2020[]))),6,FALSE)</f>
        <v>0.57799999999999996</v>
      </c>
      <c r="S43" s="6">
        <f>VLOOKUP(A43,IF($S$7=2018,TABLE2018[],IF($S$7=2019,Table2019[],IF($S$7=2020,Table2020[]))),6,FALSE)</f>
        <v>0.497</v>
      </c>
      <c r="T43" s="6">
        <f>VLOOKUP(A43,IF($T$7=2018,TABLE2018[],IF($T$7=2019,Table2019[],IF($T$7=2020,Table2020[]))),6,FALSE)</f>
        <v>0.56299999999999994</v>
      </c>
      <c r="U43" s="7">
        <f t="shared" si="4"/>
        <v>0.54599999999999993</v>
      </c>
      <c r="V43" s="5">
        <f>VLOOKUP(A43,IF($V$7=2018,TABLE2018[],IF($V$7=2019,Table2019[],IF($V$7=2020,Table2020[]))),7,FALSE)</f>
        <v>0.12</v>
      </c>
      <c r="W43" s="6">
        <f>VLOOKUP(A43,IF($W$7=2018,TABLE2018[],IF($W$7=2019,Table2019[],IF($W$7=2020,Table2020[]))),7,FALSE)</f>
        <v>0.113</v>
      </c>
      <c r="X43" s="6">
        <f>VLOOKUP(A43,IF($X$7=2018,TABLE2018[],IF($X$7=2019,Table2019[],IF($X$7=2020,Table2020[]))),7,FALSE)</f>
        <v>0.112</v>
      </c>
      <c r="Y43" s="7">
        <f t="shared" si="8"/>
        <v>0.11499999999999999</v>
      </c>
      <c r="Z43" s="6">
        <f>VLOOKUP(A43,IF($Z$7=2018,TABLE2018[],IF($Z$7=2019,Table2019[],IF($Z$7=2020,Table2020[]))),8,FALSE)</f>
        <v>0.106</v>
      </c>
      <c r="AA43" s="6">
        <f>VLOOKUP(A43,IF($AA$7=2018,TABLE2018[],IF($AA$7=2019,Table2019[],IF($AA$7=2020,Table2020[]))),8,FALSE)</f>
        <v>0.10100000000000001</v>
      </c>
      <c r="AB43" s="6">
        <f>VLOOKUP(A43,IF($AB$7=2018,TABLE2018[],IF($AB$7=2019,Table2019[],IF($AB$7=2020,Table2020[]))),8,FALSE)</f>
        <v>0.11600000000000001</v>
      </c>
      <c r="AC43" s="7">
        <f t="shared" si="6"/>
        <v>0.10766666666666667</v>
      </c>
    </row>
    <row r="44" spans="1:29" ht="15.6" x14ac:dyDescent="0.3">
      <c r="A44" s="36" t="s">
        <v>62</v>
      </c>
      <c r="B44" s="5">
        <f>VLOOKUP(A44,IF($B$7=2018,TABLE2018[],IF($B$7=2019,Table2019[],IF($B$7=2020,Table2020[]))),2,FALSE)</f>
        <v>5.9729999999999999</v>
      </c>
      <c r="C44" s="6">
        <f>VLOOKUP(A44,IF($C$7=2018,TABLE2018[],IF($C$7=2019,Table2019[],IF($C$7=2020,Table2020[]))),2,FALSE)</f>
        <v>6.0279999999999996</v>
      </c>
      <c r="D44" s="6">
        <f>VLOOKUP(A44,IF($D$7=2018,TABLE2018[],IF($D$7=2019,Table2019[],IF($D$7=2020,Table2020[]))),2,FALSE)</f>
        <v>5.9249999999999998</v>
      </c>
      <c r="E44" s="7">
        <f t="shared" si="0"/>
        <v>5.9753333333333325</v>
      </c>
      <c r="F44" s="5">
        <f>VLOOKUP(A44,IF($F$7=2018,TABLE2018[],IF($F$7=2019,Table2019[],IF($F$7=2020,Table2020[]))),3,FALSE)</f>
        <v>0.88900000000000001</v>
      </c>
      <c r="G44" s="6">
        <f>VLOOKUP(A44,IF($G$7=2018,TABLE2018[],IF($G$7=2019,Table2019[],IF($G$7=2020,Table2020[]))),3,FALSE)</f>
        <v>0.91200000000000003</v>
      </c>
      <c r="H44" s="6">
        <f>VLOOKUP(A44,IF($H$7=2018,TABLE2018[],IF($H$7=2019,Table2019[],IF($H$7=2020,Table2020[]))),3,FALSE)</f>
        <v>0.85299999999999998</v>
      </c>
      <c r="I44" s="7">
        <f t="shared" si="1"/>
        <v>0.8846666666666666</v>
      </c>
      <c r="J44" s="5">
        <f>VLOOKUP(A44,IF($J$7=2018,TABLE2018[],IF($J$7=2019,Table2019[],IF($J$7=2020,Table2020[]))),4,FALSE)</f>
        <v>1.33</v>
      </c>
      <c r="K44" s="6">
        <f>VLOOKUP(A44,IF($K$7=2018,TABLE2018[],IF($K$7=2019,Table2019[],IF($K$7=2020,Table2020[]))),4,FALSE)</f>
        <v>1.3120000000000001</v>
      </c>
      <c r="L44" s="6">
        <f>VLOOKUP(A44,IF($L$7=2018,TABLE2018[],IF($L$7=2019,Table2019[],IF($L$7=2020,Table2020[]))),4,FALSE)</f>
        <v>1.2210000000000001</v>
      </c>
      <c r="M44" s="7">
        <f t="shared" si="2"/>
        <v>1.2876666666666667</v>
      </c>
      <c r="N44" s="5">
        <f>VLOOKUP(A44,IF($N$7=2018,TABLE2018[],IF($N$7=2019,Table2019[],IF($N$7=2020,Table2020[]))),5,FALSE)</f>
        <v>0.73599999999999999</v>
      </c>
      <c r="O44" s="6">
        <f>VLOOKUP(A44,IF($O$7=2018,TABLE2018[],IF($O$7=2019,Table2019[],IF($O$7=2020,Table2020[]))),5,FALSE)</f>
        <v>0.86799999999999999</v>
      </c>
      <c r="P44" s="6">
        <f>VLOOKUP(A44,IF($P$7=2018,TABLE2018[],IF($P$7=2019,Table2019[],IF($P$7=2020,Table2020[]))),5,FALSE)</f>
        <v>0.83899999999999997</v>
      </c>
      <c r="Q44" s="7">
        <f t="shared" si="3"/>
        <v>0.81433333333333335</v>
      </c>
      <c r="R44" s="5">
        <f>VLOOKUP(A44,IF($R$7=2018,TABLE2018[],IF($R$7=2019,Table2019[],IF($R$7=2020,Table2020[]))),6,FALSE)</f>
        <v>0.55600000000000005</v>
      </c>
      <c r="S44" s="6">
        <f>VLOOKUP(A44,IF($S$7=2018,TABLE2018[],IF($S$7=2019,Table2019[],IF($S$7=2020,Table2020[]))),6,FALSE)</f>
        <v>0.498</v>
      </c>
      <c r="T44" s="6">
        <f>VLOOKUP(A44,IF($T$7=2018,TABLE2018[],IF($T$7=2019,Table2019[],IF($T$7=2020,Table2020[]))),6,FALSE)</f>
        <v>0.55500000000000005</v>
      </c>
      <c r="U44" s="7">
        <f t="shared" si="4"/>
        <v>0.53633333333333333</v>
      </c>
      <c r="V44" s="5">
        <f>VLOOKUP(A44,IF($V$7=2018,TABLE2018[],IF($V$7=2019,Table2019[],IF($V$7=2020,Table2020[]))),7,FALSE)</f>
        <v>0.114</v>
      </c>
      <c r="W44" s="6">
        <f>VLOOKUP(A44,IF($W$7=2018,TABLE2018[],IF($W$7=2019,Table2019[],IF($W$7=2020,Table2020[]))),7,FALSE)</f>
        <v>0.126</v>
      </c>
      <c r="X44" s="6">
        <f>VLOOKUP(A44,IF($X$7=2018,TABLE2018[],IF($X$7=2019,Table2019[],IF($X$7=2020,Table2020[]))),7,FALSE)</f>
        <v>0.115</v>
      </c>
      <c r="Y44" s="7">
        <f t="shared" si="8"/>
        <v>0.11833333333333333</v>
      </c>
      <c r="Z44" s="6">
        <f>VLOOKUP(A44,IF($Z$7=2018,TABLE2018[],IF($Z$7=2019,Table2019[],IF($Z$7=2020,Table2020[]))),8,FALSE)</f>
        <v>0.12</v>
      </c>
      <c r="AA44" s="6">
        <f>VLOOKUP(A44,IF($AA$7=2018,TABLE2018[],IF($AA$7=2019,Table2019[],IF($AA$7=2020,Table2020[]))),8,FALSE)</f>
        <v>8.6999999999999994E-2</v>
      </c>
      <c r="AB44" s="6">
        <f>VLOOKUP(A44,IF($AB$7=2018,TABLE2018[],IF($AB$7=2019,Table2019[],IF($AB$7=2020,Table2020[]))),8,FALSE)</f>
        <v>8.6999999999999994E-2</v>
      </c>
      <c r="AC44" s="7">
        <f t="shared" si="6"/>
        <v>9.799999999999999E-2</v>
      </c>
    </row>
    <row r="45" spans="1:29" ht="15.6" x14ac:dyDescent="0.3">
      <c r="A45" s="36" t="s">
        <v>139</v>
      </c>
      <c r="B45" s="5">
        <f>VLOOKUP(A45,IF($B$7=2018,TABLE2018[],IF($B$7=2019,Table2019[],IF($B$7=2020,Table2020[]))),2,FALSE)</f>
        <v>4.4189999999999996</v>
      </c>
      <c r="C45" s="6">
        <f>VLOOKUP(A45,IF($C$7=2018,TABLE2018[],IF($C$7=2019,Table2019[],IF($C$7=2020,Table2020[]))),2,FALSE)</f>
        <v>4.1660000000000004</v>
      </c>
      <c r="D45" s="6">
        <f>VLOOKUP(A45,IF($D$7=2018,TABLE2018[],IF($D$7=2019,Table2019[],IF($D$7=2020,Table2020[]))),2,FALSE)</f>
        <v>4.1509999999999998</v>
      </c>
      <c r="E45" s="7">
        <f t="shared" si="0"/>
        <v>4.2453333333333338</v>
      </c>
      <c r="F45" s="5">
        <f>VLOOKUP(A45,IF($F$7=2018,TABLE2018[],IF($F$7=2019,Table2019[],IF($F$7=2020,Table2020[]))),3,FALSE)</f>
        <v>0.88500000000000001</v>
      </c>
      <c r="G45" s="6">
        <f>VLOOKUP(A45,IF($G$7=2018,TABLE2018[],IF($G$7=2019,Table2019[],IF($G$7=2020,Table2020[]))),3,FALSE)</f>
        <v>0.91300000000000003</v>
      </c>
      <c r="H45" s="6">
        <f>VLOOKUP(A45,IF($H$7=2018,TABLE2018[],IF($H$7=2019,Table2019[],IF($H$7=2020,Table2020[]))),3,FALSE)</f>
        <v>0.875</v>
      </c>
      <c r="I45" s="7">
        <f t="shared" si="1"/>
        <v>0.89100000000000001</v>
      </c>
      <c r="J45" s="5">
        <f>VLOOKUP(A45,IF($J$7=2018,TABLE2018[],IF($J$7=2019,Table2019[],IF($J$7=2020,Table2020[]))),4,FALSE)</f>
        <v>1.0249999999999999</v>
      </c>
      <c r="K45" s="6">
        <f>VLOOKUP(A45,IF($K$7=2018,TABLE2018[],IF($K$7=2019,Table2019[],IF($K$7=2020,Table2020[]))),4,FALSE)</f>
        <v>1.0389999999999999</v>
      </c>
      <c r="L45" s="6">
        <f>VLOOKUP(A45,IF($L$7=2018,TABLE2018[],IF($L$7=2019,Table2019[],IF($L$7=2020,Table2020[]))),4,FALSE)</f>
        <v>0.98299999999999998</v>
      </c>
      <c r="M45" s="7">
        <f t="shared" si="2"/>
        <v>1.0156666666666667</v>
      </c>
      <c r="N45" s="5">
        <f>VLOOKUP(A45,IF($N$7=2018,TABLE2018[],IF($N$7=2019,Table2019[],IF($N$7=2020,Table2020[]))),5,FALSE)</f>
        <v>0.55300000000000005</v>
      </c>
      <c r="O45" s="6">
        <f>VLOOKUP(A45,IF($O$7=2018,TABLE2018[],IF($O$7=2019,Table2019[],IF($O$7=2020,Table2020[]))),5,FALSE)</f>
        <v>0.64400000000000002</v>
      </c>
      <c r="P45" s="6">
        <f>VLOOKUP(A45,IF($P$7=2018,TABLE2018[],IF($P$7=2019,Table2019[],IF($P$7=2020,Table2020[]))),5,FALSE)</f>
        <v>0.59699999999999998</v>
      </c>
      <c r="Q45" s="7">
        <f t="shared" si="3"/>
        <v>0.59799999999999998</v>
      </c>
      <c r="R45" s="5">
        <f>VLOOKUP(A45,IF($R$7=2018,TABLE2018[],IF($R$7=2019,Table2019[],IF($R$7=2020,Table2020[]))),6,FALSE)</f>
        <v>0.312</v>
      </c>
      <c r="S45" s="6">
        <f>VLOOKUP(A45,IF($S$7=2018,TABLE2018[],IF($S$7=2019,Table2019[],IF($S$7=2020,Table2020[]))),6,FALSE)</f>
        <v>0.24099999999999999</v>
      </c>
      <c r="T45" s="6">
        <f>VLOOKUP(A45,IF($T$7=2018,TABLE2018[],IF($T$7=2019,Table2019[],IF($T$7=2020,Table2020[]))),6,FALSE)</f>
        <v>0.374</v>
      </c>
      <c r="U45" s="7">
        <f t="shared" si="4"/>
        <v>0.309</v>
      </c>
      <c r="V45" s="5">
        <f>VLOOKUP(A45,IF($V$7=2018,TABLE2018[],IF($V$7=2019,Table2019[],IF($V$7=2020,Table2020[]))),7,FALSE)</f>
        <v>9.1999999999999998E-2</v>
      </c>
      <c r="W45" s="6">
        <f>VLOOKUP(A45,IF($W$7=2018,TABLE2018[],IF($W$7=2019,Table2019[],IF($W$7=2020,Table2020[]))),7,FALSE)</f>
        <v>7.5999999999999998E-2</v>
      </c>
      <c r="X45" s="6">
        <f>VLOOKUP(A45,IF($X$7=2018,TABLE2018[],IF($X$7=2019,Table2019[],IF($X$7=2020,Table2020[]))),7,FALSE)</f>
        <v>6.9000000000000006E-2</v>
      </c>
      <c r="Y45" s="7">
        <f t="shared" si="8"/>
        <v>7.9000000000000001E-2</v>
      </c>
      <c r="Z45" s="6">
        <f>VLOOKUP(A45,IF($Z$7=2018,TABLE2018[],IF($Z$7=2019,Table2019[],IF($Z$7=2020,Table2020[]))),8,FALSE)</f>
        <v>0.107</v>
      </c>
      <c r="AA45" s="6">
        <f>VLOOKUP(A45,IF($AA$7=2018,TABLE2018[],IF($AA$7=2019,Table2019[],IF($AA$7=2020,Table2020[]))),8,FALSE)</f>
        <v>6.7000000000000004E-2</v>
      </c>
      <c r="AB45" s="6">
        <f>VLOOKUP(A45,IF($AB$7=2018,TABLE2018[],IF($AB$7=2019,Table2019[],IF($AB$7=2020,Table2020[]))),8,FALSE)</f>
        <v>9.5000000000000001E-2</v>
      </c>
      <c r="AC45" s="7">
        <f t="shared" si="6"/>
        <v>8.9666666666666672E-2</v>
      </c>
    </row>
    <row r="46" spans="1:29" ht="15.6" x14ac:dyDescent="0.3">
      <c r="A46" s="36" t="s">
        <v>53</v>
      </c>
      <c r="B46" s="5">
        <f>VLOOKUP(A46,IF($B$7=2018,TABLE2018[],IF($B$7=2019,Table2019[],IF($B$7=2020,Table2020[]))),2,FALSE)</f>
        <v>6.1669999999999998</v>
      </c>
      <c r="C46" s="6">
        <f>VLOOKUP(A46,IF($C$7=2018,TABLE2018[],IF($C$7=2019,Table2019[],IF($C$7=2020,Table2020[]))),2,FALSE)</f>
        <v>6.2530000000000001</v>
      </c>
      <c r="D46" s="6">
        <f>VLOOKUP(A46,IF($D$7=2018,TABLE2018[],IF($D$7=2019,Table2019[],IF($D$7=2020,Table2020[]))),2,FALSE)</f>
        <v>6.3479999999999999</v>
      </c>
      <c r="E46" s="7">
        <f t="shared" si="0"/>
        <v>6.2560000000000002</v>
      </c>
      <c r="F46" s="5">
        <f>VLOOKUP(A46,IF($F$7=2018,TABLE2018[],IF($F$7=2019,Table2019[],IF($F$7=2020,Table2020[]))),3,FALSE)</f>
        <v>0.80600000000000005</v>
      </c>
      <c r="G46" s="6">
        <f>VLOOKUP(A46,IF($G$7=2018,TABLE2018[],IF($G$7=2019,Table2019[],IF($G$7=2020,Table2020[]))),3,FALSE)</f>
        <v>0.79400000000000004</v>
      </c>
      <c r="H46" s="6">
        <f>VLOOKUP(A46,IF($H$7=2018,TABLE2018[],IF($H$7=2019,Table2019[],IF($H$7=2020,Table2020[]))),3,FALSE)</f>
        <v>0.749</v>
      </c>
      <c r="I46" s="7">
        <f t="shared" si="1"/>
        <v>0.78300000000000003</v>
      </c>
      <c r="J46" s="5">
        <f>VLOOKUP(A46,IF($J$7=2018,TABLE2018[],IF($J$7=2019,Table2019[],IF($J$7=2020,Table2020[]))),4,FALSE)</f>
        <v>1.2310000000000001</v>
      </c>
      <c r="K46" s="6">
        <f>VLOOKUP(A46,IF($K$7=2018,TABLE2018[],IF($K$7=2019,Table2019[],IF($K$7=2020,Table2020[]))),4,FALSE)</f>
        <v>1.242</v>
      </c>
      <c r="L46" s="6">
        <f>VLOOKUP(A46,IF($L$7=2018,TABLE2018[],IF($L$7=2019,Table2019[],IF($L$7=2020,Table2020[]))),4,FALSE)</f>
        <v>1.149</v>
      </c>
      <c r="M46" s="7">
        <f t="shared" si="2"/>
        <v>1.2073333333333334</v>
      </c>
      <c r="N46" s="5">
        <f>VLOOKUP(A46,IF($N$7=2018,TABLE2018[],IF($N$7=2019,Table2019[],IF($N$7=2020,Table2020[]))),5,FALSE)</f>
        <v>0.63900000000000001</v>
      </c>
      <c r="O46" s="6">
        <f>VLOOKUP(A46,IF($O$7=2018,TABLE2018[],IF($O$7=2019,Table2019[],IF($O$7=2020,Table2020[]))),5,FALSE)</f>
        <v>0.78900000000000003</v>
      </c>
      <c r="P46" s="6">
        <f>VLOOKUP(A46,IF($P$7=2018,TABLE2018[],IF($P$7=2019,Table2019[],IF($P$7=2020,Table2020[]))),5,FALSE)</f>
        <v>0.753</v>
      </c>
      <c r="Q46" s="7">
        <f t="shared" si="3"/>
        <v>0.72699999999999998</v>
      </c>
      <c r="R46" s="5">
        <f>VLOOKUP(A46,IF($R$7=2018,TABLE2018[],IF($R$7=2019,Table2019[],IF($R$7=2020,Table2020[]))),6,FALSE)</f>
        <v>0.46100000000000002</v>
      </c>
      <c r="S46" s="6">
        <f>VLOOKUP(A46,IF($S$7=2018,TABLE2018[],IF($S$7=2019,Table2019[],IF($S$7=2020,Table2020[]))),6,FALSE)</f>
        <v>0.43</v>
      </c>
      <c r="T46" s="6">
        <f>VLOOKUP(A46,IF($T$7=2018,TABLE2018[],IF($T$7=2019,Table2019[],IF($T$7=2020,Table2020[]))),6,FALSE)</f>
        <v>0.52400000000000002</v>
      </c>
      <c r="U46" s="7">
        <f t="shared" si="4"/>
        <v>0.47166666666666668</v>
      </c>
      <c r="V46" s="5">
        <f>VLOOKUP(A46,IF($V$7=2018,TABLE2018[],IF($V$7=2019,Table2019[],IF($V$7=2020,Table2020[]))),7,FALSE)</f>
        <v>6.5000000000000002E-2</v>
      </c>
      <c r="W46" s="6">
        <f>VLOOKUP(A46,IF($W$7=2018,TABLE2018[],IF($W$7=2019,Table2019[],IF($W$7=2020,Table2020[]))),7,FALSE)</f>
        <v>9.2999999999999999E-2</v>
      </c>
      <c r="X46" s="6">
        <f>VLOOKUP(A46,IF($X$7=2018,TABLE2018[],IF($X$7=2019,Table2019[],IF($X$7=2020,Table2020[]))),7,FALSE)</f>
        <v>0.11899999999999999</v>
      </c>
      <c r="Y46" s="7">
        <f t="shared" si="8"/>
        <v>9.2333333333333337E-2</v>
      </c>
      <c r="Z46" s="6">
        <f>VLOOKUP(A46,IF($Z$7=2018,TABLE2018[],IF($Z$7=2019,Table2019[],IF($Z$7=2020,Table2020[]))),8,FALSE)</f>
        <v>8.2000000000000003E-2</v>
      </c>
      <c r="AA46" s="6">
        <f>VLOOKUP(A46,IF($AA$7=2018,TABLE2018[],IF($AA$7=2019,Table2019[],IF($AA$7=2020,Table2020[]))),8,FALSE)</f>
        <v>7.3999999999999996E-2</v>
      </c>
      <c r="AB46" s="6">
        <f>VLOOKUP(A46,IF($AB$7=2018,TABLE2018[],IF($AB$7=2019,Table2019[],IF($AB$7=2020,Table2020[]))),8,FALSE)</f>
        <v>0.11700000000000001</v>
      </c>
      <c r="AC46" s="7">
        <f t="shared" si="6"/>
        <v>9.1000000000000011E-2</v>
      </c>
    </row>
    <row r="47" spans="1:29" ht="15.6" x14ac:dyDescent="0.3">
      <c r="A47" s="36" t="s">
        <v>79</v>
      </c>
      <c r="B47" s="5">
        <f>VLOOKUP(A47,IF($B$7=2018,TABLE2018[],IF($B$7=2019,Table2019[],IF($B$7=2020,Table2020[]))),2,FALSE)</f>
        <v>5.7389999999999999</v>
      </c>
      <c r="C47" s="6">
        <f>VLOOKUP(A47,IF($C$7=2018,TABLE2018[],IF($C$7=2019,Table2019[],IF($C$7=2020,Table2020[]))),2,FALSE)</f>
        <v>5.8929999999999998</v>
      </c>
      <c r="D47" s="6">
        <f>VLOOKUP(A47,IF($D$7=2018,TABLE2018[],IF($D$7=2019,Table2019[],IF($D$7=2020,Table2020[]))),2,FALSE)</f>
        <v>6.0220000000000002</v>
      </c>
      <c r="E47" s="7">
        <f t="shared" si="0"/>
        <v>5.8846666666666669</v>
      </c>
      <c r="F47" s="5">
        <f>VLOOKUP(A47,IF($F$7=2018,TABLE2018[],IF($F$7=2019,Table2019[],IF($F$7=2020,Table2020[]))),3,FALSE)</f>
        <v>1.2</v>
      </c>
      <c r="G47" s="6">
        <f>VLOOKUP(A47,IF($G$7=2018,TABLE2018[],IF($G$7=2019,Table2019[],IF($G$7=2020,Table2020[]))),3,FALSE)</f>
        <v>1.2370000000000001</v>
      </c>
      <c r="H47" s="6">
        <f>VLOOKUP(A47,IF($H$7=2018,TABLE2018[],IF($H$7=2019,Table2019[],IF($H$7=2020,Table2020[]))),3,FALSE)</f>
        <v>1.1919999999999999</v>
      </c>
      <c r="I47" s="7">
        <f t="shared" si="1"/>
        <v>1.2096666666666669</v>
      </c>
      <c r="J47" s="5">
        <f>VLOOKUP(A47,IF($J$7=2018,TABLE2018[],IF($J$7=2019,Table2019[],IF($J$7=2020,Table2020[]))),4,FALSE)</f>
        <v>1.532</v>
      </c>
      <c r="K47" s="6">
        <f>VLOOKUP(A47,IF($K$7=2018,TABLE2018[],IF($K$7=2019,Table2019[],IF($K$7=2020,Table2020[]))),4,FALSE)</f>
        <v>1.528</v>
      </c>
      <c r="L47" s="6">
        <f>VLOOKUP(A47,IF($L$7=2018,TABLE2018[],IF($L$7=2019,Table2019[],IF($L$7=2020,Table2020[]))),4,FALSE)</f>
        <v>1.4530000000000001</v>
      </c>
      <c r="M47" s="7">
        <f t="shared" si="2"/>
        <v>1.5043333333333333</v>
      </c>
      <c r="N47" s="5">
        <f>VLOOKUP(A47,IF($N$7=2018,TABLE2018[],IF($N$7=2019,Table2019[],IF($N$7=2020,Table2020[]))),5,FALSE)</f>
        <v>0.73699999999999999</v>
      </c>
      <c r="O47" s="6">
        <f>VLOOKUP(A47,IF($O$7=2018,TABLE2018[],IF($O$7=2019,Table2019[],IF($O$7=2020,Table2020[]))),5,FALSE)</f>
        <v>0.874</v>
      </c>
      <c r="P47" s="6">
        <f>VLOOKUP(A47,IF($P$7=2018,TABLE2018[],IF($P$7=2019,Table2019[],IF($P$7=2020,Table2020[]))),5,FALSE)</f>
        <v>0.84299999999999997</v>
      </c>
      <c r="Q47" s="7">
        <f t="shared" si="3"/>
        <v>0.81799999999999995</v>
      </c>
      <c r="R47" s="5">
        <f>VLOOKUP(A47,IF($R$7=2018,TABLE2018[],IF($R$7=2019,Table2019[],IF($R$7=2020,Table2020[]))),6,FALSE)</f>
        <v>0.55300000000000005</v>
      </c>
      <c r="S47" s="6">
        <f>VLOOKUP(A47,IF($S$7=2018,TABLE2018[],IF($S$7=2019,Table2019[],IF($S$7=2020,Table2020[]))),6,FALSE)</f>
        <v>0.495</v>
      </c>
      <c r="T47" s="6">
        <f>VLOOKUP(A47,IF($T$7=2018,TABLE2018[],IF($T$7=2019,Table2019[],IF($T$7=2020,Table2020[]))),6,FALSE)</f>
        <v>0.57699999999999996</v>
      </c>
      <c r="U47" s="7">
        <f t="shared" si="4"/>
        <v>0.54166666666666663</v>
      </c>
      <c r="V47" s="5">
        <f>VLOOKUP(A47,IF($V$7=2018,TABLE2018[],IF($V$7=2019,Table2019[],IF($V$7=2020,Table2020[]))),7,FALSE)</f>
        <v>8.5999999999999993E-2</v>
      </c>
      <c r="W47" s="6">
        <f>VLOOKUP(A47,IF($W$7=2018,TABLE2018[],IF($W$7=2019,Table2019[],IF($W$7=2020,Table2020[]))),7,FALSE)</f>
        <v>0.10299999999999999</v>
      </c>
      <c r="X47" s="6">
        <f>VLOOKUP(A47,IF($X$7=2018,TABLE2018[],IF($X$7=2019,Table2019[],IF($X$7=2020,Table2020[]))),7,FALSE)</f>
        <v>0.125</v>
      </c>
      <c r="Y47" s="7">
        <f t="shared" si="8"/>
        <v>0.10466666666666667</v>
      </c>
      <c r="Z47" s="6">
        <f>VLOOKUP(A47,IF($Z$7=2018,TABLE2018[],IF($Z$7=2019,Table2019[],IF($Z$7=2020,Table2020[]))),8,FALSE)</f>
        <v>0.17399999999999999</v>
      </c>
      <c r="AA47" s="6">
        <f>VLOOKUP(A47,IF($AA$7=2018,TABLE2018[],IF($AA$7=2019,Table2019[],IF($AA$7=2020,Table2020[]))),8,FALSE)</f>
        <v>0.161</v>
      </c>
      <c r="AB47" s="6">
        <f>VLOOKUP(A47,IF($AB$7=2018,TABLE2018[],IF($AB$7=2019,Table2019[],IF($AB$7=2020,Table2020[]))),8,FALSE)</f>
        <v>0.20200000000000001</v>
      </c>
      <c r="AC47" s="7">
        <f t="shared" si="6"/>
        <v>0.17899999999999996</v>
      </c>
    </row>
    <row r="48" spans="1:29" ht="15.6" x14ac:dyDescent="0.3">
      <c r="A48" s="36" t="s">
        <v>144</v>
      </c>
      <c r="B48" s="5">
        <f>VLOOKUP(A48,IF($B$7=2018,TABLE2018[],IF($B$7=2019,Table2019[],IF($B$7=2020,Table2020[]))),2,FALSE)</f>
        <v>4.3499999999999996</v>
      </c>
      <c r="C48" s="6">
        <f>VLOOKUP(A48,IF($C$7=2018,TABLE2018[],IF($C$7=2019,Table2019[],IF($C$7=2020,Table2020[]))),2,FALSE)</f>
        <v>4.2859999999999996</v>
      </c>
      <c r="D48" s="6">
        <f>VLOOKUP(A48,IF($D$7=2018,TABLE2018[],IF($D$7=2019,Table2019[],IF($D$7=2020,Table2020[]))),2,FALSE)</f>
        <v>4.1859999999999999</v>
      </c>
      <c r="E48" s="7">
        <f t="shared" si="0"/>
        <v>4.274</v>
      </c>
      <c r="F48" s="5">
        <f>VLOOKUP(A48,IF($F$7=2018,TABLE2018[],IF($F$7=2019,Table2019[],IF($F$7=2020,Table2020[]))),3,FALSE)</f>
        <v>0.308</v>
      </c>
      <c r="G48" s="6">
        <f>VLOOKUP(A48,IF($G$7=2018,TABLE2018[],IF($G$7=2019,Table2019[],IF($G$7=2020,Table2020[]))),3,FALSE)</f>
        <v>0.33600000000000002</v>
      </c>
      <c r="H48" s="6">
        <f>VLOOKUP(A48,IF($H$7=2018,TABLE2018[],IF($H$7=2019,Table2019[],IF($H$7=2020,Table2020[]))),3,FALSE)</f>
        <v>0.315</v>
      </c>
      <c r="I48" s="7">
        <f t="shared" si="1"/>
        <v>0.31966666666666671</v>
      </c>
      <c r="J48" s="5">
        <f>VLOOKUP(A48,IF($J$7=2018,TABLE2018[],IF($J$7=2019,Table2019[],IF($J$7=2020,Table2020[]))),4,FALSE)</f>
        <v>0.95</v>
      </c>
      <c r="K48" s="6">
        <f>VLOOKUP(A48,IF($K$7=2018,TABLE2018[],IF($K$7=2019,Table2019[],IF($K$7=2020,Table2020[]))),4,FALSE)</f>
        <v>1.0329999999999999</v>
      </c>
      <c r="L48" s="6">
        <f>VLOOKUP(A48,IF($L$7=2018,TABLE2018[],IF($L$7=2019,Table2019[],IF($L$7=2020,Table2020[]))),4,FALSE)</f>
        <v>1.0009999999999999</v>
      </c>
      <c r="M48" s="7">
        <f t="shared" si="2"/>
        <v>0.9946666666666667</v>
      </c>
      <c r="N48" s="5">
        <f>VLOOKUP(A48,IF($N$7=2018,TABLE2018[],IF($N$7=2019,Table2019[],IF($N$7=2020,Table2020[]))),5,FALSE)</f>
        <v>0.39100000000000001</v>
      </c>
      <c r="O48" s="6">
        <f>VLOOKUP(A48,IF($O$7=2018,TABLE2018[],IF($O$7=2019,Table2019[],IF($O$7=2020,Table2020[]))),5,FALSE)</f>
        <v>0.53200000000000003</v>
      </c>
      <c r="P48" s="6">
        <f>VLOOKUP(A48,IF($P$7=2018,TABLE2018[],IF($P$7=2019,Table2019[],IF($P$7=2020,Table2020[]))),5,FALSE)</f>
        <v>0.48399999999999999</v>
      </c>
      <c r="Q48" s="7">
        <f t="shared" si="3"/>
        <v>0.46900000000000003</v>
      </c>
      <c r="R48" s="5">
        <f>VLOOKUP(A48,IF($R$7=2018,TABLE2018[],IF($R$7=2019,Table2019[],IF($R$7=2020,Table2020[]))),6,FALSE)</f>
        <v>0.45200000000000001</v>
      </c>
      <c r="S48" s="6">
        <f>VLOOKUP(A48,IF($S$7=2018,TABLE2018[],IF($S$7=2019,Table2019[],IF($S$7=2020,Table2020[]))),6,FALSE)</f>
        <v>0.34399999999999997</v>
      </c>
      <c r="T48" s="6">
        <f>VLOOKUP(A48,IF($T$7=2018,TABLE2018[],IF($T$7=2019,Table2019[],IF($T$7=2020,Table2020[]))),6,FALSE)</f>
        <v>0.41299999999999998</v>
      </c>
      <c r="U48" s="7">
        <f t="shared" si="4"/>
        <v>0.40300000000000002</v>
      </c>
      <c r="V48" s="5">
        <f>VLOOKUP(A48,IF($V$7=2018,TABLE2018[],IF($V$7=2019,Table2019[],IF($V$7=2020,Table2020[]))),7,FALSE)</f>
        <v>0.22</v>
      </c>
      <c r="W48" s="6">
        <f>VLOOKUP(A48,IF($W$7=2018,TABLE2018[],IF($W$7=2019,Table2019[],IF($W$7=2020,Table2020[]))),7,FALSE)</f>
        <v>0.20899999999999999</v>
      </c>
      <c r="X48" s="6">
        <f>VLOOKUP(A48,IF($X$7=2018,TABLE2018[],IF($X$7=2019,Table2019[],IF($X$7=2020,Table2020[]))),7,FALSE)</f>
        <v>0.22800000000000001</v>
      </c>
      <c r="Y48" s="7">
        <f t="shared" si="8"/>
        <v>0.219</v>
      </c>
      <c r="Z48" s="6">
        <f>VLOOKUP(A48,IF($Z$7=2018,TABLE2018[],IF($Z$7=2019,Table2019[],IF($Z$7=2020,Table2020[]))),8,FALSE)</f>
        <v>0.14599999999999999</v>
      </c>
      <c r="AA48" s="6">
        <f>VLOOKUP(A48,IF($AA$7=2018,TABLE2018[],IF($AA$7=2019,Table2019[],IF($AA$7=2020,Table2020[]))),8,FALSE)</f>
        <v>0.1</v>
      </c>
      <c r="AB48" s="6">
        <f>VLOOKUP(A48,IF($AB$7=2018,TABLE2018[],IF($AB$7=2019,Table2019[],IF($AB$7=2020,Table2020[]))),8,FALSE)</f>
        <v>0.11700000000000001</v>
      </c>
      <c r="AC48" s="7">
        <f t="shared" si="6"/>
        <v>0.121</v>
      </c>
    </row>
    <row r="49" spans="1:29" ht="15.6" x14ac:dyDescent="0.3">
      <c r="A49" s="36" t="s">
        <v>8</v>
      </c>
      <c r="B49" s="5">
        <f>VLOOKUP(A49,IF($B$7=2018,TABLE2018[],IF($B$7=2019,Table2019[],IF($B$7=2020,Table2020[]))),2,FALSE)</f>
        <v>7.6319999999999997</v>
      </c>
      <c r="C49" s="6">
        <f>VLOOKUP(A49,IF($C$7=2018,TABLE2018[],IF($C$7=2019,Table2019[],IF($C$7=2020,Table2020[]))),2,FALSE)</f>
        <v>7.7690000000000001</v>
      </c>
      <c r="D49" s="6">
        <f>VLOOKUP(A49,IF($D$7=2018,TABLE2018[],IF($D$7=2019,Table2019[],IF($D$7=2020,Table2020[]))),2,FALSE)</f>
        <v>7.8090000000000002</v>
      </c>
      <c r="E49" s="7">
        <f t="shared" si="0"/>
        <v>7.7366666666666672</v>
      </c>
      <c r="F49" s="5">
        <f>VLOOKUP(A49,IF($F$7=2018,TABLE2018[],IF($F$7=2019,Table2019[],IF($F$7=2020,Table2020[]))),3,FALSE)</f>
        <v>1.3049999999999999</v>
      </c>
      <c r="G49" s="6">
        <f>VLOOKUP(A49,IF($G$7=2018,TABLE2018[],IF($G$7=2019,Table2019[],IF($G$7=2020,Table2020[]))),3,FALSE)</f>
        <v>1.34</v>
      </c>
      <c r="H49" s="6">
        <f>VLOOKUP(A49,IF($H$7=2018,TABLE2018[],IF($H$7=2019,Table2019[],IF($H$7=2020,Table2020[]))),3,FALSE)</f>
        <v>1.2849999999999999</v>
      </c>
      <c r="I49" s="7">
        <f t="shared" si="1"/>
        <v>1.3099999999999998</v>
      </c>
      <c r="J49" s="5">
        <f>VLOOKUP(A49,IF($J$7=2018,TABLE2018[],IF($J$7=2019,Table2019[],IF($J$7=2020,Table2020[]))),4,FALSE)</f>
        <v>1.5920000000000001</v>
      </c>
      <c r="K49" s="6">
        <f>VLOOKUP(A49,IF($K$7=2018,TABLE2018[],IF($K$7=2019,Table2019[],IF($K$7=2020,Table2020[]))),4,FALSE)</f>
        <v>1.587</v>
      </c>
      <c r="L49" s="6">
        <f>VLOOKUP(A49,IF($L$7=2018,TABLE2018[],IF($L$7=2019,Table2019[],IF($L$7=2020,Table2020[]))),4,FALSE)</f>
        <v>1.5</v>
      </c>
      <c r="M49" s="7">
        <f t="shared" si="2"/>
        <v>1.5596666666666668</v>
      </c>
      <c r="N49" s="5">
        <f>VLOOKUP(A49,IF($N$7=2018,TABLE2018[],IF($N$7=2019,Table2019[],IF($N$7=2020,Table2020[]))),5,FALSE)</f>
        <v>0.874</v>
      </c>
      <c r="O49" s="6">
        <f>VLOOKUP(A49,IF($O$7=2018,TABLE2018[],IF($O$7=2019,Table2019[],IF($O$7=2020,Table2020[]))),5,FALSE)</f>
        <v>0.98599999999999999</v>
      </c>
      <c r="P49" s="6">
        <f>VLOOKUP(A49,IF($P$7=2018,TABLE2018[],IF($P$7=2019,Table2019[],IF($P$7=2020,Table2020[]))),5,FALSE)</f>
        <v>0.96099999999999997</v>
      </c>
      <c r="Q49" s="7">
        <f t="shared" si="3"/>
        <v>0.94033333333333324</v>
      </c>
      <c r="R49" s="5">
        <f>VLOOKUP(A49,IF($R$7=2018,TABLE2018[],IF($R$7=2019,Table2019[],IF($R$7=2020,Table2020[]))),6,FALSE)</f>
        <v>0.68100000000000005</v>
      </c>
      <c r="S49" s="6">
        <f>VLOOKUP(A49,IF($S$7=2018,TABLE2018[],IF($S$7=2019,Table2019[],IF($S$7=2020,Table2020[]))),6,FALSE)</f>
        <v>0.59599999999999997</v>
      </c>
      <c r="T49" s="6">
        <f>VLOOKUP(A49,IF($T$7=2018,TABLE2018[],IF($T$7=2019,Table2019[],IF($T$7=2020,Table2020[]))),6,FALSE)</f>
        <v>0.66200000000000003</v>
      </c>
      <c r="U49" s="7">
        <f t="shared" si="4"/>
        <v>0.64633333333333332</v>
      </c>
      <c r="V49" s="5">
        <f>VLOOKUP(A49,IF($V$7=2018,TABLE2018[],IF($V$7=2019,Table2019[],IF($V$7=2020,Table2020[]))),7,FALSE)</f>
        <v>0.20200000000000001</v>
      </c>
      <c r="W49" s="6">
        <f>VLOOKUP(A49,IF($W$7=2018,TABLE2018[],IF($W$7=2019,Table2019[],IF($W$7=2020,Table2020[]))),7,FALSE)</f>
        <v>0.153</v>
      </c>
      <c r="X49" s="6">
        <f>VLOOKUP(A49,IF($X$7=2018,TABLE2018[],IF($X$7=2019,Table2019[],IF($X$7=2020,Table2020[]))),7,FALSE)</f>
        <v>0.16</v>
      </c>
      <c r="Y49" s="7">
        <f t="shared" si="8"/>
        <v>0.17166666666666666</v>
      </c>
      <c r="Z49" s="6">
        <f>VLOOKUP(A49,IF($Z$7=2018,TABLE2018[],IF($Z$7=2019,Table2019[],IF($Z$7=2020,Table2020[]))),8,FALSE)</f>
        <v>0.39300000000000002</v>
      </c>
      <c r="AA49" s="6">
        <f>VLOOKUP(A49,IF($AA$7=2018,TABLE2018[],IF($AA$7=2019,Table2019[],IF($AA$7=2020,Table2020[]))),8,FALSE)</f>
        <v>0.39300000000000002</v>
      </c>
      <c r="AB49" s="6">
        <f>VLOOKUP(A49,IF($AB$7=2018,TABLE2018[],IF($AB$7=2019,Table2019[],IF($AB$7=2020,Table2020[]))),8,FALSE)</f>
        <v>0.47799999999999998</v>
      </c>
      <c r="AC49" s="7">
        <f t="shared" si="6"/>
        <v>0.42133333333333334</v>
      </c>
    </row>
    <row r="50" spans="1:29" ht="15.6" x14ac:dyDescent="0.3">
      <c r="A50" s="36" t="s">
        <v>35</v>
      </c>
      <c r="B50" s="5">
        <f>VLOOKUP(A50,IF($B$7=2018,TABLE2018[],IF($B$7=2019,Table2019[],IF($B$7=2020,Table2020[]))),2,FALSE)</f>
        <v>6.4889999999999999</v>
      </c>
      <c r="C50" s="6">
        <f>VLOOKUP(A50,IF($C$7=2018,TABLE2018[],IF($C$7=2019,Table2019[],IF($C$7=2020,Table2020[]))),2,FALSE)</f>
        <v>6.5919999999999996</v>
      </c>
      <c r="D50" s="6">
        <f>VLOOKUP(A50,IF($D$7=2018,TABLE2018[],IF($D$7=2019,Table2019[],IF($D$7=2020,Table2020[]))),2,FALSE)</f>
        <v>6.6639999999999997</v>
      </c>
      <c r="E50" s="7">
        <f t="shared" si="0"/>
        <v>6.5816666666666661</v>
      </c>
      <c r="F50" s="5">
        <f>VLOOKUP(A50,IF($F$7=2018,TABLE2018[],IF($F$7=2019,Table2019[],IF($F$7=2020,Table2020[]))),3,FALSE)</f>
        <v>1.2929999999999999</v>
      </c>
      <c r="G50" s="6">
        <f>VLOOKUP(A50,IF($G$7=2018,TABLE2018[],IF($G$7=2019,Table2019[],IF($G$7=2020,Table2020[]))),3,FALSE)</f>
        <v>1.3240000000000001</v>
      </c>
      <c r="H50" s="6">
        <f>VLOOKUP(A50,IF($H$7=2018,TABLE2018[],IF($H$7=2019,Table2019[],IF($H$7=2020,Table2020[]))),3,FALSE)</f>
        <v>1.268</v>
      </c>
      <c r="I50" s="7">
        <f t="shared" si="1"/>
        <v>1.2949999999999999</v>
      </c>
      <c r="J50" s="5">
        <f>VLOOKUP(A50,IF($J$7=2018,TABLE2018[],IF($J$7=2019,Table2019[],IF($J$7=2020,Table2020[]))),4,FALSE)</f>
        <v>1.466</v>
      </c>
      <c r="K50" s="6">
        <f>VLOOKUP(A50,IF($K$7=2018,TABLE2018[],IF($K$7=2019,Table2019[],IF($K$7=2020,Table2020[]))),4,FALSE)</f>
        <v>1.472</v>
      </c>
      <c r="L50" s="6">
        <f>VLOOKUP(A50,IF($L$7=2018,TABLE2018[],IF($L$7=2019,Table2019[],IF($L$7=2020,Table2020[]))),4,FALSE)</f>
        <v>1.4590000000000001</v>
      </c>
      <c r="M50" s="7">
        <f t="shared" si="2"/>
        <v>1.4656666666666667</v>
      </c>
      <c r="N50" s="5">
        <f>VLOOKUP(A50,IF($N$7=2018,TABLE2018[],IF($N$7=2019,Table2019[],IF($N$7=2020,Table2020[]))),5,FALSE)</f>
        <v>0.90800000000000003</v>
      </c>
      <c r="O50" s="6">
        <f>VLOOKUP(A50,IF($O$7=2018,TABLE2018[],IF($O$7=2019,Table2019[],IF($O$7=2020,Table2020[]))),5,FALSE)</f>
        <v>1.0449999999999999</v>
      </c>
      <c r="P50" s="6">
        <f>VLOOKUP(A50,IF($P$7=2018,TABLE2018[],IF($P$7=2019,Table2019[],IF($P$7=2020,Table2020[]))),5,FALSE)</f>
        <v>1.03</v>
      </c>
      <c r="Q50" s="7">
        <f t="shared" si="3"/>
        <v>0.99433333333333318</v>
      </c>
      <c r="R50" s="5">
        <f>VLOOKUP(A50,IF($R$7=2018,TABLE2018[],IF($R$7=2019,Table2019[],IF($R$7=2020,Table2020[]))),6,FALSE)</f>
        <v>0.52</v>
      </c>
      <c r="S50" s="6">
        <f>VLOOKUP(A50,IF($S$7=2018,TABLE2018[],IF($S$7=2019,Table2019[],IF($S$7=2020,Table2020[]))),6,FALSE)</f>
        <v>0.436</v>
      </c>
      <c r="T50" s="6">
        <f>VLOOKUP(A50,IF($T$7=2018,TABLE2018[],IF($T$7=2019,Table2019[],IF($T$7=2020,Table2020[]))),6,FALSE)</f>
        <v>0.51400000000000001</v>
      </c>
      <c r="U50" s="7">
        <f t="shared" si="4"/>
        <v>0.49</v>
      </c>
      <c r="V50" s="5">
        <f>VLOOKUP(A50,IF($V$7=2018,TABLE2018[],IF($V$7=2019,Table2019[],IF($V$7=2020,Table2020[]))),7,FALSE)</f>
        <v>9.8000000000000004E-2</v>
      </c>
      <c r="W50" s="6">
        <f>VLOOKUP(A50,IF($W$7=2018,TABLE2018[],IF($W$7=2019,Table2019[],IF($W$7=2020,Table2020[]))),7,FALSE)</f>
        <v>0.111</v>
      </c>
      <c r="X50" s="6">
        <f>VLOOKUP(A50,IF($X$7=2018,TABLE2018[],IF($X$7=2019,Table2019[],IF($X$7=2020,Table2020[]))),7,FALSE)</f>
        <v>0.113</v>
      </c>
      <c r="Y50" s="7">
        <f t="shared" si="8"/>
        <v>0.10733333333333334</v>
      </c>
      <c r="Z50" s="6">
        <f>VLOOKUP(A50,IF($Z$7=2018,TABLE2018[],IF($Z$7=2019,Table2019[],IF($Z$7=2020,Table2020[]))),8,FALSE)</f>
        <v>0.17599999999999999</v>
      </c>
      <c r="AA50" s="6">
        <f>VLOOKUP(A50,IF($AA$7=2018,TABLE2018[],IF($AA$7=2019,Table2019[],IF($AA$7=2020,Table2020[]))),8,FALSE)</f>
        <v>0.183</v>
      </c>
      <c r="AB50" s="6">
        <f>VLOOKUP(A50,IF($AB$7=2018,TABLE2018[],IF($AB$7=2019,Table2019[],IF($AB$7=2020,Table2020[]))),8,FALSE)</f>
        <v>0.22700000000000001</v>
      </c>
      <c r="AC50" s="7">
        <f t="shared" si="6"/>
        <v>0.19533333333333333</v>
      </c>
    </row>
    <row r="51" spans="1:29" ht="15.6" x14ac:dyDescent="0.3">
      <c r="A51" s="36" t="s">
        <v>120</v>
      </c>
      <c r="B51" s="5">
        <f>VLOOKUP(A51,IF($B$7=2018,TABLE2018[],IF($B$7=2019,Table2019[],IF($B$7=2020,Table2020[]))),2,FALSE)</f>
        <v>4.758</v>
      </c>
      <c r="C51" s="6">
        <f>VLOOKUP(A51,IF($C$7=2018,TABLE2018[],IF($C$7=2019,Table2019[],IF($C$7=2020,Table2020[]))),2,FALSE)</f>
        <v>4.7990000000000004</v>
      </c>
      <c r="D51" s="6">
        <f>VLOOKUP(A51,IF($D$7=2018,TABLE2018[],IF($D$7=2019,Table2019[],IF($D$7=2020,Table2020[]))),2,FALSE)</f>
        <v>4.8289999999999997</v>
      </c>
      <c r="E51" s="7">
        <f t="shared" si="0"/>
        <v>4.7953333333333328</v>
      </c>
      <c r="F51" s="5">
        <f>VLOOKUP(A51,IF($F$7=2018,TABLE2018[],IF($F$7=2019,Table2019[],IF($F$7=2020,Table2020[]))),3,FALSE)</f>
        <v>1.036</v>
      </c>
      <c r="G51" s="6">
        <f>VLOOKUP(A51,IF($G$7=2018,TABLE2018[],IF($G$7=2019,Table2019[],IF($G$7=2020,Table2020[]))),3,FALSE)</f>
        <v>1.0569999999999999</v>
      </c>
      <c r="H51" s="6">
        <f>VLOOKUP(A51,IF($H$7=2018,TABLE2018[],IF($H$7=2019,Table2019[],IF($H$7=2020,Table2020[]))),3,FALSE)</f>
        <v>0.98799999999999999</v>
      </c>
      <c r="I51" s="7">
        <f t="shared" si="1"/>
        <v>1.0269999999999999</v>
      </c>
      <c r="J51" s="5">
        <f>VLOOKUP(A51,IF($J$7=2018,TABLE2018[],IF($J$7=2019,Table2019[],IF($J$7=2020,Table2020[]))),4,FALSE)</f>
        <v>1.1639999999999999</v>
      </c>
      <c r="K51" s="6">
        <f>VLOOKUP(A51,IF($K$7=2018,TABLE2018[],IF($K$7=2019,Table2019[],IF($K$7=2020,Table2020[]))),4,FALSE)</f>
        <v>1.1830000000000001</v>
      </c>
      <c r="L51" s="6">
        <f>VLOOKUP(A51,IF($L$7=2018,TABLE2018[],IF($L$7=2019,Table2019[],IF($L$7=2020,Table2020[]))),4,FALSE)</f>
        <v>1.1060000000000001</v>
      </c>
      <c r="M51" s="7">
        <f t="shared" si="2"/>
        <v>1.151</v>
      </c>
      <c r="N51" s="5">
        <f>VLOOKUP(A51,IF($N$7=2018,TABLE2018[],IF($N$7=2019,Table2019[],IF($N$7=2020,Table2020[]))),5,FALSE)</f>
        <v>0.40400000000000003</v>
      </c>
      <c r="O51" s="6">
        <f>VLOOKUP(A51,IF($O$7=2018,TABLE2018[],IF($O$7=2019,Table2019[],IF($O$7=2020,Table2020[]))),5,FALSE)</f>
        <v>0.57099999999999995</v>
      </c>
      <c r="P51" s="6">
        <f>VLOOKUP(A51,IF($P$7=2018,TABLE2018[],IF($P$7=2019,Table2019[],IF($P$7=2020,Table2020[]))),5,FALSE)</f>
        <v>0.52300000000000002</v>
      </c>
      <c r="Q51" s="7">
        <f t="shared" si="3"/>
        <v>0.49933333333333335</v>
      </c>
      <c r="R51" s="5">
        <f>VLOOKUP(A51,IF($R$7=2018,TABLE2018[],IF($R$7=2019,Table2019[],IF($R$7=2020,Table2020[]))),6,FALSE)</f>
        <v>0.35599999999999998</v>
      </c>
      <c r="S51" s="6">
        <f>VLOOKUP(A51,IF($S$7=2018,TABLE2018[],IF($S$7=2019,Table2019[],IF($S$7=2020,Table2020[]))),6,FALSE)</f>
        <v>0.29499999999999998</v>
      </c>
      <c r="T51" s="6">
        <f>VLOOKUP(A51,IF($T$7=2018,TABLE2018[],IF($T$7=2019,Table2019[],IF($T$7=2020,Table2020[]))),6,FALSE)</f>
        <v>0.36899999999999999</v>
      </c>
      <c r="U51" s="7">
        <f t="shared" si="4"/>
        <v>0.34</v>
      </c>
      <c r="V51" s="5">
        <f>VLOOKUP(A51,IF($V$7=2018,TABLE2018[],IF($V$7=2019,Table2019[],IF($V$7=2020,Table2020[]))),7,FALSE)</f>
        <v>3.2000000000000001E-2</v>
      </c>
      <c r="W51" s="6">
        <f>VLOOKUP(A51,IF($W$7=2018,TABLE2018[],IF($W$7=2019,Table2019[],IF($W$7=2020,Table2020[]))),7,FALSE)</f>
        <v>4.2999999999999997E-2</v>
      </c>
      <c r="X51" s="6">
        <f>VLOOKUP(A51,IF($X$7=2018,TABLE2018[],IF($X$7=2019,Table2019[],IF($X$7=2020,Table2020[]))),7,FALSE)</f>
        <v>5.1999999999999998E-2</v>
      </c>
      <c r="Y51" s="7">
        <f t="shared" si="8"/>
        <v>4.2333333333333334E-2</v>
      </c>
      <c r="Z51" s="6">
        <f>VLOOKUP(A51,IF($Z$7=2018,TABLE2018[],IF($Z$7=2019,Table2019[],IF($Z$7=2020,Table2020[]))),8,FALSE)</f>
        <v>5.1999999999999998E-2</v>
      </c>
      <c r="AA51" s="6">
        <f>VLOOKUP(A51,IF($AA$7=2018,TABLE2018[],IF($AA$7=2019,Table2019[],IF($AA$7=2020,Table2020[]))),8,FALSE)</f>
        <v>5.5E-2</v>
      </c>
      <c r="AB51" s="6">
        <f>VLOOKUP(A51,IF($AB$7=2018,TABLE2018[],IF($AB$7=2019,Table2019[],IF($AB$7=2020,Table2020[]))),8,FALSE)</f>
        <v>5.6000000000000001E-2</v>
      </c>
      <c r="AC51" s="7">
        <f t="shared" si="6"/>
        <v>5.4333333333333338E-2</v>
      </c>
    </row>
    <row r="52" spans="1:29" ht="15.6" x14ac:dyDescent="0.3">
      <c r="A52" s="36" t="s">
        <v>145</v>
      </c>
      <c r="B52" s="5">
        <f>VLOOKUP(A52,IF($B$7=2018,TABLE2018[],IF($B$7=2019,Table2019[],IF($B$7=2020,Table2020[]))),2,FALSE)</f>
        <v>4.34</v>
      </c>
      <c r="C52" s="6">
        <f>VLOOKUP(A52,IF($C$7=2018,TABLE2018[],IF($C$7=2019,Table2019[],IF($C$7=2020,Table2020[]))),2,FALSE)</f>
        <v>4.5190000000000001</v>
      </c>
      <c r="D52" s="6">
        <f>VLOOKUP(A52,IF($D$7=2018,TABLE2018[],IF($D$7=2019,Table2019[],IF($D$7=2020,Table2020[]))),2,FALSE)</f>
        <v>4.673</v>
      </c>
      <c r="E52" s="7">
        <f t="shared" si="0"/>
        <v>4.5106666666666664</v>
      </c>
      <c r="F52" s="5">
        <f>VLOOKUP(A52,IF($F$7=2018,TABLE2018[],IF($F$7=2019,Table2019[],IF($F$7=2020,Table2020[]))),3,FALSE)</f>
        <v>0.85299999999999998</v>
      </c>
      <c r="G52" s="6">
        <f>VLOOKUP(A52,IF($G$7=2018,TABLE2018[],IF($G$7=2019,Table2019[],IF($G$7=2020,Table2020[]))),3,FALSE)</f>
        <v>0.88600000000000001</v>
      </c>
      <c r="H52" s="6">
        <f>VLOOKUP(A52,IF($H$7=2018,TABLE2018[],IF($H$7=2019,Table2019[],IF($H$7=2020,Table2020[]))),3,FALSE)</f>
        <v>0.84699999999999998</v>
      </c>
      <c r="I52" s="7">
        <f t="shared" si="1"/>
        <v>0.86199999999999999</v>
      </c>
      <c r="J52" s="5">
        <f>VLOOKUP(A52,IF($J$7=2018,TABLE2018[],IF($J$7=2019,Table2019[],IF($J$7=2020,Table2020[]))),4,FALSE)</f>
        <v>0.59199999999999997</v>
      </c>
      <c r="K52" s="6">
        <f>VLOOKUP(A52,IF($K$7=2018,TABLE2018[],IF($K$7=2019,Table2019[],IF($K$7=2020,Table2020[]))),4,FALSE)</f>
        <v>0.66600000000000004</v>
      </c>
      <c r="L52" s="6">
        <f>VLOOKUP(A52,IF($L$7=2018,TABLE2018[],IF($L$7=2019,Table2019[],IF($L$7=2020,Table2020[]))),4,FALSE)</f>
        <v>0.73099999999999998</v>
      </c>
      <c r="M52" s="7">
        <f t="shared" si="2"/>
        <v>0.66299999999999992</v>
      </c>
      <c r="N52" s="5">
        <f>VLOOKUP(A52,IF($N$7=2018,TABLE2018[],IF($N$7=2019,Table2019[],IF($N$7=2020,Table2020[]))),5,FALSE)</f>
        <v>0.64300000000000002</v>
      </c>
      <c r="O52" s="6">
        <f>VLOOKUP(A52,IF($O$7=2018,TABLE2018[],IF($O$7=2019,Table2019[],IF($O$7=2020,Table2020[]))),5,FALSE)</f>
        <v>0.752</v>
      </c>
      <c r="P52" s="6">
        <f>VLOOKUP(A52,IF($P$7=2018,TABLE2018[],IF($P$7=2019,Table2019[],IF($P$7=2020,Table2020[]))),5,FALSE)</f>
        <v>0.69499999999999995</v>
      </c>
      <c r="Q52" s="7">
        <f t="shared" si="3"/>
        <v>0.69666666666666666</v>
      </c>
      <c r="R52" s="5">
        <f>VLOOKUP(A52,IF($R$7=2018,TABLE2018[],IF($R$7=2019,Table2019[],IF($R$7=2020,Table2020[]))),6,FALSE)</f>
        <v>0.375</v>
      </c>
      <c r="S52" s="6">
        <f>VLOOKUP(A52,IF($S$7=2018,TABLE2018[],IF($S$7=2019,Table2019[],IF($S$7=2020,Table2020[]))),6,FALSE)</f>
        <v>0.34599999999999997</v>
      </c>
      <c r="T52" s="6">
        <f>VLOOKUP(A52,IF($T$7=2018,TABLE2018[],IF($T$7=2019,Table2019[],IF($T$7=2020,Table2020[]))),6,FALSE)</f>
        <v>0.48499999999999999</v>
      </c>
      <c r="U52" s="7">
        <f t="shared" si="4"/>
        <v>0.40199999999999997</v>
      </c>
      <c r="V52" s="5">
        <f>VLOOKUP(A52,IF($V$7=2018,TABLE2018[],IF($V$7=2019,Table2019[],IF($V$7=2020,Table2020[]))),7,FALSE)</f>
        <v>3.7999999999999999E-2</v>
      </c>
      <c r="W52" s="6">
        <f>VLOOKUP(A52,IF($W$7=2018,TABLE2018[],IF($W$7=2019,Table2019[],IF($W$7=2020,Table2020[]))),7,FALSE)</f>
        <v>4.2999999999999997E-2</v>
      </c>
      <c r="X52" s="6">
        <f>VLOOKUP(A52,IF($X$7=2018,TABLE2018[],IF($X$7=2019,Table2019[],IF($X$7=2020,Table2020[]))),7,FALSE)</f>
        <v>4.8000000000000001E-2</v>
      </c>
      <c r="Y52" s="7">
        <f t="shared" si="8"/>
        <v>4.3000000000000003E-2</v>
      </c>
      <c r="Z52" s="6">
        <f>VLOOKUP(A52,IF($Z$7=2018,TABLE2018[],IF($Z$7=2019,Table2019[],IF($Z$7=2020,Table2020[]))),8,FALSE)</f>
        <v>0.215</v>
      </c>
      <c r="AA52" s="6">
        <f>VLOOKUP(A52,IF($AA$7=2018,TABLE2018[],IF($AA$7=2019,Table2019[],IF($AA$7=2020,Table2020[]))),8,FALSE)</f>
        <v>0.16400000000000001</v>
      </c>
      <c r="AB52" s="6">
        <f>VLOOKUP(A52,IF($AB$7=2018,TABLE2018[],IF($AB$7=2019,Table2019[],IF($AB$7=2020,Table2020[]))),8,FALSE)</f>
        <v>0.17399999999999999</v>
      </c>
      <c r="AC52" s="7">
        <f t="shared" si="6"/>
        <v>0.18433333333333332</v>
      </c>
    </row>
    <row r="53" spans="1:29" ht="15.6" x14ac:dyDescent="0.3">
      <c r="A53" s="36" t="s">
        <v>25</v>
      </c>
      <c r="B53" s="5">
        <f>VLOOKUP(A53,IF($B$7=2018,TABLE2018[],IF($B$7=2019,Table2019[],IF($B$7=2020,Table2020[]))),2,FALSE)</f>
        <v>6.9649999999999999</v>
      </c>
      <c r="C53" s="6">
        <f>VLOOKUP(A53,IF($C$7=2018,TABLE2018[],IF($C$7=2019,Table2019[],IF($C$7=2020,Table2020[]))),2,FALSE)</f>
        <v>6.9850000000000003</v>
      </c>
      <c r="D53" s="6">
        <f>VLOOKUP(A53,IF($D$7=2018,TABLE2018[],IF($D$7=2019,Table2019[],IF($D$7=2020,Table2020[]))),2,FALSE)</f>
        <v>7.0759999999999996</v>
      </c>
      <c r="E53" s="7">
        <f t="shared" si="0"/>
        <v>7.0086666666666666</v>
      </c>
      <c r="F53" s="5">
        <f>VLOOKUP(A53,IF($F$7=2018,TABLE2018[],IF($F$7=2019,Table2019[],IF($F$7=2020,Table2020[]))),3,FALSE)</f>
        <v>1.34</v>
      </c>
      <c r="G53" s="6">
        <f>VLOOKUP(A53,IF($G$7=2018,TABLE2018[],IF($G$7=2019,Table2019[],IF($G$7=2020,Table2020[]))),3,FALSE)</f>
        <v>1.373</v>
      </c>
      <c r="H53" s="6">
        <f>VLOOKUP(A53,IF($H$7=2018,TABLE2018[],IF($H$7=2019,Table2019[],IF($H$7=2020,Table2020[]))),3,FALSE)</f>
        <v>1.3140000000000001</v>
      </c>
      <c r="I53" s="7">
        <f t="shared" si="1"/>
        <v>1.3423333333333334</v>
      </c>
      <c r="J53" s="5">
        <f>VLOOKUP(A53,IF($J$7=2018,TABLE2018[],IF($J$7=2019,Table2019[],IF($J$7=2020,Table2020[]))),4,FALSE)</f>
        <v>1.474</v>
      </c>
      <c r="K53" s="6">
        <f>VLOOKUP(A53,IF($K$7=2018,TABLE2018[],IF($K$7=2019,Table2019[],IF($K$7=2020,Table2020[]))),4,FALSE)</f>
        <v>1.454</v>
      </c>
      <c r="L53" s="6">
        <f>VLOOKUP(A53,IF($L$7=2018,TABLE2018[],IF($L$7=2019,Table2019[],IF($L$7=2020,Table2020[]))),4,FALSE)</f>
        <v>1.369</v>
      </c>
      <c r="M53" s="7">
        <f t="shared" si="2"/>
        <v>1.4323333333333332</v>
      </c>
      <c r="N53" s="5">
        <f>VLOOKUP(A53,IF($N$7=2018,TABLE2018[],IF($N$7=2019,Table2019[],IF($N$7=2020,Table2020[]))),5,FALSE)</f>
        <v>0.86099999999999999</v>
      </c>
      <c r="O53" s="6">
        <f>VLOOKUP(A53,IF($O$7=2018,TABLE2018[],IF($O$7=2019,Table2019[],IF($O$7=2020,Table2020[]))),5,FALSE)</f>
        <v>0.98699999999999999</v>
      </c>
      <c r="P53" s="6">
        <f>VLOOKUP(A53,IF($P$7=2018,TABLE2018[],IF($P$7=2019,Table2019[],IF($P$7=2020,Table2020[]))),5,FALSE)</f>
        <v>0.97199999999999998</v>
      </c>
      <c r="Q53" s="7">
        <f t="shared" si="3"/>
        <v>0.94</v>
      </c>
      <c r="R53" s="5">
        <f>VLOOKUP(A53,IF($R$7=2018,TABLE2018[],IF($R$7=2019,Table2019[],IF($R$7=2020,Table2020[]))),6,FALSE)</f>
        <v>0.58599999999999997</v>
      </c>
      <c r="S53" s="6">
        <f>VLOOKUP(A53,IF($S$7=2018,TABLE2018[],IF($S$7=2019,Table2019[],IF($S$7=2020,Table2020[]))),6,FALSE)</f>
        <v>0.495</v>
      </c>
      <c r="T53" s="6">
        <f>VLOOKUP(A53,IF($T$7=2018,TABLE2018[],IF($T$7=2019,Table2019[],IF($T$7=2020,Table2020[]))),6,FALSE)</f>
        <v>0.56399999999999995</v>
      </c>
      <c r="U53" s="7">
        <f t="shared" si="4"/>
        <v>0.54833333333333334</v>
      </c>
      <c r="V53" s="5">
        <f>VLOOKUP(A53,IF($V$7=2018,TABLE2018[],IF($V$7=2019,Table2019[],IF($V$7=2020,Table2020[]))),7,FALSE)</f>
        <v>0.27300000000000002</v>
      </c>
      <c r="W53" s="6">
        <f>VLOOKUP(A53,IF($W$7=2018,TABLE2018[],IF($W$7=2019,Table2019[],IF($W$7=2020,Table2020[]))),7,FALSE)</f>
        <v>0.26100000000000001</v>
      </c>
      <c r="X53" s="6">
        <f>VLOOKUP(A53,IF($X$7=2018,TABLE2018[],IF($X$7=2019,Table2019[],IF($X$7=2020,Table2020[]))),7,FALSE)</f>
        <v>0.252</v>
      </c>
      <c r="Y53" s="7">
        <f t="shared" si="8"/>
        <v>0.26200000000000001</v>
      </c>
      <c r="Z53" s="6">
        <f>VLOOKUP(A53,IF($Z$7=2018,TABLE2018[],IF($Z$7=2019,Table2019[],IF($Z$7=2020,Table2020[]))),8,FALSE)</f>
        <v>0.28000000000000003</v>
      </c>
      <c r="AA53" s="6">
        <f>VLOOKUP(A53,IF($AA$7=2018,TABLE2018[],IF($AA$7=2019,Table2019[],IF($AA$7=2020,Table2020[]))),8,FALSE)</f>
        <v>0.26500000000000001</v>
      </c>
      <c r="AB53" s="6">
        <f>VLOOKUP(A53,IF($AB$7=2018,TABLE2018[],IF($AB$7=2019,Table2019[],IF($AB$7=2020,Table2020[]))),8,FALSE)</f>
        <v>0.309</v>
      </c>
      <c r="AC53" s="7">
        <f t="shared" si="6"/>
        <v>0.28466666666666668</v>
      </c>
    </row>
    <row r="54" spans="1:29" ht="15.6" x14ac:dyDescent="0.3">
      <c r="A54" s="36" t="s">
        <v>125</v>
      </c>
      <c r="B54" s="5">
        <f>VLOOKUP(A54,IF($B$7=2018,TABLE2018[],IF($B$7=2019,Table2019[],IF($B$7=2020,Table2020[]))),2,FALSE)</f>
        <v>4.657</v>
      </c>
      <c r="C54" s="6">
        <f>VLOOKUP(A54,IF($C$7=2018,TABLE2018[],IF($C$7=2019,Table2019[],IF($C$7=2020,Table2020[]))),2,FALSE)</f>
        <v>4.9960000000000004</v>
      </c>
      <c r="D54" s="6">
        <f>VLOOKUP(A54,IF($D$7=2018,TABLE2018[],IF($D$7=2019,Table2019[],IF($D$7=2020,Table2020[]))),2,FALSE)</f>
        <v>5.1479999999999997</v>
      </c>
      <c r="E54" s="7">
        <f t="shared" si="0"/>
        <v>4.9336666666666664</v>
      </c>
      <c r="F54" s="5">
        <f>VLOOKUP(A54,IF($F$7=2018,TABLE2018[],IF($F$7=2019,Table2019[],IF($F$7=2020,Table2020[]))),3,FALSE)</f>
        <v>0.59199999999999997</v>
      </c>
      <c r="G54" s="6">
        <f>VLOOKUP(A54,IF($G$7=2018,TABLE2018[],IF($G$7=2019,Table2019[],IF($G$7=2020,Table2020[]))),3,FALSE)</f>
        <v>0.61099999999999999</v>
      </c>
      <c r="H54" s="6">
        <f>VLOOKUP(A54,IF($H$7=2018,TABLE2018[],IF($H$7=2019,Table2019[],IF($H$7=2020,Table2020[]))),3,FALSE)</f>
        <v>0.57599999999999996</v>
      </c>
      <c r="I54" s="7">
        <f t="shared" si="1"/>
        <v>0.59299999999999997</v>
      </c>
      <c r="J54" s="5">
        <f>VLOOKUP(A54,IF($J$7=2018,TABLE2018[],IF($J$7=2019,Table2019[],IF($J$7=2020,Table2020[]))),4,FALSE)</f>
        <v>0.89600000000000002</v>
      </c>
      <c r="K54" s="6">
        <f>VLOOKUP(A54,IF($K$7=2018,TABLE2018[],IF($K$7=2019,Table2019[],IF($K$7=2020,Table2020[]))),4,FALSE)</f>
        <v>0.86799999999999999</v>
      </c>
      <c r="L54" s="6">
        <f>VLOOKUP(A54,IF($L$7=2018,TABLE2018[],IF($L$7=2019,Table2019[],IF($L$7=2020,Table2020[]))),4,FALSE)</f>
        <v>0.96599999999999997</v>
      </c>
      <c r="M54" s="7">
        <f t="shared" si="2"/>
        <v>0.91</v>
      </c>
      <c r="N54" s="5">
        <f>VLOOKUP(A54,IF($N$7=2018,TABLE2018[],IF($N$7=2019,Table2019[],IF($N$7=2020,Table2020[]))),5,FALSE)</f>
        <v>0.33700000000000002</v>
      </c>
      <c r="O54" s="6">
        <f>VLOOKUP(A54,IF($O$7=2018,TABLE2018[],IF($O$7=2019,Table2019[],IF($O$7=2020,Table2020[]))),5,FALSE)</f>
        <v>0.48599999999999999</v>
      </c>
      <c r="P54" s="6">
        <f>VLOOKUP(A54,IF($P$7=2018,TABLE2018[],IF($P$7=2019,Table2019[],IF($P$7=2020,Table2020[]))),5,FALSE)</f>
        <v>0.432</v>
      </c>
      <c r="Q54" s="7">
        <f t="shared" si="3"/>
        <v>0.41833333333333328</v>
      </c>
      <c r="R54" s="5">
        <f>VLOOKUP(A54,IF($R$7=2018,TABLE2018[],IF($R$7=2019,Table2019[],IF($R$7=2020,Table2020[]))),6,FALSE)</f>
        <v>0.499</v>
      </c>
      <c r="S54" s="6">
        <f>VLOOKUP(A54,IF($S$7=2018,TABLE2018[],IF($S$7=2019,Table2019[],IF($S$7=2020,Table2020[]))),6,FALSE)</f>
        <v>0.38100000000000001</v>
      </c>
      <c r="T54" s="6">
        <f>VLOOKUP(A54,IF($T$7=2018,TABLE2018[],IF($T$7=2019,Table2019[],IF($T$7=2020,Table2020[]))),6,FALSE)</f>
        <v>0.47699999999999998</v>
      </c>
      <c r="U54" s="7">
        <f t="shared" si="4"/>
        <v>0.45233333333333331</v>
      </c>
      <c r="V54" s="5">
        <f>VLOOKUP(A54,IF($V$7=2018,TABLE2018[],IF($V$7=2019,Table2019[],IF($V$7=2020,Table2020[]))),7,FALSE)</f>
        <v>0.21199999999999999</v>
      </c>
      <c r="W54" s="6">
        <f>VLOOKUP(A54,IF($W$7=2018,TABLE2018[],IF($W$7=2019,Table2019[],IF($W$7=2020,Table2020[]))),7,FALSE)</f>
        <v>0.245</v>
      </c>
      <c r="X54" s="6">
        <f>VLOOKUP(A54,IF($X$7=2018,TABLE2018[],IF($X$7=2019,Table2019[],IF($X$7=2020,Table2020[]))),7,FALSE)</f>
        <v>0.26100000000000001</v>
      </c>
      <c r="Y54" s="7">
        <f t="shared" si="8"/>
        <v>0.23933333333333331</v>
      </c>
      <c r="Z54" s="6">
        <f>VLOOKUP(A54,IF($Z$7=2018,TABLE2018[],IF($Z$7=2019,Table2019[],IF($Z$7=2020,Table2020[]))),8,FALSE)</f>
        <v>2.9000000000000001E-2</v>
      </c>
      <c r="AA54" s="6">
        <f>VLOOKUP(A54,IF($AA$7=2018,TABLE2018[],IF($AA$7=2019,Table2019[],IF($AA$7=2020,Table2020[]))),8,FALSE)</f>
        <v>0.04</v>
      </c>
      <c r="AB54" s="6">
        <f>VLOOKUP(A54,IF($AB$7=2018,TABLE2018[],IF($AB$7=2019,Table2019[],IF($AB$7=2020,Table2020[]))),8,FALSE)</f>
        <v>5.7000000000000002E-2</v>
      </c>
      <c r="AC54" s="7">
        <f t="shared" si="6"/>
        <v>4.2000000000000003E-2</v>
      </c>
    </row>
    <row r="55" spans="1:29" ht="15.6" x14ac:dyDescent="0.3">
      <c r="A55" s="36" t="s">
        <v>96</v>
      </c>
      <c r="B55" s="5">
        <f>VLOOKUP(A55,IF($B$7=2018,TABLE2018[],IF($B$7=2019,Table2019[],IF($B$7=2020,Table2020[]))),2,FALSE)</f>
        <v>5.3579999999999997</v>
      </c>
      <c r="C55" s="6">
        <f>VLOOKUP(A55,IF($C$7=2018,TABLE2018[],IF($C$7=2019,Table2019[],IF($C$7=2020,Table2020[]))),2,FALSE)</f>
        <v>5.2869999999999999</v>
      </c>
      <c r="D55" s="6">
        <f>VLOOKUP(A55,IF($D$7=2018,TABLE2018[],IF($D$7=2019,Table2019[],IF($D$7=2020,Table2020[]))),2,FALSE)</f>
        <v>5.5149999999999997</v>
      </c>
      <c r="E55" s="7">
        <f t="shared" si="0"/>
        <v>5.3866666666666667</v>
      </c>
      <c r="F55" s="5">
        <f>VLOOKUP(A55,IF($F$7=2018,TABLE2018[],IF($F$7=2019,Table2019[],IF($F$7=2020,Table2020[]))),3,FALSE)</f>
        <v>1.1539999999999999</v>
      </c>
      <c r="G55" s="6">
        <f>VLOOKUP(A55,IF($G$7=2018,TABLE2018[],IF($G$7=2019,Table2019[],IF($G$7=2020,Table2020[]))),3,FALSE)</f>
        <v>1.181</v>
      </c>
      <c r="H55" s="6">
        <f>VLOOKUP(A55,IF($H$7=2018,TABLE2018[],IF($H$7=2019,Table2019[],IF($H$7=2020,Table2020[]))),3,FALSE)</f>
        <v>1.1279999999999999</v>
      </c>
      <c r="I55" s="7">
        <f t="shared" si="1"/>
        <v>1.1543333333333334</v>
      </c>
      <c r="J55" s="5">
        <f>VLOOKUP(A55,IF($J$7=2018,TABLE2018[],IF($J$7=2019,Table2019[],IF($J$7=2020,Table2020[]))),4,FALSE)</f>
        <v>1.202</v>
      </c>
      <c r="K55" s="6">
        <f>VLOOKUP(A55,IF($K$7=2018,TABLE2018[],IF($K$7=2019,Table2019[],IF($K$7=2020,Table2020[]))),4,FALSE)</f>
        <v>1.1559999999999999</v>
      </c>
      <c r="L55" s="6">
        <f>VLOOKUP(A55,IF($L$7=2018,TABLE2018[],IF($L$7=2019,Table2019[],IF($L$7=2020,Table2020[]))),4,FALSE)</f>
        <v>1.169</v>
      </c>
      <c r="M55" s="7">
        <f t="shared" si="2"/>
        <v>1.1756666666666666</v>
      </c>
      <c r="N55" s="5">
        <f>VLOOKUP(A55,IF($N$7=2018,TABLE2018[],IF($N$7=2019,Table2019[],IF($N$7=2020,Table2020[]))),5,FALSE)</f>
        <v>0.879</v>
      </c>
      <c r="O55" s="6">
        <f>VLOOKUP(A55,IF($O$7=2018,TABLE2018[],IF($O$7=2019,Table2019[],IF($O$7=2020,Table2020[]))),5,FALSE)</f>
        <v>0.999</v>
      </c>
      <c r="P55" s="6">
        <f>VLOOKUP(A55,IF($P$7=2018,TABLE2018[],IF($P$7=2019,Table2019[],IF($P$7=2020,Table2020[]))),5,FALSE)</f>
        <v>0.97899999999999998</v>
      </c>
      <c r="Q55" s="7">
        <f t="shared" si="3"/>
        <v>0.95233333333333337</v>
      </c>
      <c r="R55" s="5">
        <f>VLOOKUP(A55,IF($R$7=2018,TABLE2018[],IF($R$7=2019,Table2019[],IF($R$7=2020,Table2020[]))),6,FALSE)</f>
        <v>0.13100000000000001</v>
      </c>
      <c r="S55" s="6">
        <f>VLOOKUP(A55,IF($S$7=2018,TABLE2018[],IF($S$7=2019,Table2019[],IF($S$7=2020,Table2020[]))),6,FALSE)</f>
        <v>6.7000000000000004E-2</v>
      </c>
      <c r="T55" s="6">
        <f>VLOOKUP(A55,IF($T$7=2018,TABLE2018[],IF($T$7=2019,Table2019[],IF($T$7=2020,Table2020[]))),6,FALSE)</f>
        <v>0.17399999999999999</v>
      </c>
      <c r="U55" s="7">
        <f t="shared" si="4"/>
        <v>0.124</v>
      </c>
      <c r="V55" s="5">
        <f>VLOOKUP(A55,IF($V$7=2018,TABLE2018[],IF($V$7=2019,Table2019[],IF($V$7=2020,Table2020[]))),7,FALSE)</f>
        <v>0</v>
      </c>
      <c r="W55" s="6">
        <f>VLOOKUP(A55,IF($W$7=2018,TABLE2018[],IF($W$7=2019,Table2019[],IF($W$7=2020,Table2020[]))),7,FALSE)</f>
        <v>0</v>
      </c>
      <c r="X55" s="6">
        <f>VLOOKUP(A55,IF($X$7=2018,TABLE2018[],IF($X$7=2019,Table2019[],IF($X$7=2020,Table2020[]))),7,FALSE)</f>
        <v>0</v>
      </c>
      <c r="Y55" s="7">
        <f t="shared" si="8"/>
        <v>0</v>
      </c>
      <c r="Z55" s="6">
        <f>VLOOKUP(A55,IF($Z$7=2018,TABLE2018[],IF($Z$7=2019,Table2019[],IF($Z$7=2020,Table2020[]))),8,FALSE)</f>
        <v>4.3999999999999997E-2</v>
      </c>
      <c r="AA55" s="6">
        <f>VLOOKUP(A55,IF($AA$7=2018,TABLE2018[],IF($AA$7=2019,Table2019[],IF($AA$7=2020,Table2020[]))),8,FALSE)</f>
        <v>3.4000000000000002E-2</v>
      </c>
      <c r="AB55" s="6">
        <f>VLOOKUP(A55,IF($AB$7=2018,TABLE2018[],IF($AB$7=2019,Table2019[],IF($AB$7=2020,Table2020[]))),8,FALSE)</f>
        <v>4.9000000000000002E-2</v>
      </c>
      <c r="AC55" s="7">
        <f t="shared" si="6"/>
        <v>4.2333333333333334E-2</v>
      </c>
    </row>
    <row r="56" spans="1:29" ht="15.6" x14ac:dyDescent="0.3">
      <c r="A56" s="36" t="s">
        <v>43</v>
      </c>
      <c r="B56" s="5">
        <f>VLOOKUP(A56,IF($B$7=2018,TABLE2018[],IF($B$7=2019,Table2019[],IF($B$7=2020,Table2020[]))),2,FALSE)</f>
        <v>6.3819999999999997</v>
      </c>
      <c r="C56" s="6">
        <f>VLOOKUP(A56,IF($C$7=2018,TABLE2018[],IF($C$7=2019,Table2019[],IF($C$7=2020,Table2020[]))),2,FALSE)</f>
        <v>6.4359999999999999</v>
      </c>
      <c r="D56" s="6">
        <f>VLOOKUP(A56,IF($D$7=2018,TABLE2018[],IF($D$7=2019,Table2019[],IF($D$7=2020,Table2020[]))),2,FALSE)</f>
        <v>6.399</v>
      </c>
      <c r="E56" s="7">
        <f t="shared" si="0"/>
        <v>6.405666666666666</v>
      </c>
      <c r="F56" s="5">
        <f>VLOOKUP(A56,IF($F$7=2018,TABLE2018[],IF($F$7=2019,Table2019[],IF($F$7=2020,Table2020[]))),3,FALSE)</f>
        <v>0.78100000000000003</v>
      </c>
      <c r="G56" s="6">
        <f>VLOOKUP(A56,IF($G$7=2018,TABLE2018[],IF($G$7=2019,Table2019[],IF($G$7=2020,Table2020[]))),3,FALSE)</f>
        <v>0.8</v>
      </c>
      <c r="H56" s="6">
        <f>VLOOKUP(A56,IF($H$7=2018,TABLE2018[],IF($H$7=2019,Table2019[],IF($H$7=2020,Table2020[]))),3,FALSE)</f>
        <v>0.754</v>
      </c>
      <c r="I56" s="7">
        <f t="shared" si="1"/>
        <v>0.77833333333333332</v>
      </c>
      <c r="J56" s="5">
        <f>VLOOKUP(A56,IF($J$7=2018,TABLE2018[],IF($J$7=2019,Table2019[],IF($J$7=2020,Table2020[]))),4,FALSE)</f>
        <v>1.268</v>
      </c>
      <c r="K56" s="6">
        <f>VLOOKUP(A56,IF($K$7=2018,TABLE2018[],IF($K$7=2019,Table2019[],IF($K$7=2020,Table2020[]))),4,FALSE)</f>
        <v>1.2689999999999999</v>
      </c>
      <c r="L56" s="6">
        <f>VLOOKUP(A56,IF($L$7=2018,TABLE2018[],IF($L$7=2019,Table2019[],IF($L$7=2020,Table2020[]))),4,FALSE)</f>
        <v>1.1739999999999999</v>
      </c>
      <c r="M56" s="7">
        <f t="shared" si="2"/>
        <v>1.2369999999999999</v>
      </c>
      <c r="N56" s="5">
        <f>VLOOKUP(A56,IF($N$7=2018,TABLE2018[],IF($N$7=2019,Table2019[],IF($N$7=2020,Table2020[]))),5,FALSE)</f>
        <v>0.60799999999999998</v>
      </c>
      <c r="O56" s="6">
        <f>VLOOKUP(A56,IF($O$7=2018,TABLE2018[],IF($O$7=2019,Table2019[],IF($O$7=2020,Table2020[]))),5,FALSE)</f>
        <v>0.746</v>
      </c>
      <c r="P56" s="6">
        <f>VLOOKUP(A56,IF($P$7=2018,TABLE2018[],IF($P$7=2019,Table2019[],IF($P$7=2020,Table2020[]))),5,FALSE)</f>
        <v>0.70599999999999996</v>
      </c>
      <c r="Q56" s="7">
        <f t="shared" si="3"/>
        <v>0.68666666666666665</v>
      </c>
      <c r="R56" s="5">
        <f>VLOOKUP(A56,IF($R$7=2018,TABLE2018[],IF($R$7=2019,Table2019[],IF($R$7=2020,Table2020[]))),6,FALSE)</f>
        <v>0.60399999999999998</v>
      </c>
      <c r="S56" s="6">
        <f>VLOOKUP(A56,IF($S$7=2018,TABLE2018[],IF($S$7=2019,Table2019[],IF($S$7=2020,Table2020[]))),6,FALSE)</f>
        <v>0.53500000000000003</v>
      </c>
      <c r="T56" s="6">
        <f>VLOOKUP(A56,IF($T$7=2018,TABLE2018[],IF($T$7=2019,Table2019[],IF($T$7=2020,Table2020[]))),6,FALSE)</f>
        <v>0.61299999999999999</v>
      </c>
      <c r="U56" s="7">
        <f t="shared" si="4"/>
        <v>0.58399999999999996</v>
      </c>
      <c r="V56" s="5">
        <f>VLOOKUP(A56,IF($V$7=2018,TABLE2018[],IF($V$7=2019,Table2019[],IF($V$7=2020,Table2020[]))),7,FALSE)</f>
        <v>0.17899999999999999</v>
      </c>
      <c r="W56" s="6">
        <f>VLOOKUP(A56,IF($W$7=2018,TABLE2018[],IF($W$7=2019,Table2019[],IF($W$7=2020,Table2020[]))),7,FALSE)</f>
        <v>0.17499999999999999</v>
      </c>
      <c r="X56" s="6">
        <f>VLOOKUP(A56,IF($X$7=2018,TABLE2018[],IF($X$7=2019,Table2019[],IF($X$7=2020,Table2020[]))),7,FALSE)</f>
        <v>0.17100000000000001</v>
      </c>
      <c r="Y56" s="7">
        <f t="shared" si="8"/>
        <v>0.17500000000000002</v>
      </c>
      <c r="Z56" s="6">
        <f>VLOOKUP(A56,IF($Z$7=2018,TABLE2018[],IF($Z$7=2019,Table2019[],IF($Z$7=2020,Table2020[]))),8,FALSE)</f>
        <v>7.0999999999999994E-2</v>
      </c>
      <c r="AA56" s="6">
        <f>VLOOKUP(A56,IF($AA$7=2018,TABLE2018[],IF($AA$7=2019,Table2019[],IF($AA$7=2020,Table2020[]))),8,FALSE)</f>
        <v>7.8E-2</v>
      </c>
      <c r="AB56" s="6">
        <f>VLOOKUP(A56,IF($AB$7=2018,TABLE2018[],IF($AB$7=2019,Table2019[],IF($AB$7=2020,Table2020[]))),8,FALSE)</f>
        <v>9.8000000000000004E-2</v>
      </c>
      <c r="AC56" s="7">
        <f t="shared" si="6"/>
        <v>8.2333333333333328E-2</v>
      </c>
    </row>
    <row r="57" spans="1:29" ht="15.6" x14ac:dyDescent="0.3">
      <c r="A57" s="36" t="s">
        <v>157</v>
      </c>
      <c r="B57" s="5">
        <f>VLOOKUP(A57,IF($B$7=2018,TABLE2018[],IF($B$7=2019,Table2019[],IF($B$7=2020,Table2020[]))),2,FALSE)</f>
        <v>3.964</v>
      </c>
      <c r="C57" s="6">
        <f>VLOOKUP(A57,IF($C$7=2018,TABLE2018[],IF($C$7=2019,Table2019[],IF($C$7=2020,Table2020[]))),2,FALSE)</f>
        <v>4.5339999999999998</v>
      </c>
      <c r="D57" s="6">
        <f>VLOOKUP(A57,IF($D$7=2018,TABLE2018[],IF($D$7=2019,Table2019[],IF($D$7=2020,Table2020[]))),2,FALSE)</f>
        <v>4.9489999999999998</v>
      </c>
      <c r="E57" s="7">
        <f t="shared" si="0"/>
        <v>4.4823333333333331</v>
      </c>
      <c r="F57" s="5">
        <f>VLOOKUP(A57,IF($F$7=2018,TABLE2018[],IF($F$7=2019,Table2019[],IF($F$7=2020,Table2020[]))),3,FALSE)</f>
        <v>0.34399999999999997</v>
      </c>
      <c r="G57" s="6">
        <f>VLOOKUP(A57,IF($G$7=2018,TABLE2018[],IF($G$7=2019,Table2019[],IF($G$7=2020,Table2020[]))),3,FALSE)</f>
        <v>0.38</v>
      </c>
      <c r="H57" s="6">
        <f>VLOOKUP(A57,IF($H$7=2018,TABLE2018[],IF($H$7=2019,Table2019[],IF($H$7=2020,Table2020[]))),3,FALSE)</f>
        <v>0.39</v>
      </c>
      <c r="I57" s="7">
        <f t="shared" si="1"/>
        <v>0.37133333333333329</v>
      </c>
      <c r="J57" s="5">
        <f>VLOOKUP(A57,IF($J$7=2018,TABLE2018[],IF($J$7=2019,Table2019[],IF($J$7=2020,Table2020[]))),4,FALSE)</f>
        <v>0.79200000000000004</v>
      </c>
      <c r="K57" s="6">
        <f>VLOOKUP(A57,IF($K$7=2018,TABLE2018[],IF($K$7=2019,Table2019[],IF($K$7=2020,Table2020[]))),4,FALSE)</f>
        <v>0.82899999999999996</v>
      </c>
      <c r="L57" s="6">
        <f>VLOOKUP(A57,IF($L$7=2018,TABLE2018[],IF($L$7=2019,Table2019[],IF($L$7=2020,Table2020[]))),4,FALSE)</f>
        <v>0.751</v>
      </c>
      <c r="M57" s="7">
        <f t="shared" si="2"/>
        <v>0.79066666666666663</v>
      </c>
      <c r="N57" s="5">
        <f>VLOOKUP(A57,IF($N$7=2018,TABLE2018[],IF($N$7=2019,Table2019[],IF($N$7=2020,Table2020[]))),5,FALSE)</f>
        <v>0.21099999999999999</v>
      </c>
      <c r="O57" s="6">
        <f>VLOOKUP(A57,IF($O$7=2018,TABLE2018[],IF($O$7=2019,Table2019[],IF($O$7=2020,Table2020[]))),5,FALSE)</f>
        <v>0.375</v>
      </c>
      <c r="P57" s="6">
        <f>VLOOKUP(A57,IF($P$7=2018,TABLE2018[],IF($P$7=2019,Table2019[],IF($P$7=2020,Table2020[]))),5,FALSE)</f>
        <v>0.33400000000000002</v>
      </c>
      <c r="Q57" s="7">
        <f t="shared" si="3"/>
        <v>0.30666666666666664</v>
      </c>
      <c r="R57" s="5">
        <f>VLOOKUP(A57,IF($R$7=2018,TABLE2018[],IF($R$7=2019,Table2019[],IF($R$7=2020,Table2020[]))),6,FALSE)</f>
        <v>0.39400000000000002</v>
      </c>
      <c r="S57" s="6">
        <f>VLOOKUP(A57,IF($S$7=2018,TABLE2018[],IF($S$7=2019,Table2019[],IF($S$7=2020,Table2020[]))),6,FALSE)</f>
        <v>0.33200000000000002</v>
      </c>
      <c r="T57" s="6">
        <f>VLOOKUP(A57,IF($T$7=2018,TABLE2018[],IF($T$7=2019,Table2019[],IF($T$7=2020,Table2020[]))),6,FALSE)</f>
        <v>0.372</v>
      </c>
      <c r="U57" s="7">
        <f t="shared" si="4"/>
        <v>0.36599999999999994</v>
      </c>
      <c r="V57" s="5">
        <f>VLOOKUP(A57,IF($V$7=2018,TABLE2018[],IF($V$7=2019,Table2019[],IF($V$7=2020,Table2020[]))),7,FALSE)</f>
        <v>0.185</v>
      </c>
      <c r="W57" s="6">
        <f>VLOOKUP(A57,IF($W$7=2018,TABLE2018[],IF($W$7=2019,Table2019[],IF($W$7=2020,Table2020[]))),7,FALSE)</f>
        <v>0.20699999999999999</v>
      </c>
      <c r="X57" s="6">
        <f>VLOOKUP(A57,IF($X$7=2018,TABLE2018[],IF($X$7=2019,Table2019[],IF($X$7=2020,Table2020[]))),7,FALSE)</f>
        <v>0.249</v>
      </c>
      <c r="Y57" s="7">
        <f t="shared" si="8"/>
        <v>0.21366666666666667</v>
      </c>
      <c r="Z57" s="6">
        <f>VLOOKUP(A57,IF($Z$7=2018,TABLE2018[],IF($Z$7=2019,Table2019[],IF($Z$7=2020,Table2020[]))),8,FALSE)</f>
        <v>9.4E-2</v>
      </c>
      <c r="AA57" s="6">
        <f>VLOOKUP(A57,IF($AA$7=2018,TABLE2018[],IF($AA$7=2019,Table2019[],IF($AA$7=2020,Table2020[]))),8,FALSE)</f>
        <v>8.5999999999999993E-2</v>
      </c>
      <c r="AB57" s="6">
        <f>VLOOKUP(A57,IF($AB$7=2018,TABLE2018[],IF($AB$7=2019,Table2019[],IF($AB$7=2020,Table2020[]))),8,FALSE)</f>
        <v>0.112</v>
      </c>
      <c r="AC57" s="7">
        <f t="shared" si="6"/>
        <v>9.7333333333333327E-2</v>
      </c>
    </row>
    <row r="58" spans="1:29" ht="15.6" x14ac:dyDescent="0.3">
      <c r="A58" s="36" t="s">
        <v>165</v>
      </c>
      <c r="B58" s="5">
        <f>VLOOKUP(A58,IF($B$7=2018,TABLE2018[],IF($B$7=2019,Table2019[],IF($B$7=2020,Table2020[]))),2,FALSE)</f>
        <v>3.5819999999999999</v>
      </c>
      <c r="C58" s="6">
        <f>VLOOKUP(A58,IF($C$7=2018,TABLE2018[],IF($C$7=2019,Table2019[],IF($C$7=2020,Table2020[]))),2,FALSE)</f>
        <v>3.597</v>
      </c>
      <c r="D58" s="6">
        <f>VLOOKUP(A58,IF($D$7=2018,TABLE2018[],IF($D$7=2019,Table2019[],IF($D$7=2020,Table2020[]))),2,FALSE)</f>
        <v>3.7210000000000001</v>
      </c>
      <c r="E58" s="7">
        <f t="shared" si="0"/>
        <v>3.6333333333333333</v>
      </c>
      <c r="F58" s="5">
        <f>VLOOKUP(A58,IF($F$7=2018,TABLE2018[],IF($F$7=2019,Table2019[],IF($F$7=2020,Table2020[]))),3,FALSE)</f>
        <v>0.315</v>
      </c>
      <c r="G58" s="6">
        <f>VLOOKUP(A58,IF($G$7=2018,TABLE2018[],IF($G$7=2019,Table2019[],IF($G$7=2020,Table2020[]))),3,FALSE)</f>
        <v>0.32300000000000001</v>
      </c>
      <c r="H58" s="6">
        <f>VLOOKUP(A58,IF($H$7=2018,TABLE2018[],IF($H$7=2019,Table2019[],IF($H$7=2020,Table2020[]))),3,FALSE)</f>
        <v>0.28499999999999998</v>
      </c>
      <c r="I58" s="7">
        <f t="shared" si="1"/>
        <v>0.3076666666666667</v>
      </c>
      <c r="J58" s="5">
        <f>VLOOKUP(A58,IF($J$7=2018,TABLE2018[],IF($J$7=2019,Table2019[],IF($J$7=2020,Table2020[]))),4,FALSE)</f>
        <v>0.71399999999999997</v>
      </c>
      <c r="K58" s="6">
        <f>VLOOKUP(A58,IF($K$7=2018,TABLE2018[],IF($K$7=2019,Table2019[],IF($K$7=2020,Table2020[]))),4,FALSE)</f>
        <v>0.68799999999999994</v>
      </c>
      <c r="L58" s="6">
        <f>VLOOKUP(A58,IF($L$7=2018,TABLE2018[],IF($L$7=2019,Table2019[],IF($L$7=2020,Table2020[]))),4,FALSE)</f>
        <v>0.64700000000000002</v>
      </c>
      <c r="M58" s="7">
        <f t="shared" si="2"/>
        <v>0.68299999999999994</v>
      </c>
      <c r="N58" s="5">
        <f>VLOOKUP(A58,IF($N$7=2018,TABLE2018[],IF($N$7=2019,Table2019[],IF($N$7=2020,Table2020[]))),5,FALSE)</f>
        <v>0.28899999999999998</v>
      </c>
      <c r="O58" s="6">
        <f>VLOOKUP(A58,IF($O$7=2018,TABLE2018[],IF($O$7=2019,Table2019[],IF($O$7=2020,Table2020[]))),5,FALSE)</f>
        <v>0.44900000000000001</v>
      </c>
      <c r="P58" s="6">
        <f>VLOOKUP(A58,IF($P$7=2018,TABLE2018[],IF($P$7=2019,Table2019[],IF($P$7=2020,Table2020[]))),5,FALSE)</f>
        <v>0.374</v>
      </c>
      <c r="Q58" s="7">
        <f t="shared" si="3"/>
        <v>0.3706666666666667</v>
      </c>
      <c r="R58" s="5">
        <f>VLOOKUP(A58,IF($R$7=2018,TABLE2018[],IF($R$7=2019,Table2019[],IF($R$7=2020,Table2020[]))),6,FALSE)</f>
        <v>2.5000000000000001E-2</v>
      </c>
      <c r="S58" s="6">
        <f>VLOOKUP(A58,IF($S$7=2018,TABLE2018[],IF($S$7=2019,Table2019[],IF($S$7=2020,Table2020[]))),6,FALSE)</f>
        <v>2.5999999999999999E-2</v>
      </c>
      <c r="T58" s="6">
        <f>VLOOKUP(A58,IF($T$7=2018,TABLE2018[],IF($T$7=2019,Table2019[],IF($T$7=2020,Table2020[]))),6,FALSE)</f>
        <v>0.16900000000000001</v>
      </c>
      <c r="U58" s="7">
        <f t="shared" si="4"/>
        <v>7.3333333333333348E-2</v>
      </c>
      <c r="V58" s="5">
        <f>VLOOKUP(A58,IF($V$7=2018,TABLE2018[],IF($V$7=2019,Table2019[],IF($V$7=2020,Table2020[]))),7,FALSE)</f>
        <v>0.39200000000000002</v>
      </c>
      <c r="W58" s="6">
        <f>VLOOKUP(A58,IF($W$7=2018,TABLE2018[],IF($W$7=2019,Table2019[],IF($W$7=2020,Table2020[]))),7,FALSE)</f>
        <v>0.41899999999999998</v>
      </c>
      <c r="X58" s="6">
        <f>VLOOKUP(A58,IF($X$7=2018,TABLE2018[],IF($X$7=2019,Table2019[],IF($X$7=2020,Table2020[]))),7,FALSE)</f>
        <v>0.46400000000000002</v>
      </c>
      <c r="Y58" s="7">
        <f t="shared" si="8"/>
        <v>0.42499999999999999</v>
      </c>
      <c r="Z58" s="6">
        <f>VLOOKUP(A58,IF($Z$7=2018,TABLE2018[],IF($Z$7=2019,Table2019[],IF($Z$7=2020,Table2020[]))),8,FALSE)</f>
        <v>0.104</v>
      </c>
      <c r="AA58" s="6">
        <f>VLOOKUP(A58,IF($AA$7=2018,TABLE2018[],IF($AA$7=2019,Table2019[],IF($AA$7=2020,Table2020[]))),8,FALSE)</f>
        <v>0.11</v>
      </c>
      <c r="AB58" s="6">
        <f>VLOOKUP(A58,IF($AB$7=2018,TABLE2018[],IF($AB$7=2019,Table2019[],IF($AB$7=2020,Table2020[]))),8,FALSE)</f>
        <v>0.16200000000000001</v>
      </c>
      <c r="AC58" s="7">
        <f t="shared" si="6"/>
        <v>0.12533333333333332</v>
      </c>
    </row>
    <row r="59" spans="1:29" ht="15.6" x14ac:dyDescent="0.3">
      <c r="A59" s="36" t="s">
        <v>88</v>
      </c>
      <c r="B59" s="5">
        <f>VLOOKUP(A59,IF($B$7=2018,TABLE2018[],IF($B$7=2019,Table2019[],IF($B$7=2020,Table2020[]))),2,FALSE)</f>
        <v>5.5039999999999996</v>
      </c>
      <c r="C59" s="6">
        <f>VLOOKUP(A59,IF($C$7=2018,TABLE2018[],IF($C$7=2019,Table2019[],IF($C$7=2020,Table2020[]))),2,FALSE)</f>
        <v>5.86</v>
      </c>
      <c r="D59" s="6">
        <f>VLOOKUP(A59,IF($D$7=2018,TABLE2018[],IF($D$7=2019,Table2019[],IF($D$7=2020,Table2020[]))),2,FALSE)</f>
        <v>5.9530000000000003</v>
      </c>
      <c r="E59" s="7">
        <f t="shared" si="0"/>
        <v>5.7723333333333331</v>
      </c>
      <c r="F59" s="5">
        <f>VLOOKUP(A59,IF($F$7=2018,TABLE2018[],IF($F$7=2019,Table2019[],IF($F$7=2020,Table2020[]))),3,FALSE)</f>
        <v>0.62</v>
      </c>
      <c r="G59" s="6">
        <f>VLOOKUP(A59,IF($G$7=2018,TABLE2018[],IF($G$7=2019,Table2019[],IF($G$7=2020,Table2020[]))),3,FALSE)</f>
        <v>0.64200000000000002</v>
      </c>
      <c r="H59" s="6">
        <f>VLOOKUP(A59,IF($H$7=2018,TABLE2018[],IF($H$7=2019,Table2019[],IF($H$7=2020,Table2020[]))),3,FALSE)</f>
        <v>0.59899999999999998</v>
      </c>
      <c r="I59" s="7">
        <f t="shared" si="1"/>
        <v>0.62033333333333329</v>
      </c>
      <c r="J59" s="5">
        <f>VLOOKUP(A59,IF($J$7=2018,TABLE2018[],IF($J$7=2019,Table2019[],IF($J$7=2020,Table2020[]))),4,FALSE)</f>
        <v>1.2050000000000001</v>
      </c>
      <c r="K59" s="6">
        <f>VLOOKUP(A59,IF($K$7=2018,TABLE2018[],IF($K$7=2019,Table2019[],IF($K$7=2020,Table2020[]))),4,FALSE)</f>
        <v>1.236</v>
      </c>
      <c r="L59" s="6">
        <f>VLOOKUP(A59,IF($L$7=2018,TABLE2018[],IF($L$7=2019,Table2019[],IF($L$7=2020,Table2020[]))),4,FALSE)</f>
        <v>1.1870000000000001</v>
      </c>
      <c r="M59" s="7">
        <f t="shared" si="2"/>
        <v>1.2093333333333334</v>
      </c>
      <c r="N59" s="5">
        <f>VLOOKUP(A59,IF($N$7=2018,TABLE2018[],IF($N$7=2019,Table2019[],IF($N$7=2020,Table2020[]))),5,FALSE)</f>
        <v>0.622</v>
      </c>
      <c r="O59" s="6">
        <f>VLOOKUP(A59,IF($O$7=2018,TABLE2018[],IF($O$7=2019,Table2019[],IF($O$7=2020,Table2020[]))),5,FALSE)</f>
        <v>0.82799999999999996</v>
      </c>
      <c r="P59" s="6">
        <f>VLOOKUP(A59,IF($P$7=2018,TABLE2018[],IF($P$7=2019,Table2019[],IF($P$7=2020,Table2020[]))),5,FALSE)</f>
        <v>0.79200000000000004</v>
      </c>
      <c r="Q59" s="7">
        <f t="shared" si="3"/>
        <v>0.74733333333333329</v>
      </c>
      <c r="R59" s="5">
        <f>VLOOKUP(A59,IF($R$7=2018,TABLE2018[],IF($R$7=2019,Table2019[],IF($R$7=2020,Table2020[]))),6,FALSE)</f>
        <v>0.45900000000000002</v>
      </c>
      <c r="S59" s="6">
        <f>VLOOKUP(A59,IF($S$7=2018,TABLE2018[],IF($S$7=2019,Table2019[],IF($S$7=2020,Table2020[]))),6,FALSE)</f>
        <v>0.50700000000000001</v>
      </c>
      <c r="T59" s="6">
        <f>VLOOKUP(A59,IF($T$7=2018,TABLE2018[],IF($T$7=2019,Table2019[],IF($T$7=2020,Table2020[]))),6,FALSE)</f>
        <v>0.56799999999999995</v>
      </c>
      <c r="U59" s="7">
        <f t="shared" si="4"/>
        <v>0.51133333333333331</v>
      </c>
      <c r="V59" s="5">
        <f>VLOOKUP(A59,IF($V$7=2018,TABLE2018[],IF($V$7=2019,Table2019[],IF($V$7=2020,Table2020[]))),7,FALSE)</f>
        <v>0.19700000000000001</v>
      </c>
      <c r="W59" s="6">
        <f>VLOOKUP(A59,IF($W$7=2018,TABLE2018[],IF($W$7=2019,Table2019[],IF($W$7=2020,Table2020[]))),7,FALSE)</f>
        <v>0.246</v>
      </c>
      <c r="X59" s="6">
        <f>VLOOKUP(A59,IF($X$7=2018,TABLE2018[],IF($X$7=2019,Table2019[],IF($X$7=2020,Table2020[]))),7,FALSE)</f>
        <v>0.25700000000000001</v>
      </c>
      <c r="Y59" s="7">
        <f t="shared" si="8"/>
        <v>0.23333333333333331</v>
      </c>
      <c r="Z59" s="6">
        <f>VLOOKUP(A59,IF($Z$7=2018,TABLE2018[],IF($Z$7=2019,Table2019[],IF($Z$7=2020,Table2020[]))),8,FALSE)</f>
        <v>7.3999999999999996E-2</v>
      </c>
      <c r="AA59" s="6">
        <f>VLOOKUP(A59,IF($AA$7=2018,TABLE2018[],IF($AA$7=2019,Table2019[],IF($AA$7=2020,Table2020[]))),8,FALSE)</f>
        <v>7.8E-2</v>
      </c>
      <c r="AB59" s="6">
        <f>VLOOKUP(A59,IF($AB$7=2018,TABLE2018[],IF($AB$7=2019,Table2019[],IF($AB$7=2020,Table2020[]))),8,FALSE)</f>
        <v>8.6999999999999994E-2</v>
      </c>
      <c r="AC59" s="7">
        <f t="shared" si="6"/>
        <v>7.9666666666666663E-2</v>
      </c>
    </row>
    <row r="60" spans="1:29" ht="15.6" x14ac:dyDescent="0.3">
      <c r="A60" s="36" t="s">
        <v>85</v>
      </c>
      <c r="B60" s="5">
        <f>VLOOKUP(A60,IF($B$7=2018,TABLE2018[],IF($B$7=2019,Table2019[],IF($B$7=2020,Table2020[]))),2,FALSE)</f>
        <v>5.62</v>
      </c>
      <c r="C60" s="6">
        <f>VLOOKUP(A60,IF($C$7=2018,TABLE2018[],IF($C$7=2019,Table2019[],IF($C$7=2020,Table2020[]))),2,FALSE)</f>
        <v>5.758</v>
      </c>
      <c r="D60" s="6">
        <f>VLOOKUP(A60,IF($D$7=2018,TABLE2018[],IF($D$7=2019,Table2019[],IF($D$7=2020,Table2020[]))),2,FALSE)</f>
        <v>6</v>
      </c>
      <c r="E60" s="7">
        <f t="shared" si="0"/>
        <v>5.7926666666666664</v>
      </c>
      <c r="F60" s="5">
        <f>VLOOKUP(A60,IF($F$7=2018,TABLE2018[],IF($F$7=2019,Table2019[],IF($F$7=2020,Table2020[]))),3,FALSE)</f>
        <v>1.171</v>
      </c>
      <c r="G60" s="6">
        <f>VLOOKUP(A60,IF($G$7=2018,TABLE2018[],IF($G$7=2019,Table2019[],IF($G$7=2020,Table2020[]))),3,FALSE)</f>
        <v>1.2010000000000001</v>
      </c>
      <c r="H60" s="6">
        <f>VLOOKUP(A60,IF($H$7=2018,TABLE2018[],IF($H$7=2019,Table2019[],IF($H$7=2020,Table2020[]))),3,FALSE)</f>
        <v>1.1639999999999999</v>
      </c>
      <c r="I60" s="7">
        <f t="shared" si="1"/>
        <v>1.1786666666666665</v>
      </c>
      <c r="J60" s="5">
        <f>VLOOKUP(A60,IF($J$7=2018,TABLE2018[],IF($J$7=2019,Table2019[],IF($J$7=2020,Table2020[]))),4,FALSE)</f>
        <v>1.401</v>
      </c>
      <c r="K60" s="6">
        <f>VLOOKUP(A60,IF($K$7=2018,TABLE2018[],IF($K$7=2019,Table2019[],IF($K$7=2020,Table2020[]))),4,FALSE)</f>
        <v>1.41</v>
      </c>
      <c r="L60" s="6">
        <f>VLOOKUP(A60,IF($L$7=2018,TABLE2018[],IF($L$7=2019,Table2019[],IF($L$7=2020,Table2020[]))),4,FALSE)</f>
        <v>1.423</v>
      </c>
      <c r="M60" s="7">
        <f t="shared" si="2"/>
        <v>1.4113333333333333</v>
      </c>
      <c r="N60" s="5">
        <f>VLOOKUP(A60,IF($N$7=2018,TABLE2018[],IF($N$7=2019,Table2019[],IF($N$7=2020,Table2020[]))),5,FALSE)</f>
        <v>0.73199999999999998</v>
      </c>
      <c r="O60" s="6">
        <f>VLOOKUP(A60,IF($O$7=2018,TABLE2018[],IF($O$7=2019,Table2019[],IF($O$7=2020,Table2020[]))),5,FALSE)</f>
        <v>0.82799999999999996</v>
      </c>
      <c r="P60" s="6">
        <f>VLOOKUP(A60,IF($P$7=2018,TABLE2018[],IF($P$7=2019,Table2019[],IF($P$7=2020,Table2020[]))),5,FALSE)</f>
        <v>0.80700000000000005</v>
      </c>
      <c r="Q60" s="7">
        <f t="shared" si="3"/>
        <v>0.78900000000000003</v>
      </c>
      <c r="R60" s="5">
        <f>VLOOKUP(A60,IF($R$7=2018,TABLE2018[],IF($R$7=2019,Table2019[],IF($R$7=2020,Table2020[]))),6,FALSE)</f>
        <v>0.25900000000000001</v>
      </c>
      <c r="S60" s="6">
        <f>VLOOKUP(A60,IF($S$7=2018,TABLE2018[],IF($S$7=2019,Table2019[],IF($S$7=2020,Table2020[]))),6,FALSE)</f>
        <v>0.19900000000000001</v>
      </c>
      <c r="T60" s="6">
        <f>VLOOKUP(A60,IF($T$7=2018,TABLE2018[],IF($T$7=2019,Table2019[],IF($T$7=2020,Table2020[]))),6,FALSE)</f>
        <v>0.38600000000000001</v>
      </c>
      <c r="U60" s="7">
        <f t="shared" si="4"/>
        <v>0.28133333333333338</v>
      </c>
      <c r="V60" s="5">
        <f>VLOOKUP(A60,IF($V$7=2018,TABLE2018[],IF($V$7=2019,Table2019[],IF($V$7=2020,Table2020[]))),7,FALSE)</f>
        <v>6.0999999999999999E-2</v>
      </c>
      <c r="W60" s="6">
        <f>VLOOKUP(A60,IF($W$7=2018,TABLE2018[],IF($W$7=2019,Table2019[],IF($W$7=2020,Table2020[]))),7,FALSE)</f>
        <v>8.1000000000000003E-2</v>
      </c>
      <c r="X60" s="6">
        <f>VLOOKUP(A60,IF($X$7=2018,TABLE2018[],IF($X$7=2019,Table2019[],IF($X$7=2020,Table2020[]))),7,FALSE)</f>
        <v>7.0000000000000007E-2</v>
      </c>
      <c r="Y60" s="7">
        <f t="shared" si="8"/>
        <v>7.0666666666666669E-2</v>
      </c>
      <c r="Z60" s="6">
        <f>VLOOKUP(A60,IF($Z$7=2018,TABLE2018[],IF($Z$7=2019,Table2019[],IF($Z$7=2020,Table2020[]))),8,FALSE)</f>
        <v>2.1999999999999999E-2</v>
      </c>
      <c r="AA60" s="6">
        <f>VLOOKUP(A60,IF($AA$7=2018,TABLE2018[],IF($AA$7=2019,Table2019[],IF($AA$7=2020,Table2020[]))),8,FALSE)</f>
        <v>0.02</v>
      </c>
      <c r="AB60" s="6">
        <f>VLOOKUP(A60,IF($AB$7=2018,TABLE2018[],IF($AB$7=2019,Table2019[],IF($AB$7=2020,Table2020[]))),8,FALSE)</f>
        <v>2.8000000000000001E-2</v>
      </c>
      <c r="AC60" s="7">
        <f t="shared" si="6"/>
        <v>2.3333333333333331E-2</v>
      </c>
    </row>
    <row r="61" spans="1:29" ht="15.6" x14ac:dyDescent="0.3">
      <c r="A61" s="36" t="s">
        <v>12</v>
      </c>
      <c r="B61" s="5">
        <f>VLOOKUP(A61,IF($B$7=2018,TABLE2018[],IF($B$7=2019,Table2019[],IF($B$7=2020,Table2020[]))),2,FALSE)</f>
        <v>7.4950000000000001</v>
      </c>
      <c r="C61" s="6">
        <f>VLOOKUP(A61,IF($C$7=2018,TABLE2018[],IF($C$7=2019,Table2019[],IF($C$7=2020,Table2020[]))),2,FALSE)</f>
        <v>7.4939999999999998</v>
      </c>
      <c r="D61" s="6">
        <f>VLOOKUP(A61,IF($D$7=2018,TABLE2018[],IF($D$7=2019,Table2019[],IF($D$7=2020,Table2020[]))),2,FALSE)</f>
        <v>7.5039999999999996</v>
      </c>
      <c r="E61" s="7">
        <f t="shared" si="0"/>
        <v>7.4976666666666674</v>
      </c>
      <c r="F61" s="5">
        <f>VLOOKUP(A61,IF($F$7=2018,TABLE2018[],IF($F$7=2019,Table2019[],IF($F$7=2020,Table2020[]))),3,FALSE)</f>
        <v>1.343</v>
      </c>
      <c r="G61" s="6">
        <f>VLOOKUP(A61,IF($G$7=2018,TABLE2018[],IF($G$7=2019,Table2019[],IF($G$7=2020,Table2020[]))),3,FALSE)</f>
        <v>1.38</v>
      </c>
      <c r="H61" s="6">
        <f>VLOOKUP(A61,IF($H$7=2018,TABLE2018[],IF($H$7=2019,Table2019[],IF($H$7=2020,Table2020[]))),3,FALSE)</f>
        <v>1.327</v>
      </c>
      <c r="I61" s="7">
        <f t="shared" si="1"/>
        <v>1.3499999999999999</v>
      </c>
      <c r="J61" s="5">
        <f>VLOOKUP(A61,IF($J$7=2018,TABLE2018[],IF($J$7=2019,Table2019[],IF($J$7=2020,Table2020[]))),4,FALSE)</f>
        <v>1.6439999999999999</v>
      </c>
      <c r="K61" s="6">
        <f>VLOOKUP(A61,IF($K$7=2018,TABLE2018[],IF($K$7=2019,Table2019[],IF($K$7=2020,Table2020[]))),4,FALSE)</f>
        <v>1.6240000000000001</v>
      </c>
      <c r="L61" s="6">
        <f>VLOOKUP(A61,IF($L$7=2018,TABLE2018[],IF($L$7=2019,Table2019[],IF($L$7=2020,Table2020[]))),4,FALSE)</f>
        <v>1.548</v>
      </c>
      <c r="M61" s="7">
        <f t="shared" si="2"/>
        <v>1.6053333333333333</v>
      </c>
      <c r="N61" s="5">
        <f>VLOOKUP(A61,IF($N$7=2018,TABLE2018[],IF($N$7=2019,Table2019[],IF($N$7=2020,Table2020[]))),5,FALSE)</f>
        <v>0.91400000000000003</v>
      </c>
      <c r="O61" s="6">
        <f>VLOOKUP(A61,IF($O$7=2018,TABLE2018[],IF($O$7=2019,Table2019[],IF($O$7=2020,Table2020[]))),5,FALSE)</f>
        <v>1.026</v>
      </c>
      <c r="P61" s="6">
        <f>VLOOKUP(A61,IF($P$7=2018,TABLE2018[],IF($P$7=2019,Table2019[],IF($P$7=2020,Table2020[]))),5,FALSE)</f>
        <v>1.0009999999999999</v>
      </c>
      <c r="Q61" s="7">
        <f t="shared" si="3"/>
        <v>0.98033333333333328</v>
      </c>
      <c r="R61" s="5">
        <f>VLOOKUP(A61,IF($R$7=2018,TABLE2018[],IF($R$7=2019,Table2019[],IF($R$7=2020,Table2020[]))),6,FALSE)</f>
        <v>0.67700000000000005</v>
      </c>
      <c r="S61" s="6">
        <f>VLOOKUP(A61,IF($S$7=2018,TABLE2018[],IF($S$7=2019,Table2019[],IF($S$7=2020,Table2020[]))),6,FALSE)</f>
        <v>0.59099999999999997</v>
      </c>
      <c r="T61" s="6">
        <f>VLOOKUP(A61,IF($T$7=2018,TABLE2018[],IF($T$7=2019,Table2019[],IF($T$7=2020,Table2020[]))),6,FALSE)</f>
        <v>0.66200000000000003</v>
      </c>
      <c r="U61" s="7">
        <f t="shared" si="4"/>
        <v>0.64333333333333342</v>
      </c>
      <c r="V61" s="5">
        <f>VLOOKUP(A61,IF($V$7=2018,TABLE2018[],IF($V$7=2019,Table2019[],IF($V$7=2020,Table2020[]))),7,FALSE)</f>
        <v>0.35299999999999998</v>
      </c>
      <c r="W61" s="6">
        <f>VLOOKUP(A61,IF($W$7=2018,TABLE2018[],IF($W$7=2019,Table2019[],IF($W$7=2020,Table2020[]))),7,FALSE)</f>
        <v>0.35399999999999998</v>
      </c>
      <c r="X61" s="6">
        <f>VLOOKUP(A61,IF($X$7=2018,TABLE2018[],IF($X$7=2019,Table2019[],IF($X$7=2020,Table2020[]))),7,FALSE)</f>
        <v>0.36199999999999999</v>
      </c>
      <c r="Y61" s="7">
        <f t="shared" si="8"/>
        <v>0.35633333333333334</v>
      </c>
      <c r="Z61" s="6">
        <f>VLOOKUP(A61,IF($Z$7=2018,TABLE2018[],IF($Z$7=2019,Table2019[],IF($Z$7=2020,Table2020[]))),8,FALSE)</f>
        <v>0.13800000000000001</v>
      </c>
      <c r="AA61" s="6">
        <f>VLOOKUP(A61,IF($AA$7=2018,TABLE2018[],IF($AA$7=2019,Table2019[],IF($AA$7=2020,Table2020[]))),8,FALSE)</f>
        <v>0.11799999999999999</v>
      </c>
      <c r="AB61" s="6">
        <f>VLOOKUP(A61,IF($AB$7=2018,TABLE2018[],IF($AB$7=2019,Table2019[],IF($AB$7=2020,Table2020[]))),8,FALSE)</f>
        <v>0.14499999999999999</v>
      </c>
      <c r="AC61" s="7">
        <f t="shared" si="6"/>
        <v>0.13366666666666668</v>
      </c>
    </row>
    <row r="62" spans="1:29" ht="15.6" x14ac:dyDescent="0.3">
      <c r="A62" s="36" t="s">
        <v>150</v>
      </c>
      <c r="B62" s="5">
        <f>VLOOKUP(A62,IF($B$7=2018,TABLE2018[],IF($B$7=2019,Table2019[],IF($B$7=2020,Table2020[]))),2,FALSE)</f>
        <v>4.1900000000000004</v>
      </c>
      <c r="C62" s="6">
        <f>VLOOKUP(A62,IF($C$7=2018,TABLE2018[],IF($C$7=2019,Table2019[],IF($C$7=2020,Table2020[]))),2,FALSE)</f>
        <v>4.0149999999999997</v>
      </c>
      <c r="D62" s="6">
        <f>VLOOKUP(A62,IF($D$7=2018,TABLE2018[],IF($D$7=2019,Table2019[],IF($D$7=2020,Table2020[]))),2,FALSE)</f>
        <v>3.573</v>
      </c>
      <c r="E62" s="7">
        <f t="shared" si="0"/>
        <v>3.9260000000000002</v>
      </c>
      <c r="F62" s="5">
        <f>VLOOKUP(A62,IF($F$7=2018,TABLE2018[],IF($F$7=2019,Table2019[],IF($F$7=2020,Table2020[]))),3,FALSE)</f>
        <v>0.72099999999999997</v>
      </c>
      <c r="G62" s="6">
        <f>VLOOKUP(A62,IF($G$7=2018,TABLE2018[],IF($G$7=2019,Table2019[],IF($G$7=2020,Table2020[]))),3,FALSE)</f>
        <v>0.755</v>
      </c>
      <c r="H62" s="6">
        <f>VLOOKUP(A62,IF($H$7=2018,TABLE2018[],IF($H$7=2019,Table2019[],IF($H$7=2020,Table2020[]))),3,FALSE)</f>
        <v>0.73099999999999998</v>
      </c>
      <c r="I62" s="7">
        <f t="shared" si="1"/>
        <v>0.73566666666666658</v>
      </c>
      <c r="J62" s="5">
        <f>VLOOKUP(A62,IF($J$7=2018,TABLE2018[],IF($J$7=2019,Table2019[],IF($J$7=2020,Table2020[]))),4,FALSE)</f>
        <v>0.747</v>
      </c>
      <c r="K62" s="6">
        <f>VLOOKUP(A62,IF($K$7=2018,TABLE2018[],IF($K$7=2019,Table2019[],IF($K$7=2020,Table2020[]))),4,FALSE)</f>
        <v>0.76500000000000001</v>
      </c>
      <c r="L62" s="6">
        <f>VLOOKUP(A62,IF($L$7=2018,TABLE2018[],IF($L$7=2019,Table2019[],IF($L$7=2020,Table2020[]))),4,FALSE)</f>
        <v>0.64400000000000002</v>
      </c>
      <c r="M62" s="7">
        <f t="shared" si="2"/>
        <v>0.71866666666666668</v>
      </c>
      <c r="N62" s="5">
        <f>VLOOKUP(A62,IF($N$7=2018,TABLE2018[],IF($N$7=2019,Table2019[],IF($N$7=2020,Table2020[]))),5,FALSE)</f>
        <v>0.48499999999999999</v>
      </c>
      <c r="O62" s="6">
        <f>VLOOKUP(A62,IF($O$7=2018,TABLE2018[],IF($O$7=2019,Table2019[],IF($O$7=2020,Table2020[]))),5,FALSE)</f>
        <v>0.58799999999999997</v>
      </c>
      <c r="P62" s="6">
        <f>VLOOKUP(A62,IF($P$7=2018,TABLE2018[],IF($P$7=2019,Table2019[],IF($P$7=2020,Table2020[]))),5,FALSE)</f>
        <v>0.54100000000000004</v>
      </c>
      <c r="Q62" s="7">
        <f t="shared" si="3"/>
        <v>0.53799999999999992</v>
      </c>
      <c r="R62" s="5">
        <f>VLOOKUP(A62,IF($R$7=2018,TABLE2018[],IF($R$7=2019,Table2019[],IF($R$7=2020,Table2020[]))),6,FALSE)</f>
        <v>0.53900000000000003</v>
      </c>
      <c r="S62" s="6">
        <f>VLOOKUP(A62,IF($S$7=2018,TABLE2018[],IF($S$7=2019,Table2019[],IF($S$7=2020,Table2020[]))),6,FALSE)</f>
        <v>0.498</v>
      </c>
      <c r="T62" s="6">
        <f>VLOOKUP(A62,IF($T$7=2018,TABLE2018[],IF($T$7=2019,Table2019[],IF($T$7=2020,Table2020[]))),6,FALSE)</f>
        <v>0.58099999999999996</v>
      </c>
      <c r="U62" s="7">
        <f t="shared" si="4"/>
        <v>0.53933333333333333</v>
      </c>
      <c r="V62" s="5">
        <f>VLOOKUP(A62,IF($V$7=2018,TABLE2018[],IF($V$7=2019,Table2019[],IF($V$7=2020,Table2020[]))),7,FALSE)</f>
        <v>0.17199999999999999</v>
      </c>
      <c r="W62" s="6">
        <f>VLOOKUP(A62,IF($W$7=2018,TABLE2018[],IF($W$7=2019,Table2019[],IF($W$7=2020,Table2020[]))),7,FALSE)</f>
        <v>0.2</v>
      </c>
      <c r="X62" s="6">
        <f>VLOOKUP(A62,IF($X$7=2018,TABLE2018[],IF($X$7=2019,Table2019[],IF($X$7=2020,Table2020[]))),7,FALSE)</f>
        <v>0.23699999999999999</v>
      </c>
      <c r="Y62" s="7">
        <f t="shared" si="8"/>
        <v>0.20299999999999999</v>
      </c>
      <c r="Z62" s="6">
        <f>VLOOKUP(A62,IF($Z$7=2018,TABLE2018[],IF($Z$7=2019,Table2019[],IF($Z$7=2020,Table2020[]))),8,FALSE)</f>
        <v>9.2999999999999999E-2</v>
      </c>
      <c r="AA62" s="6">
        <f>VLOOKUP(A62,IF($AA$7=2018,TABLE2018[],IF($AA$7=2019,Table2019[],IF($AA$7=2020,Table2020[]))),8,FALSE)</f>
        <v>8.5000000000000006E-2</v>
      </c>
      <c r="AB62" s="6">
        <f>VLOOKUP(A62,IF($AB$7=2018,TABLE2018[],IF($AB$7=2019,Table2019[],IF($AB$7=2020,Table2020[]))),8,FALSE)</f>
        <v>0.106</v>
      </c>
      <c r="AC62" s="7">
        <f t="shared" si="6"/>
        <v>9.4666666666666663E-2</v>
      </c>
    </row>
    <row r="63" spans="1:29" ht="15.6" x14ac:dyDescent="0.3">
      <c r="A63" s="36" t="s">
        <v>113</v>
      </c>
      <c r="B63" s="5">
        <f>VLOOKUP(A63,IF($B$7=2018,TABLE2018[],IF($B$7=2019,Table2019[],IF($B$7=2020,Table2020[]))),2,FALSE)</f>
        <v>5.093</v>
      </c>
      <c r="C63" s="6">
        <f>VLOOKUP(A63,IF($C$7=2018,TABLE2018[],IF($C$7=2019,Table2019[],IF($C$7=2020,Table2020[]))),2,FALSE)</f>
        <v>5.1920000000000002</v>
      </c>
      <c r="D63" s="6">
        <f>VLOOKUP(A63,IF($D$7=2018,TABLE2018[],IF($D$7=2019,Table2019[],IF($D$7=2020,Table2020[]))),2,FALSE)</f>
        <v>5.2859999999999996</v>
      </c>
      <c r="E63" s="7">
        <f t="shared" si="0"/>
        <v>5.1903333333333332</v>
      </c>
      <c r="F63" s="5">
        <f>VLOOKUP(A63,IF($F$7=2018,TABLE2018[],IF($F$7=2019,Table2019[],IF($F$7=2020,Table2020[]))),3,FALSE)</f>
        <v>0.89900000000000002</v>
      </c>
      <c r="G63" s="6">
        <f>VLOOKUP(A63,IF($G$7=2018,TABLE2018[],IF($G$7=2019,Table2019[],IF($G$7=2020,Table2020[]))),3,FALSE)</f>
        <v>0.93100000000000005</v>
      </c>
      <c r="H63" s="6">
        <f>VLOOKUP(A63,IF($H$7=2018,TABLE2018[],IF($H$7=2019,Table2019[],IF($H$7=2020,Table2020[]))),3,FALSE)</f>
        <v>0.89200000000000002</v>
      </c>
      <c r="I63" s="7">
        <f t="shared" si="1"/>
        <v>0.90733333333333333</v>
      </c>
      <c r="J63" s="5">
        <f>VLOOKUP(A63,IF($J$7=2018,TABLE2018[],IF($J$7=2019,Table2019[],IF($J$7=2020,Table2020[]))),4,FALSE)</f>
        <v>1.2150000000000001</v>
      </c>
      <c r="K63" s="6">
        <f>VLOOKUP(A63,IF($K$7=2018,TABLE2018[],IF($K$7=2019,Table2019[],IF($K$7=2020,Table2020[]))),4,FALSE)</f>
        <v>1.2030000000000001</v>
      </c>
      <c r="L63" s="6">
        <f>VLOOKUP(A63,IF($L$7=2018,TABLE2018[],IF($L$7=2019,Table2019[],IF($L$7=2020,Table2020[]))),4,FALSE)</f>
        <v>1.155</v>
      </c>
      <c r="M63" s="7">
        <f t="shared" si="2"/>
        <v>1.1910000000000001</v>
      </c>
      <c r="N63" s="5">
        <f>VLOOKUP(A63,IF($N$7=2018,TABLE2018[],IF($N$7=2019,Table2019[],IF($N$7=2020,Table2020[]))),5,FALSE)</f>
        <v>0.52200000000000002</v>
      </c>
      <c r="O63" s="6">
        <f>VLOOKUP(A63,IF($O$7=2018,TABLE2018[],IF($O$7=2019,Table2019[],IF($O$7=2020,Table2020[]))),5,FALSE)</f>
        <v>0.66</v>
      </c>
      <c r="P63" s="6">
        <f>VLOOKUP(A63,IF($P$7=2018,TABLE2018[],IF($P$7=2019,Table2019[],IF($P$7=2020,Table2020[]))),5,FALSE)</f>
        <v>0.61</v>
      </c>
      <c r="Q63" s="7">
        <f t="shared" si="3"/>
        <v>0.59733333333333327</v>
      </c>
      <c r="R63" s="5">
        <f>VLOOKUP(A63,IF($R$7=2018,TABLE2018[],IF($R$7=2019,Table2019[],IF($R$7=2020,Table2020[]))),6,FALSE)</f>
        <v>0.53800000000000003</v>
      </c>
      <c r="S63" s="6">
        <f>VLOOKUP(A63,IF($S$7=2018,TABLE2018[],IF($S$7=2019,Table2019[],IF($S$7=2020,Table2020[]))),6,FALSE)</f>
        <v>0.49099999999999999</v>
      </c>
      <c r="T63" s="6">
        <f>VLOOKUP(A63,IF($T$7=2018,TABLE2018[],IF($T$7=2019,Table2019[],IF($T$7=2020,Table2020[]))),6,FALSE)</f>
        <v>0.56799999999999995</v>
      </c>
      <c r="U63" s="7">
        <f t="shared" si="4"/>
        <v>0.53233333333333333</v>
      </c>
      <c r="V63" s="5">
        <f>VLOOKUP(A63,IF($V$7=2018,TABLE2018[],IF($V$7=2019,Table2019[],IF($V$7=2020,Table2020[]))),7,FALSE)</f>
        <v>0.48399999999999999</v>
      </c>
      <c r="W63" s="6">
        <f>VLOOKUP(A63,IF($W$7=2018,TABLE2018[],IF($W$7=2019,Table2019[],IF($W$7=2020,Table2020[]))),7,FALSE)</f>
        <v>0.498</v>
      </c>
      <c r="X63" s="6">
        <f>VLOOKUP(A63,IF($X$7=2018,TABLE2018[],IF($X$7=2019,Table2019[],IF($X$7=2020,Table2020[]))),7,FALSE)</f>
        <v>0.54300000000000004</v>
      </c>
      <c r="Y63" s="7">
        <f t="shared" si="8"/>
        <v>0.5083333333333333</v>
      </c>
      <c r="Z63" s="6">
        <f>VLOOKUP(A63,IF($Z$7=2018,TABLE2018[],IF($Z$7=2019,Table2019[],IF($Z$7=2020,Table2020[]))),8,FALSE)</f>
        <v>1.7999999999999999E-2</v>
      </c>
      <c r="AA63" s="6">
        <f>VLOOKUP(A63,IF($AA$7=2018,TABLE2018[],IF($AA$7=2019,Table2019[],IF($AA$7=2020,Table2020[]))),8,FALSE)</f>
        <v>2.8000000000000001E-2</v>
      </c>
      <c r="AB63" s="6">
        <f>VLOOKUP(A63,IF($AB$7=2018,TABLE2018[],IF($AB$7=2019,Table2019[],IF($AB$7=2020,Table2020[]))),8,FALSE)</f>
        <v>3.7999999999999999E-2</v>
      </c>
      <c r="AC63" s="7">
        <f t="shared" si="6"/>
        <v>2.7999999999999997E-2</v>
      </c>
    </row>
    <row r="64" spans="1:29" ht="15.6" x14ac:dyDescent="0.3">
      <c r="A64" s="36" t="s">
        <v>123</v>
      </c>
      <c r="B64" s="5">
        <f>VLOOKUP(A64,IF($B$7=2018,TABLE2018[],IF($B$7=2019,Table2019[],IF($B$7=2020,Table2020[]))),2,FALSE)</f>
        <v>4.7069999999999999</v>
      </c>
      <c r="C64" s="6">
        <f>VLOOKUP(A64,IF($C$7=2018,TABLE2018[],IF($C$7=2019,Table2019[],IF($C$7=2020,Table2020[]))),2,FALSE)</f>
        <v>4.548</v>
      </c>
      <c r="D64" s="6">
        <f>VLOOKUP(A64,IF($D$7=2018,TABLE2018[],IF($D$7=2019,Table2019[],IF($D$7=2020,Table2020[]))),2,FALSE)</f>
        <v>4.6719999999999997</v>
      </c>
      <c r="E64" s="7">
        <f t="shared" si="0"/>
        <v>4.6423333333333332</v>
      </c>
      <c r="F64" s="5">
        <f>VLOOKUP(A64,IF($F$7=2018,TABLE2018[],IF($F$7=2019,Table2019[],IF($F$7=2020,Table2020[]))),3,FALSE)</f>
        <v>1.0589999999999999</v>
      </c>
      <c r="G64" s="6">
        <f>VLOOKUP(A64,IF($G$7=2018,TABLE2018[],IF($G$7=2019,Table2019[],IF($G$7=2020,Table2020[]))),3,FALSE)</f>
        <v>1.1000000000000001</v>
      </c>
      <c r="H64" s="6">
        <f>VLOOKUP(A64,IF($H$7=2018,TABLE2018[],IF($H$7=2019,Table2019[],IF($H$7=2020,Table2020[]))),3,FALSE)</f>
        <v>1.0289999999999999</v>
      </c>
      <c r="I64" s="7">
        <f t="shared" si="1"/>
        <v>1.0626666666666666</v>
      </c>
      <c r="J64" s="5">
        <f>VLOOKUP(A64,IF($J$7=2018,TABLE2018[],IF($J$7=2019,Table2019[],IF($J$7=2020,Table2020[]))),4,FALSE)</f>
        <v>0.77100000000000002</v>
      </c>
      <c r="K64" s="6">
        <f>VLOOKUP(A64,IF($K$7=2018,TABLE2018[],IF($K$7=2019,Table2019[],IF($K$7=2020,Table2020[]))),4,FALSE)</f>
        <v>0.84199999999999997</v>
      </c>
      <c r="L64" s="6">
        <f>VLOOKUP(A64,IF($L$7=2018,TABLE2018[],IF($L$7=2019,Table2019[],IF($L$7=2020,Table2020[]))),4,FALSE)</f>
        <v>0.88600000000000001</v>
      </c>
      <c r="M64" s="7">
        <f t="shared" si="2"/>
        <v>0.83300000000000007</v>
      </c>
      <c r="N64" s="5">
        <f>VLOOKUP(A64,IF($N$7=2018,TABLE2018[],IF($N$7=2019,Table2019[],IF($N$7=2020,Table2020[]))),5,FALSE)</f>
        <v>0.69099999999999995</v>
      </c>
      <c r="O64" s="6">
        <f>VLOOKUP(A64,IF($O$7=2018,TABLE2018[],IF($O$7=2019,Table2019[],IF($O$7=2020,Table2020[]))),5,FALSE)</f>
        <v>0.78500000000000003</v>
      </c>
      <c r="P64" s="6">
        <f>VLOOKUP(A64,IF($P$7=2018,TABLE2018[],IF($P$7=2019,Table2019[],IF($P$7=2020,Table2020[]))),5,FALSE)</f>
        <v>0.749</v>
      </c>
      <c r="Q64" s="7">
        <f t="shared" si="3"/>
        <v>0.7416666666666667</v>
      </c>
      <c r="R64" s="5">
        <f>VLOOKUP(A64,IF($R$7=2018,TABLE2018[],IF($R$7=2019,Table2019[],IF($R$7=2020,Table2020[]))),6,FALSE)</f>
        <v>0.45900000000000002</v>
      </c>
      <c r="S64" s="6">
        <f>VLOOKUP(A64,IF($S$7=2018,TABLE2018[],IF($S$7=2019,Table2019[],IF($S$7=2020,Table2020[]))),6,FALSE)</f>
        <v>0.30499999999999999</v>
      </c>
      <c r="T64" s="6">
        <f>VLOOKUP(A64,IF($T$7=2018,TABLE2018[],IF($T$7=2019,Table2019[],IF($T$7=2020,Table2020[]))),6,FALSE)</f>
        <v>0.30099999999999999</v>
      </c>
      <c r="U64" s="7">
        <f t="shared" si="4"/>
        <v>0.35499999999999998</v>
      </c>
      <c r="V64" s="5">
        <f>VLOOKUP(A64,IF($V$7=2018,TABLE2018[],IF($V$7=2019,Table2019[],IF($V$7=2020,Table2020[]))),7,FALSE)</f>
        <v>0.28199999999999997</v>
      </c>
      <c r="W64" s="6">
        <f>VLOOKUP(A64,IF($W$7=2018,TABLE2018[],IF($W$7=2019,Table2019[],IF($W$7=2020,Table2020[]))),7,FALSE)</f>
        <v>0.27</v>
      </c>
      <c r="X64" s="6">
        <f>VLOOKUP(A64,IF($X$7=2018,TABLE2018[],IF($X$7=2019,Table2019[],IF($X$7=2020,Table2020[]))),7,FALSE)</f>
        <v>0.27700000000000002</v>
      </c>
      <c r="Y64" s="7">
        <f t="shared" si="8"/>
        <v>0.27633333333333338</v>
      </c>
      <c r="Z64" s="6">
        <f>VLOOKUP(A64,IF($Z$7=2018,TABLE2018[],IF($Z$7=2019,Table2019[],IF($Z$7=2020,Table2020[]))),8,FALSE)</f>
        <v>0.129</v>
      </c>
      <c r="AA64" s="6">
        <f>VLOOKUP(A64,IF($AA$7=2018,TABLE2018[],IF($AA$7=2019,Table2019[],IF($AA$7=2020,Table2020[]))),8,FALSE)</f>
        <v>0.125</v>
      </c>
      <c r="AB64" s="6">
        <f>VLOOKUP(A64,IF($AB$7=2018,TABLE2018[],IF($AB$7=2019,Table2019[],IF($AB$7=2020,Table2020[]))),8,FALSE)</f>
        <v>0.14299999999999999</v>
      </c>
      <c r="AC64" s="7">
        <f t="shared" si="6"/>
        <v>0.13233333333333333</v>
      </c>
    </row>
    <row r="65" spans="1:29" ht="15.6" x14ac:dyDescent="0.3">
      <c r="A65" s="36" t="s">
        <v>134</v>
      </c>
      <c r="B65" s="5">
        <f>VLOOKUP(A65,IF($B$7=2018,TABLE2018[],IF($B$7=2019,Table2019[],IF($B$7=2020,Table2020[]))),2,FALSE)</f>
        <v>4.4560000000000004</v>
      </c>
      <c r="C65" s="6">
        <f>VLOOKUP(A65,IF($C$7=2018,TABLE2018[],IF($C$7=2019,Table2019[],IF($C$7=2020,Table2020[]))),2,FALSE)</f>
        <v>4.4370000000000003</v>
      </c>
      <c r="D65" s="6">
        <f>VLOOKUP(A65,IF($D$7=2018,TABLE2018[],IF($D$7=2019,Table2019[],IF($D$7=2020,Table2020[]))),2,FALSE)</f>
        <v>4.7850000000000001</v>
      </c>
      <c r="E65" s="7">
        <f t="shared" si="0"/>
        <v>4.5593333333333339</v>
      </c>
      <c r="F65" s="5">
        <f>VLOOKUP(A65,IF($F$7=2018,TABLE2018[],IF($F$7=2019,Table2019[],IF($F$7=2020,Table2020[]))),3,FALSE)</f>
        <v>1.01</v>
      </c>
      <c r="G65" s="6">
        <f>VLOOKUP(A65,IF($G$7=2018,TABLE2018[],IF($G$7=2019,Table2019[],IF($G$7=2020,Table2020[]))),3,FALSE)</f>
        <v>1.0429999999999999</v>
      </c>
      <c r="H65" s="6">
        <f>VLOOKUP(A65,IF($H$7=2018,TABLE2018[],IF($H$7=2019,Table2019[],IF($H$7=2020,Table2020[]))),3,FALSE)</f>
        <v>0.98199999999999998</v>
      </c>
      <c r="I65" s="7">
        <f t="shared" si="1"/>
        <v>1.0116666666666667</v>
      </c>
      <c r="J65" s="5">
        <f>VLOOKUP(A65,IF($J$7=2018,TABLE2018[],IF($J$7=2019,Table2019[],IF($J$7=2020,Table2020[]))),4,FALSE)</f>
        <v>0.97099999999999997</v>
      </c>
      <c r="K65" s="6">
        <f>VLOOKUP(A65,IF($K$7=2018,TABLE2018[],IF($K$7=2019,Table2019[],IF($K$7=2020,Table2020[]))),4,FALSE)</f>
        <v>0.98</v>
      </c>
      <c r="L65" s="6">
        <f>VLOOKUP(A65,IF($L$7=2018,TABLE2018[],IF($L$7=2019,Table2019[],IF($L$7=2020,Table2020[]))),4,FALSE)</f>
        <v>1.0109999999999999</v>
      </c>
      <c r="M65" s="7">
        <f t="shared" si="2"/>
        <v>0.98733333333333329</v>
      </c>
      <c r="N65" s="5">
        <f>VLOOKUP(A65,IF($N$7=2018,TABLE2018[],IF($N$7=2019,Table2019[],IF($N$7=2020,Table2020[]))),5,FALSE)</f>
        <v>0.53600000000000003</v>
      </c>
      <c r="O65" s="6">
        <f>VLOOKUP(A65,IF($O$7=2018,TABLE2018[],IF($O$7=2019,Table2019[],IF($O$7=2020,Table2020[]))),5,FALSE)</f>
        <v>0.57399999999999995</v>
      </c>
      <c r="P65" s="6">
        <f>VLOOKUP(A65,IF($P$7=2018,TABLE2018[],IF($P$7=2019,Table2019[],IF($P$7=2020,Table2020[]))),5,FALSE)</f>
        <v>0.52900000000000003</v>
      </c>
      <c r="Q65" s="7">
        <f t="shared" si="3"/>
        <v>0.54633333333333323</v>
      </c>
      <c r="R65" s="5">
        <f>VLOOKUP(A65,IF($R$7=2018,TABLE2018[],IF($R$7=2019,Table2019[],IF($R$7=2020,Table2020[]))),6,FALSE)</f>
        <v>0.30399999999999999</v>
      </c>
      <c r="S65" s="6">
        <f>VLOOKUP(A65,IF($S$7=2018,TABLE2018[],IF($S$7=2019,Table2019[],IF($S$7=2020,Table2020[]))),6,FALSE)</f>
        <v>0.24099999999999999</v>
      </c>
      <c r="T65" s="6">
        <f>VLOOKUP(A65,IF($T$7=2018,TABLE2018[],IF($T$7=2019,Table2019[],IF($T$7=2020,Table2020[]))),6,FALSE)</f>
        <v>0.28399999999999997</v>
      </c>
      <c r="U65" s="7">
        <f t="shared" si="4"/>
        <v>0.27633333333333332</v>
      </c>
      <c r="V65" s="5">
        <f>VLOOKUP(A65,IF($V$7=2018,TABLE2018[],IF($V$7=2019,Table2019[],IF($V$7=2020,Table2020[]))),7,FALSE)</f>
        <v>0.14799999999999999</v>
      </c>
      <c r="W65" s="6">
        <f>VLOOKUP(A65,IF($W$7=2018,TABLE2018[],IF($W$7=2019,Table2019[],IF($W$7=2020,Table2020[]))),7,FALSE)</f>
        <v>0.14799999999999999</v>
      </c>
      <c r="X65" s="6">
        <f>VLOOKUP(A65,IF($X$7=2018,TABLE2018[],IF($X$7=2019,Table2019[],IF($X$7=2020,Table2020[]))),7,FALSE)</f>
        <v>0.153</v>
      </c>
      <c r="Y65" s="7">
        <f t="shared" si="8"/>
        <v>0.14966666666666664</v>
      </c>
      <c r="Z65" s="6">
        <f>VLOOKUP(A65,IF($Z$7=2018,TABLE2018[],IF($Z$7=2019,Table2019[],IF($Z$7=2020,Table2020[]))),8,FALSE)</f>
        <v>9.5000000000000001E-2</v>
      </c>
      <c r="AA65" s="6">
        <f>VLOOKUP(A65,IF($AA$7=2018,TABLE2018[],IF($AA$7=2019,Table2019[],IF($AA$7=2020,Table2020[]))),8,FALSE)</f>
        <v>8.8999999999999996E-2</v>
      </c>
      <c r="AB65" s="6">
        <f>VLOOKUP(A65,IF($AB$7=2018,TABLE2018[],IF($AB$7=2019,Table2019[],IF($AB$7=2020,Table2020[]))),8,FALSE)</f>
        <v>7.2999999999999995E-2</v>
      </c>
      <c r="AC65" s="7">
        <f t="shared" si="6"/>
        <v>8.5666666666666669E-2</v>
      </c>
    </row>
    <row r="66" spans="1:29" ht="15.6" x14ac:dyDescent="0.3">
      <c r="A66" s="36" t="s">
        <v>24</v>
      </c>
      <c r="B66" s="5">
        <f>VLOOKUP(A66,IF($B$7=2018,TABLE2018[],IF($B$7=2019,Table2019[],IF($B$7=2020,Table2020[]))),2,FALSE)</f>
        <v>6.9770000000000003</v>
      </c>
      <c r="C66" s="6">
        <f>VLOOKUP(A66,IF($C$7=2018,TABLE2018[],IF($C$7=2019,Table2019[],IF($C$7=2020,Table2020[]))),2,FALSE)</f>
        <v>7.0209999999999999</v>
      </c>
      <c r="D66" s="6">
        <f>VLOOKUP(A66,IF($D$7=2018,TABLE2018[],IF($D$7=2019,Table2019[],IF($D$7=2020,Table2020[]))),2,FALSE)</f>
        <v>7.0940000000000003</v>
      </c>
      <c r="E66" s="7">
        <f t="shared" si="0"/>
        <v>7.0306666666666677</v>
      </c>
      <c r="F66" s="5">
        <f>VLOOKUP(A66,IF($F$7=2018,TABLE2018[],IF($F$7=2019,Table2019[],IF($F$7=2020,Table2020[]))),3,FALSE)</f>
        <v>1.448</v>
      </c>
      <c r="G66" s="6">
        <f>VLOOKUP(A66,IF($G$7=2018,TABLE2018[],IF($G$7=2019,Table2019[],IF($G$7=2020,Table2020[]))),3,FALSE)</f>
        <v>1.4990000000000001</v>
      </c>
      <c r="H66" s="6">
        <f>VLOOKUP(A66,IF($H$7=2018,TABLE2018[],IF($H$7=2019,Table2019[],IF($H$7=2020,Table2020[]))),3,FALSE)</f>
        <v>1.4470000000000001</v>
      </c>
      <c r="I66" s="7">
        <f t="shared" si="1"/>
        <v>1.4646666666666668</v>
      </c>
      <c r="J66" s="5">
        <f>VLOOKUP(A66,IF($J$7=2018,TABLE2018[],IF($J$7=2019,Table2019[],IF($J$7=2020,Table2020[]))),4,FALSE)</f>
        <v>1.583</v>
      </c>
      <c r="K66" s="6">
        <f>VLOOKUP(A66,IF($K$7=2018,TABLE2018[],IF($K$7=2019,Table2019[],IF($K$7=2020,Table2020[]))),4,FALSE)</f>
        <v>1.5529999999999999</v>
      </c>
      <c r="L66" s="6">
        <f>VLOOKUP(A66,IF($L$7=2018,TABLE2018[],IF($L$7=2019,Table2019[],IF($L$7=2020,Table2020[]))),4,FALSE)</f>
        <v>1.4710000000000001</v>
      </c>
      <c r="M66" s="7">
        <f t="shared" si="2"/>
        <v>1.5356666666666667</v>
      </c>
      <c r="N66" s="5">
        <f>VLOOKUP(A66,IF($N$7=2018,TABLE2018[],IF($N$7=2019,Table2019[],IF($N$7=2020,Table2020[]))),5,FALSE)</f>
        <v>0.876</v>
      </c>
      <c r="O66" s="6">
        <f>VLOOKUP(A66,IF($O$7=2018,TABLE2018[],IF($O$7=2019,Table2019[],IF($O$7=2020,Table2020[]))),5,FALSE)</f>
        <v>0.999</v>
      </c>
      <c r="P66" s="6">
        <f>VLOOKUP(A66,IF($P$7=2018,TABLE2018[],IF($P$7=2019,Table2019[],IF($P$7=2020,Table2020[]))),5,FALSE)</f>
        <v>0.97599999999999998</v>
      </c>
      <c r="Q66" s="7">
        <f t="shared" si="3"/>
        <v>0.95033333333333336</v>
      </c>
      <c r="R66" s="5">
        <f>VLOOKUP(A66,IF($R$7=2018,TABLE2018[],IF($R$7=2019,Table2019[],IF($R$7=2020,Table2020[]))),6,FALSE)</f>
        <v>0.61399999999999999</v>
      </c>
      <c r="S66" s="6">
        <f>VLOOKUP(A66,IF($S$7=2018,TABLE2018[],IF($S$7=2019,Table2019[],IF($S$7=2020,Table2020[]))),6,FALSE)</f>
        <v>0.51600000000000001</v>
      </c>
      <c r="T66" s="6">
        <f>VLOOKUP(A66,IF($T$7=2018,TABLE2018[],IF($T$7=2019,Table2019[],IF($T$7=2020,Table2020[]))),6,FALSE)</f>
        <v>0.58799999999999997</v>
      </c>
      <c r="U66" s="7">
        <f t="shared" si="4"/>
        <v>0.57266666666666666</v>
      </c>
      <c r="V66" s="5">
        <f>VLOOKUP(A66,IF($V$7=2018,TABLE2018[],IF($V$7=2019,Table2019[],IF($V$7=2020,Table2020[]))),7,FALSE)</f>
        <v>0.307</v>
      </c>
      <c r="W66" s="6">
        <f>VLOOKUP(A66,IF($W$7=2018,TABLE2018[],IF($W$7=2019,Table2019[],IF($W$7=2020,Table2020[]))),7,FALSE)</f>
        <v>0.29799999999999999</v>
      </c>
      <c r="X66" s="6">
        <f>VLOOKUP(A66,IF($X$7=2018,TABLE2018[],IF($X$7=2019,Table2019[],IF($X$7=2020,Table2020[]))),7,FALSE)</f>
        <v>0.29499999999999998</v>
      </c>
      <c r="Y66" s="7">
        <f t="shared" si="8"/>
        <v>0.3</v>
      </c>
      <c r="Z66" s="6">
        <f>VLOOKUP(A66,IF($Z$7=2018,TABLE2018[],IF($Z$7=2019,Table2019[],IF($Z$7=2020,Table2020[]))),8,FALSE)</f>
        <v>0.30599999999999999</v>
      </c>
      <c r="AA66" s="6">
        <f>VLOOKUP(A66,IF($AA$7=2018,TABLE2018[],IF($AA$7=2019,Table2019[],IF($AA$7=2020,Table2020[]))),8,FALSE)</f>
        <v>0.31</v>
      </c>
      <c r="AB66" s="6">
        <f>VLOOKUP(A66,IF($AB$7=2018,TABLE2018[],IF($AB$7=2019,Table2019[],IF($AB$7=2020,Table2020[]))),8,FALSE)</f>
        <v>0.373</v>
      </c>
      <c r="AC66" s="7">
        <f t="shared" si="6"/>
        <v>0.32966666666666666</v>
      </c>
    </row>
    <row r="67" spans="1:29" ht="15.6" x14ac:dyDescent="0.3">
      <c r="A67" s="36" t="s">
        <v>29</v>
      </c>
      <c r="B67" s="5">
        <f>VLOOKUP(A67,IF($B$7=2018,TABLE2018[],IF($B$7=2019,Table2019[],IF($B$7=2020,Table2020[]))),2,FALSE)</f>
        <v>6.8140000000000001</v>
      </c>
      <c r="C67" s="6">
        <f>VLOOKUP(A67,IF($C$7=2018,TABLE2018[],IF($C$7=2019,Table2019[],IF($C$7=2020,Table2020[]))),2,FALSE)</f>
        <v>7.1390000000000002</v>
      </c>
      <c r="D67" s="6">
        <f>VLOOKUP(A67,IF($D$7=2018,TABLE2018[],IF($D$7=2019,Table2019[],IF($D$7=2020,Table2020[]))),2,FALSE)</f>
        <v>7.1289999999999996</v>
      </c>
      <c r="E67" s="7">
        <f t="shared" si="0"/>
        <v>7.0273333333333339</v>
      </c>
      <c r="F67" s="5">
        <f>VLOOKUP(A67,IF($F$7=2018,TABLE2018[],IF($F$7=2019,Table2019[],IF($F$7=2020,Table2020[]))),3,FALSE)</f>
        <v>1.3009999999999999</v>
      </c>
      <c r="G67" s="6">
        <f>VLOOKUP(A67,IF($G$7=2018,TABLE2018[],IF($G$7=2019,Table2019[],IF($G$7=2020,Table2020[]))),3,FALSE)</f>
        <v>1.276</v>
      </c>
      <c r="H67" s="6">
        <f>VLOOKUP(A67,IF($H$7=2018,TABLE2018[],IF($H$7=2019,Table2019[],IF($H$7=2020,Table2020[]))),3,FALSE)</f>
        <v>1.216</v>
      </c>
      <c r="I67" s="7">
        <f t="shared" si="1"/>
        <v>1.2643333333333333</v>
      </c>
      <c r="J67" s="5">
        <f>VLOOKUP(A67,IF($J$7=2018,TABLE2018[],IF($J$7=2019,Table2019[],IF($J$7=2020,Table2020[]))),4,FALSE)</f>
        <v>1.5589999999999999</v>
      </c>
      <c r="K67" s="6">
        <f>VLOOKUP(A67,IF($K$7=2018,TABLE2018[],IF($K$7=2019,Table2019[],IF($K$7=2020,Table2020[]))),4,FALSE)</f>
        <v>1.4550000000000001</v>
      </c>
      <c r="L67" s="6">
        <f>VLOOKUP(A67,IF($L$7=2018,TABLE2018[],IF($L$7=2019,Table2019[],IF($L$7=2020,Table2020[]))),4,FALSE)</f>
        <v>1.403</v>
      </c>
      <c r="M67" s="7">
        <f t="shared" si="2"/>
        <v>1.4723333333333333</v>
      </c>
      <c r="N67" s="5">
        <f>VLOOKUP(A67,IF($N$7=2018,TABLE2018[],IF($N$7=2019,Table2019[],IF($N$7=2020,Table2020[]))),5,FALSE)</f>
        <v>0.88300000000000001</v>
      </c>
      <c r="O67" s="6">
        <f>VLOOKUP(A67,IF($O$7=2018,TABLE2018[],IF($O$7=2019,Table2019[],IF($O$7=2020,Table2020[]))),5,FALSE)</f>
        <v>1.0289999999999999</v>
      </c>
      <c r="P67" s="6">
        <f>VLOOKUP(A67,IF($P$7=2018,TABLE2018[],IF($P$7=2019,Table2019[],IF($P$7=2020,Table2020[]))),5,FALSE)</f>
        <v>1.008</v>
      </c>
      <c r="Q67" s="7">
        <f t="shared" si="3"/>
        <v>0.97333333333333327</v>
      </c>
      <c r="R67" s="5">
        <f>VLOOKUP(A67,IF($R$7=2018,TABLE2018[],IF($R$7=2019,Table2019[],IF($R$7=2020,Table2020[]))),6,FALSE)</f>
        <v>0.53300000000000003</v>
      </c>
      <c r="S67" s="6">
        <f>VLOOKUP(A67,IF($S$7=2018,TABLE2018[],IF($S$7=2019,Table2019[],IF($S$7=2020,Table2020[]))),6,FALSE)</f>
        <v>0.371</v>
      </c>
      <c r="T67" s="6">
        <f>VLOOKUP(A67,IF($T$7=2018,TABLE2018[],IF($T$7=2019,Table2019[],IF($T$7=2020,Table2020[]))),6,FALSE)</f>
        <v>0.42099999999999999</v>
      </c>
      <c r="U67" s="7">
        <f t="shared" si="4"/>
        <v>0.44166666666666665</v>
      </c>
      <c r="V67" s="5">
        <f>VLOOKUP(A67,IF($V$7=2018,TABLE2018[],IF($V$7=2019,Table2019[],IF($V$7=2020,Table2020[]))),7,FALSE)</f>
        <v>0.35399999999999998</v>
      </c>
      <c r="W67" s="6">
        <f>VLOOKUP(A67,IF($W$7=2018,TABLE2018[],IF($W$7=2019,Table2019[],IF($W$7=2020,Table2020[]))),7,FALSE)</f>
        <v>0.26100000000000001</v>
      </c>
      <c r="X67" s="6">
        <f>VLOOKUP(A67,IF($X$7=2018,TABLE2018[],IF($X$7=2019,Table2019[],IF($X$7=2020,Table2020[]))),7,FALSE)</f>
        <v>0.26700000000000002</v>
      </c>
      <c r="Y67" s="7">
        <f t="shared" si="8"/>
        <v>0.29399999999999998</v>
      </c>
      <c r="Z67" s="6">
        <f>VLOOKUP(A67,IF($Z$7=2018,TABLE2018[],IF($Z$7=2019,Table2019[],IF($Z$7=2020,Table2020[]))),8,FALSE)</f>
        <v>0.27200000000000002</v>
      </c>
      <c r="AA67" s="6">
        <f>VLOOKUP(A67,IF($AA$7=2018,TABLE2018[],IF($AA$7=2019,Table2019[],IF($AA$7=2020,Table2020[]))),8,FALSE)</f>
        <v>8.2000000000000003E-2</v>
      </c>
      <c r="AB67" s="6">
        <f>VLOOKUP(A67,IF($AB$7=2018,TABLE2018[],IF($AB$7=2019,Table2019[],IF($AB$7=2020,Table2020[]))),8,FALSE)</f>
        <v>0.1</v>
      </c>
      <c r="AC67" s="7">
        <f t="shared" si="6"/>
        <v>0.15133333333333335</v>
      </c>
    </row>
    <row r="68" spans="1:29" ht="15.6" x14ac:dyDescent="0.3">
      <c r="A68" s="36" t="s">
        <v>61</v>
      </c>
      <c r="B68" s="5">
        <f>VLOOKUP(A68,IF($B$7=2018,TABLE2018[],IF($B$7=2019,Table2019[],IF($B$7=2020,Table2020[]))),2,FALSE)</f>
        <v>6</v>
      </c>
      <c r="C68" s="6">
        <f>VLOOKUP(A68,IF($C$7=2018,TABLE2018[],IF($C$7=2019,Table2019[],IF($C$7=2020,Table2020[]))),2,FALSE)</f>
        <v>6.2229999999999999</v>
      </c>
      <c r="D68" s="6">
        <f>VLOOKUP(A68,IF($D$7=2018,TABLE2018[],IF($D$7=2019,Table2019[],IF($D$7=2020,Table2020[]))),2,FALSE)</f>
        <v>6.3869999999999996</v>
      </c>
      <c r="E68" s="7">
        <f t="shared" si="0"/>
        <v>6.2033333333333331</v>
      </c>
      <c r="F68" s="5">
        <f>VLOOKUP(A68,IF($F$7=2018,TABLE2018[],IF($F$7=2019,Table2019[],IF($F$7=2020,Table2020[]))),3,FALSE)</f>
        <v>1.264</v>
      </c>
      <c r="G68" s="6">
        <f>VLOOKUP(A68,IF($G$7=2018,TABLE2018[],IF($G$7=2019,Table2019[],IF($G$7=2020,Table2020[]))),3,FALSE)</f>
        <v>1.294</v>
      </c>
      <c r="H68" s="6">
        <f>VLOOKUP(A68,IF($H$7=2018,TABLE2018[],IF($H$7=2019,Table2019[],IF($H$7=2020,Table2020[]))),3,FALSE)</f>
        <v>1.236</v>
      </c>
      <c r="I68" s="7">
        <f t="shared" si="1"/>
        <v>1.2646666666666666</v>
      </c>
      <c r="J68" s="5">
        <f>VLOOKUP(A68,IF($J$7=2018,TABLE2018[],IF($J$7=2019,Table2019[],IF($J$7=2020,Table2020[]))),4,FALSE)</f>
        <v>1.5009999999999999</v>
      </c>
      <c r="K68" s="6">
        <f>VLOOKUP(A68,IF($K$7=2018,TABLE2018[],IF($K$7=2019,Table2019[],IF($K$7=2020,Table2020[]))),4,FALSE)</f>
        <v>1.488</v>
      </c>
      <c r="L68" s="6">
        <f>VLOOKUP(A68,IF($L$7=2018,TABLE2018[],IF($L$7=2019,Table2019[],IF($L$7=2020,Table2020[]))),4,FALSE)</f>
        <v>1.347</v>
      </c>
      <c r="M68" s="7">
        <f t="shared" si="2"/>
        <v>1.4453333333333334</v>
      </c>
      <c r="N68" s="5">
        <f>VLOOKUP(A68,IF($N$7=2018,TABLE2018[],IF($N$7=2019,Table2019[],IF($N$7=2020,Table2020[]))),5,FALSE)</f>
        <v>0.94599999999999995</v>
      </c>
      <c r="O68" s="6">
        <f>VLOOKUP(A68,IF($O$7=2018,TABLE2018[],IF($O$7=2019,Table2019[],IF($O$7=2020,Table2020[]))),5,FALSE)</f>
        <v>1.0389999999999999</v>
      </c>
      <c r="P68" s="6">
        <f>VLOOKUP(A68,IF($P$7=2018,TABLE2018[],IF($P$7=2019,Table2019[],IF($P$7=2020,Table2020[]))),5,FALSE)</f>
        <v>1.0229999999999999</v>
      </c>
      <c r="Q68" s="7">
        <f t="shared" si="3"/>
        <v>1.0026666666666666</v>
      </c>
      <c r="R68" s="5">
        <f>VLOOKUP(A68,IF($R$7=2018,TABLE2018[],IF($R$7=2019,Table2019[],IF($R$7=2020,Table2020[]))),6,FALSE)</f>
        <v>0.28100000000000003</v>
      </c>
      <c r="S68" s="6">
        <f>VLOOKUP(A68,IF($S$7=2018,TABLE2018[],IF($S$7=2019,Table2019[],IF($S$7=2020,Table2020[]))),6,FALSE)</f>
        <v>0.23100000000000001</v>
      </c>
      <c r="T68" s="6">
        <f>VLOOKUP(A68,IF($T$7=2018,TABLE2018[],IF($T$7=2019,Table2019[],IF($T$7=2020,Table2020[]))),6,FALSE)</f>
        <v>0.32100000000000001</v>
      </c>
      <c r="U68" s="7">
        <f t="shared" si="4"/>
        <v>0.27766666666666667</v>
      </c>
      <c r="V68" s="5">
        <f>VLOOKUP(A68,IF($V$7=2018,TABLE2018[],IF($V$7=2019,Table2019[],IF($V$7=2020,Table2020[]))),7,FALSE)</f>
        <v>0.13700000000000001</v>
      </c>
      <c r="W68" s="6">
        <f>VLOOKUP(A68,IF($W$7=2018,TABLE2018[],IF($W$7=2019,Table2019[],IF($W$7=2020,Table2020[]))),7,FALSE)</f>
        <v>0.158</v>
      </c>
      <c r="X68" s="6">
        <f>VLOOKUP(A68,IF($X$7=2018,TABLE2018[],IF($X$7=2019,Table2019[],IF($X$7=2020,Table2020[]))),7,FALSE)</f>
        <v>0.17</v>
      </c>
      <c r="Y68" s="7">
        <f t="shared" si="8"/>
        <v>0.15500000000000003</v>
      </c>
      <c r="Z68" s="6">
        <f>VLOOKUP(A68,IF($Z$7=2018,TABLE2018[],IF($Z$7=2019,Table2019[],IF($Z$7=2020,Table2020[]))),8,FALSE)</f>
        <v>2.8000000000000001E-2</v>
      </c>
      <c r="AA68" s="6">
        <f>VLOOKUP(A68,IF($AA$7=2018,TABLE2018[],IF($AA$7=2019,Table2019[],IF($AA$7=2020,Table2020[]))),8,FALSE)</f>
        <v>0.03</v>
      </c>
      <c r="AB68" s="6">
        <f>VLOOKUP(A68,IF($AB$7=2018,TABLE2018[],IF($AB$7=2019,Table2019[],IF($AB$7=2020,Table2020[]))),8,FALSE)</f>
        <v>0.04</v>
      </c>
      <c r="AC68" s="7">
        <f t="shared" si="6"/>
        <v>3.266666666666667E-2</v>
      </c>
    </row>
    <row r="69" spans="1:29" ht="15.6" x14ac:dyDescent="0.3">
      <c r="A69" s="36" t="s">
        <v>124</v>
      </c>
      <c r="B69" s="5">
        <f>VLOOKUP(A69,IF($B$7=2018,TABLE2018[],IF($B$7=2019,Table2019[],IF($B$7=2020,Table2020[]))),2,FALSE)</f>
        <v>4.6710000000000003</v>
      </c>
      <c r="C69" s="6">
        <f>VLOOKUP(A69,IF($C$7=2018,TABLE2018[],IF($C$7=2019,Table2019[],IF($C$7=2020,Table2020[]))),2,FALSE)</f>
        <v>4.944</v>
      </c>
      <c r="D69" s="6">
        <f>VLOOKUP(A69,IF($D$7=2018,TABLE2018[],IF($D$7=2019,Table2019[],IF($D$7=2020,Table2020[]))),2,FALSE)</f>
        <v>5.2329999999999997</v>
      </c>
      <c r="E69" s="7">
        <f t="shared" si="0"/>
        <v>4.9493333333333327</v>
      </c>
      <c r="F69" s="5">
        <f>VLOOKUP(A69,IF($F$7=2018,TABLE2018[],IF($F$7=2019,Table2019[],IF($F$7=2020,Table2020[]))),3,FALSE)</f>
        <v>0.54100000000000004</v>
      </c>
      <c r="G69" s="6">
        <f>VLOOKUP(A69,IF($G$7=2018,TABLE2018[],IF($G$7=2019,Table2019[],IF($G$7=2020,Table2020[]))),3,FALSE)</f>
        <v>0.56899999999999995</v>
      </c>
      <c r="H69" s="6">
        <f>VLOOKUP(A69,IF($H$7=2018,TABLE2018[],IF($H$7=2019,Table2019[],IF($H$7=2020,Table2020[]))),3,FALSE)</f>
        <v>0.53700000000000003</v>
      </c>
      <c r="I69" s="7">
        <f t="shared" si="1"/>
        <v>0.54899999999999993</v>
      </c>
      <c r="J69" s="5">
        <f>VLOOKUP(A69,IF($J$7=2018,TABLE2018[],IF($J$7=2019,Table2019[],IF($J$7=2020,Table2020[]))),4,FALSE)</f>
        <v>0.872</v>
      </c>
      <c r="K69" s="6">
        <f>VLOOKUP(A69,IF($K$7=2018,TABLE2018[],IF($K$7=2019,Table2019[],IF($K$7=2020,Table2020[]))),4,FALSE)</f>
        <v>0.80800000000000005</v>
      </c>
      <c r="L69" s="6">
        <f>VLOOKUP(A69,IF($L$7=2018,TABLE2018[],IF($L$7=2019,Table2019[],IF($L$7=2020,Table2020[]))),4,FALSE)</f>
        <v>0.8</v>
      </c>
      <c r="M69" s="7">
        <f t="shared" si="2"/>
        <v>0.82666666666666677</v>
      </c>
      <c r="N69" s="5">
        <f>VLOOKUP(A69,IF($N$7=2018,TABLE2018[],IF($N$7=2019,Table2019[],IF($N$7=2020,Table2020[]))),5,FALSE)</f>
        <v>0.08</v>
      </c>
      <c r="O69" s="6">
        <f>VLOOKUP(A69,IF($O$7=2018,TABLE2018[],IF($O$7=2019,Table2019[],IF($O$7=2020,Table2020[]))),5,FALSE)</f>
        <v>0.23200000000000001</v>
      </c>
      <c r="P69" s="6">
        <f>VLOOKUP(A69,IF($P$7=2018,TABLE2018[],IF($P$7=2019,Table2019[],IF($P$7=2020,Table2020[]))),5,FALSE)</f>
        <v>0.155</v>
      </c>
      <c r="Q69" s="7">
        <f t="shared" si="3"/>
        <v>0.15566666666666665</v>
      </c>
      <c r="R69" s="5">
        <f>VLOOKUP(A69,IF($R$7=2018,TABLE2018[],IF($R$7=2019,Table2019[],IF($R$7=2020,Table2020[]))),6,FALSE)</f>
        <v>0.46700000000000003</v>
      </c>
      <c r="S69" s="6">
        <f>VLOOKUP(A69,IF($S$7=2018,TABLE2018[],IF($S$7=2019,Table2019[],IF($S$7=2020,Table2020[]))),6,FALSE)</f>
        <v>0.35199999999999998</v>
      </c>
      <c r="T69" s="6">
        <f>VLOOKUP(A69,IF($T$7=2018,TABLE2018[],IF($T$7=2019,Table2019[],IF($T$7=2020,Table2020[]))),6,FALSE)</f>
        <v>0.39700000000000002</v>
      </c>
      <c r="U69" s="7">
        <f t="shared" si="4"/>
        <v>0.40533333333333332</v>
      </c>
      <c r="V69" s="5">
        <f>VLOOKUP(A69,IF($V$7=2018,TABLE2018[],IF($V$7=2019,Table2019[],IF($V$7=2020,Table2020[]))),7,FALSE)</f>
        <v>0.14599999999999999</v>
      </c>
      <c r="W69" s="6">
        <f>VLOOKUP(A69,IF($W$7=2018,TABLE2018[],IF($W$7=2019,Table2019[],IF($W$7=2020,Table2020[]))),7,FALSE)</f>
        <v>0.154</v>
      </c>
      <c r="X69" s="6">
        <f>VLOOKUP(A69,IF($X$7=2018,TABLE2018[],IF($X$7=2019,Table2019[],IF($X$7=2020,Table2020[]))),7,FALSE)</f>
        <v>0.17</v>
      </c>
      <c r="Y69" s="7">
        <f t="shared" si="8"/>
        <v>0.15666666666666665</v>
      </c>
      <c r="Z69" s="6">
        <f>VLOOKUP(A69,IF($Z$7=2018,TABLE2018[],IF($Z$7=2019,Table2019[],IF($Z$7=2020,Table2020[]))),8,FALSE)</f>
        <v>0.10299999999999999</v>
      </c>
      <c r="AA69" s="6">
        <f>VLOOKUP(A69,IF($AA$7=2018,TABLE2018[],IF($AA$7=2019,Table2019[],IF($AA$7=2020,Table2020[]))),8,FALSE)</f>
        <v>0.09</v>
      </c>
      <c r="AB69" s="6">
        <f>VLOOKUP(A69,IF($AB$7=2018,TABLE2018[],IF($AB$7=2019,Table2019[],IF($AB$7=2020,Table2020[]))),8,FALSE)</f>
        <v>9.2999999999999999E-2</v>
      </c>
      <c r="AC69" s="7">
        <f t="shared" si="6"/>
        <v>9.5333333333333339E-2</v>
      </c>
    </row>
    <row r="70" spans="1:29" ht="15.6" x14ac:dyDescent="0.3">
      <c r="A70" s="36" t="s">
        <v>72</v>
      </c>
      <c r="B70" s="5">
        <f>VLOOKUP(A70,IF($B$7=2018,TABLE2018[],IF($B$7=2019,Table2019[],IF($B$7=2020,Table2020[]))),2,FALSE)</f>
        <v>5.89</v>
      </c>
      <c r="C70" s="6">
        <f>VLOOKUP(A70,IF($C$7=2018,TABLE2018[],IF($C$7=2019,Table2019[],IF($C$7=2020,Table2020[]))),2,FALSE)</f>
        <v>5.89</v>
      </c>
      <c r="D70" s="6">
        <f>VLOOKUP(A70,IF($D$7=2018,TABLE2018[],IF($D$7=2019,Table2019[],IF($D$7=2020,Table2020[]))),2,FALSE)</f>
        <v>5.89</v>
      </c>
      <c r="E70" s="7">
        <f t="shared" si="0"/>
        <v>5.89</v>
      </c>
      <c r="F70" s="5">
        <f>VLOOKUP(A70,IF($F$7=2018,TABLE2018[],IF($F$7=2019,Table2019[],IF($F$7=2020,Table2020[]))),3,FALSE)</f>
        <v>0.81899999999999995</v>
      </c>
      <c r="G70" s="6">
        <f>VLOOKUP(A70,IF($G$7=2018,TABLE2018[],IF($G$7=2019,Table2019[],IF($G$7=2020,Table2020[]))),3,FALSE)</f>
        <v>0.83099999999999996</v>
      </c>
      <c r="H70" s="6">
        <f>VLOOKUP(A70,IF($H$7=2018,TABLE2018[],IF($H$7=2019,Table2019[],IF($H$7=2020,Table2020[]))),3,FALSE)</f>
        <v>0.77900000000000003</v>
      </c>
      <c r="I70" s="7">
        <f t="shared" si="1"/>
        <v>0.80966666666666665</v>
      </c>
      <c r="J70" s="5">
        <f>VLOOKUP(A70,IF($J$7=2018,TABLE2018[],IF($J$7=2019,Table2019[],IF($J$7=2020,Table2020[]))),4,FALSE)</f>
        <v>1.4930000000000001</v>
      </c>
      <c r="K70" s="6">
        <f>VLOOKUP(A70,IF($K$7=2018,TABLE2018[],IF($K$7=2019,Table2019[],IF($K$7=2020,Table2020[]))),4,FALSE)</f>
        <v>1.478</v>
      </c>
      <c r="L70" s="6">
        <f>VLOOKUP(A70,IF($L$7=2018,TABLE2018[],IF($L$7=2019,Table2019[],IF($L$7=2020,Table2020[]))),4,FALSE)</f>
        <v>1.4079999999999999</v>
      </c>
      <c r="M70" s="7">
        <f t="shared" si="2"/>
        <v>1.4596666666666664</v>
      </c>
      <c r="N70" s="5">
        <f>VLOOKUP(A70,IF($N$7=2018,TABLE2018[],IF($N$7=2019,Table2019[],IF($N$7=2020,Table2020[]))),5,FALSE)</f>
        <v>0.69299999999999995</v>
      </c>
      <c r="O70" s="6">
        <f>VLOOKUP(A70,IF($O$7=2018,TABLE2018[],IF($O$7=2019,Table2019[],IF($O$7=2020,Table2020[]))),5,FALSE)</f>
        <v>0.83099999999999996</v>
      </c>
      <c r="P70" s="6">
        <f>VLOOKUP(A70,IF($P$7=2018,TABLE2018[],IF($P$7=2019,Table2019[],IF($P$7=2020,Table2020[]))),5,FALSE)</f>
        <v>0.78800000000000003</v>
      </c>
      <c r="Q70" s="7">
        <f t="shared" si="3"/>
        <v>0.77066666666666672</v>
      </c>
      <c r="R70" s="5">
        <f>VLOOKUP(A70,IF($R$7=2018,TABLE2018[],IF($R$7=2019,Table2019[],IF($R$7=2020,Table2020[]))),6,FALSE)</f>
        <v>0.57499999999999996</v>
      </c>
      <c r="S70" s="6">
        <f>VLOOKUP(A70,IF($S$7=2018,TABLE2018[],IF($S$7=2019,Table2019[],IF($S$7=2020,Table2020[]))),6,FALSE)</f>
        <v>0.49</v>
      </c>
      <c r="T70" s="6">
        <f>VLOOKUP(A70,IF($T$7=2018,TABLE2018[],IF($T$7=2019,Table2019[],IF($T$7=2020,Table2020[]))),6,FALSE)</f>
        <v>0.55300000000000005</v>
      </c>
      <c r="U70" s="7">
        <f t="shared" si="4"/>
        <v>0.53933333333333333</v>
      </c>
      <c r="V70" s="5">
        <f>VLOOKUP(A70,IF($V$7=2018,TABLE2018[],IF($V$7=2019,Table2019[],IF($V$7=2020,Table2020[]))),7,FALSE)</f>
        <v>9.6000000000000002E-2</v>
      </c>
      <c r="W70" s="6">
        <f>VLOOKUP(A70,IF($W$7=2018,TABLE2018[],IF($W$7=2019,Table2019[],IF($W$7=2020,Table2020[]))),7,FALSE)</f>
        <v>0.107</v>
      </c>
      <c r="X70" s="6">
        <f>VLOOKUP(A70,IF($X$7=2018,TABLE2018[],IF($X$7=2019,Table2019[],IF($X$7=2020,Table2020[]))),7,FALSE)</f>
        <v>0.11600000000000001</v>
      </c>
      <c r="Y70" s="7">
        <f t="shared" si="8"/>
        <v>0.10633333333333334</v>
      </c>
      <c r="Z70" s="6">
        <f>VLOOKUP(A70,IF($Z$7=2018,TABLE2018[],IF($Z$7=2019,Table2019[],IF($Z$7=2020,Table2020[]))),8,FALSE)</f>
        <v>3.1E-2</v>
      </c>
      <c r="AA70" s="6">
        <f>VLOOKUP(A70,IF($AA$7=2018,TABLE2018[],IF($AA$7=2019,Table2019[],IF($AA$7=2020,Table2020[]))),8,FALSE)</f>
        <v>2.8000000000000001E-2</v>
      </c>
      <c r="AB70" s="6">
        <f>VLOOKUP(A70,IF($AB$7=2018,TABLE2018[],IF($AB$7=2019,Table2019[],IF($AB$7=2020,Table2020[]))),8,FALSE)</f>
        <v>0.03</v>
      </c>
      <c r="AC70" s="7">
        <f t="shared" si="6"/>
        <v>2.9666666666666664E-2</v>
      </c>
    </row>
    <row r="71" spans="1:29" ht="15.6" x14ac:dyDescent="0.3">
      <c r="A71" s="36" t="s">
        <v>68</v>
      </c>
      <c r="B71" s="5">
        <f>VLOOKUP(A71,IF($B$7=2018,TABLE2018[],IF($B$7=2019,Table2019[],IF($B$7=2020,Table2020[]))),2,FALSE)</f>
        <v>5.915</v>
      </c>
      <c r="C71" s="6">
        <f>VLOOKUP(A71,IF($C$7=2018,TABLE2018[],IF($C$7=2019,Table2019[],IF($C$7=2020,Table2020[]))),2,FALSE)</f>
        <v>5.8860000000000001</v>
      </c>
      <c r="D71" s="6">
        <f>VLOOKUP(A71,IF($D$7=2018,TABLE2018[],IF($D$7=2019,Table2019[],IF($D$7=2020,Table2020[]))),2,FALSE)</f>
        <v>5.8710000000000004</v>
      </c>
      <c r="E71" s="7">
        <f t="shared" si="0"/>
        <v>5.8906666666666672</v>
      </c>
      <c r="F71" s="5">
        <f>VLOOKUP(A71,IF($F$7=2018,TABLE2018[],IF($F$7=2019,Table2019[],IF($F$7=2020,Table2020[]))),3,FALSE)</f>
        <v>1.294</v>
      </c>
      <c r="G71" s="6">
        <f>VLOOKUP(A71,IF($G$7=2018,TABLE2018[],IF($G$7=2019,Table2019[],IF($G$7=2020,Table2020[]))),3,FALSE)</f>
        <v>1.327</v>
      </c>
      <c r="H71" s="6">
        <f>VLOOKUP(A71,IF($H$7=2018,TABLE2018[],IF($H$7=2019,Table2019[],IF($H$7=2020,Table2020[]))),3,FALSE)</f>
        <v>1.2669999999999999</v>
      </c>
      <c r="I71" s="7">
        <f t="shared" si="1"/>
        <v>1.296</v>
      </c>
      <c r="J71" s="5">
        <f>VLOOKUP(A71,IF($J$7=2018,TABLE2018[],IF($J$7=2019,Table2019[],IF($J$7=2020,Table2020[]))),4,FALSE)</f>
        <v>1.462</v>
      </c>
      <c r="K71" s="6">
        <f>VLOOKUP(A71,IF($K$7=2018,TABLE2018[],IF($K$7=2019,Table2019[],IF($K$7=2020,Table2020[]))),4,FALSE)</f>
        <v>1.419</v>
      </c>
      <c r="L71" s="6">
        <f>VLOOKUP(A71,IF($L$7=2018,TABLE2018[],IF($L$7=2019,Table2019[],IF($L$7=2020,Table2020[]))),4,FALSE)</f>
        <v>1.3320000000000001</v>
      </c>
      <c r="M71" s="7">
        <f t="shared" si="2"/>
        <v>1.4043333333333334</v>
      </c>
      <c r="N71" s="5">
        <f>VLOOKUP(A71,IF($N$7=2018,TABLE2018[],IF($N$7=2019,Table2019[],IF($N$7=2020,Table2020[]))),5,FALSE)</f>
        <v>0.98799999999999999</v>
      </c>
      <c r="O71" s="6">
        <f>VLOOKUP(A71,IF($O$7=2018,TABLE2018[],IF($O$7=2019,Table2019[],IF($O$7=2020,Table2020[]))),5,FALSE)</f>
        <v>1.0880000000000001</v>
      </c>
      <c r="P71" s="6">
        <f>VLOOKUP(A71,IF($P$7=2018,TABLE2018[],IF($P$7=2019,Table2019[],IF($P$7=2020,Table2020[]))),5,FALSE)</f>
        <v>1.073</v>
      </c>
      <c r="Q71" s="7">
        <f t="shared" si="3"/>
        <v>1.0496666666666667</v>
      </c>
      <c r="R71" s="5">
        <f>VLOOKUP(A71,IF($R$7=2018,TABLE2018[],IF($R$7=2019,Table2019[],IF($R$7=2020,Table2020[]))),6,FALSE)</f>
        <v>0.55300000000000005</v>
      </c>
      <c r="S71" s="6">
        <f>VLOOKUP(A71,IF($S$7=2018,TABLE2018[],IF($S$7=2019,Table2019[],IF($S$7=2020,Table2020[]))),6,FALSE)</f>
        <v>0.44500000000000001</v>
      </c>
      <c r="T71" s="6">
        <f>VLOOKUP(A71,IF($T$7=2018,TABLE2018[],IF($T$7=2019,Table2019[],IF($T$7=2020,Table2020[]))),6,FALSE)</f>
        <v>0.495</v>
      </c>
      <c r="U71" s="7">
        <f t="shared" si="4"/>
        <v>0.49766666666666665</v>
      </c>
      <c r="V71" s="5">
        <f>VLOOKUP(A71,IF($V$7=2018,TABLE2018[],IF($V$7=2019,Table2019[],IF($V$7=2020,Table2020[]))),7,FALSE)</f>
        <v>7.9000000000000001E-2</v>
      </c>
      <c r="W71" s="6">
        <f>VLOOKUP(A71,IF($W$7=2018,TABLE2018[],IF($W$7=2019,Table2019[],IF($W$7=2020,Table2020[]))),7,FALSE)</f>
        <v>6.9000000000000006E-2</v>
      </c>
      <c r="X71" s="6">
        <f>VLOOKUP(A71,IF($X$7=2018,TABLE2018[],IF($X$7=2019,Table2019[],IF($X$7=2020,Table2020[]))),7,FALSE)</f>
        <v>3.5999999999999997E-2</v>
      </c>
      <c r="Y71" s="7">
        <f t="shared" si="8"/>
        <v>6.1333333333333344E-2</v>
      </c>
      <c r="Z71" s="6">
        <f>VLOOKUP(A71,IF($Z$7=2018,TABLE2018[],IF($Z$7=2019,Table2019[],IF($Z$7=2020,Table2020[]))),8,FALSE)</f>
        <v>0.15</v>
      </c>
      <c r="AA71" s="6">
        <f>VLOOKUP(A71,IF($AA$7=2018,TABLE2018[],IF($AA$7=2019,Table2019[],IF($AA$7=2020,Table2020[]))),8,FALSE)</f>
        <v>0.14000000000000001</v>
      </c>
      <c r="AB71" s="6">
        <f>VLOOKUP(A71,IF($AB$7=2018,TABLE2018[],IF($AB$7=2019,Table2019[],IF($AB$7=2020,Table2020[]))),8,FALSE)</f>
        <v>0.18099999999999999</v>
      </c>
      <c r="AC71" s="7">
        <f t="shared" si="6"/>
        <v>0.157</v>
      </c>
    </row>
    <row r="72" spans="1:29" ht="15.6" x14ac:dyDescent="0.3">
      <c r="A72" s="36" t="s">
        <v>107</v>
      </c>
      <c r="B72" s="5">
        <f>VLOOKUP(A72,IF($B$7=2018,TABLE2018[],IF($B$7=2019,Table2019[],IF($B$7=2020,Table2020[]))),2,FALSE)</f>
        <v>5.1609999999999996</v>
      </c>
      <c r="C72" s="6">
        <f>VLOOKUP(A72,IF($C$7=2018,TABLE2018[],IF($C$7=2019,Table2019[],IF($C$7=2020,Table2020[]))),2,FALSE)</f>
        <v>4.9059999999999997</v>
      </c>
      <c r="D72" s="6">
        <f>VLOOKUP(A72,IF($D$7=2018,TABLE2018[],IF($D$7=2019,Table2019[],IF($D$7=2020,Table2020[]))),2,FALSE)</f>
        <v>4.633</v>
      </c>
      <c r="E72" s="7">
        <f t="shared" si="0"/>
        <v>4.8999999999999995</v>
      </c>
      <c r="F72" s="5">
        <f>VLOOKUP(A72,IF($F$7=2018,TABLE2018[],IF($F$7=2019,Table2019[],IF($F$7=2020,Table2020[]))),3,FALSE)</f>
        <v>0.82199999999999995</v>
      </c>
      <c r="G72" s="6">
        <f>VLOOKUP(A72,IF($G$7=2018,TABLE2018[],IF($G$7=2019,Table2019[],IF($G$7=2020,Table2020[]))),3,FALSE)</f>
        <v>0.83699999999999997</v>
      </c>
      <c r="H72" s="6">
        <f>VLOOKUP(A72,IF($H$7=2018,TABLE2018[],IF($H$7=2019,Table2019[],IF($H$7=2020,Table2020[]))),3,FALSE)</f>
        <v>0.78500000000000003</v>
      </c>
      <c r="I72" s="7">
        <f t="shared" si="1"/>
        <v>0.81466666666666665</v>
      </c>
      <c r="J72" s="5">
        <f>VLOOKUP(A72,IF($J$7=2018,TABLE2018[],IF($J$7=2019,Table2019[],IF($J$7=2020,Table2020[]))),4,FALSE)</f>
        <v>1.2649999999999999</v>
      </c>
      <c r="K72" s="6">
        <f>VLOOKUP(A72,IF($K$7=2018,TABLE2018[],IF($K$7=2019,Table2019[],IF($K$7=2020,Table2020[]))),4,FALSE)</f>
        <v>1.2250000000000001</v>
      </c>
      <c r="L72" s="6">
        <f>VLOOKUP(A72,IF($L$7=2018,TABLE2018[],IF($L$7=2019,Table2019[],IF($L$7=2020,Table2020[]))),4,FALSE)</f>
        <v>1.1399999999999999</v>
      </c>
      <c r="M72" s="7">
        <f t="shared" si="2"/>
        <v>1.21</v>
      </c>
      <c r="N72" s="5">
        <f>VLOOKUP(A72,IF($N$7=2018,TABLE2018[],IF($N$7=2019,Table2019[],IF($N$7=2020,Table2020[]))),5,FALSE)</f>
        <v>0.64500000000000002</v>
      </c>
      <c r="O72" s="6">
        <f>VLOOKUP(A72,IF($O$7=2018,TABLE2018[],IF($O$7=2019,Table2019[],IF($O$7=2020,Table2020[]))),5,FALSE)</f>
        <v>0.81499999999999995</v>
      </c>
      <c r="P72" s="6">
        <f>VLOOKUP(A72,IF($P$7=2018,TABLE2018[],IF($P$7=2019,Table2019[],IF($P$7=2020,Table2020[]))),5,FALSE)</f>
        <v>0.77800000000000002</v>
      </c>
      <c r="Q72" s="7">
        <f t="shared" si="3"/>
        <v>0.746</v>
      </c>
      <c r="R72" s="5">
        <f>VLOOKUP(A72,IF($R$7=2018,TABLE2018[],IF($R$7=2019,Table2019[],IF($R$7=2020,Table2020[]))),6,FALSE)</f>
        <v>0.46800000000000003</v>
      </c>
      <c r="S72" s="6">
        <f>VLOOKUP(A72,IF($S$7=2018,TABLE2018[],IF($S$7=2019,Table2019[],IF($S$7=2020,Table2020[]))),6,FALSE)</f>
        <v>0.38300000000000001</v>
      </c>
      <c r="T72" s="6">
        <f>VLOOKUP(A72,IF($T$7=2018,TABLE2018[],IF($T$7=2019,Table2019[],IF($T$7=2020,Table2020[]))),6,FALSE)</f>
        <v>0.42499999999999999</v>
      </c>
      <c r="U72" s="7">
        <f t="shared" si="4"/>
        <v>0.42533333333333334</v>
      </c>
      <c r="V72" s="5">
        <f>VLOOKUP(A72,IF($V$7=2018,TABLE2018[],IF($V$7=2019,Table2019[],IF($V$7=2020,Table2020[]))),7,FALSE)</f>
        <v>0.13</v>
      </c>
      <c r="W72" s="6">
        <f>VLOOKUP(A72,IF($W$7=2018,TABLE2018[],IF($W$7=2019,Table2019[],IF($W$7=2020,Table2020[]))),7,FALSE)</f>
        <v>0.11</v>
      </c>
      <c r="X72" s="6">
        <f>VLOOKUP(A72,IF($X$7=2018,TABLE2018[],IF($X$7=2019,Table2019[],IF($X$7=2020,Table2020[]))),7,FALSE)</f>
        <v>9.0999999999999998E-2</v>
      </c>
      <c r="Y72" s="7">
        <f t="shared" si="8"/>
        <v>0.11033333333333332</v>
      </c>
      <c r="Z72" s="6">
        <f>VLOOKUP(A72,IF($Z$7=2018,TABLE2018[],IF($Z$7=2019,Table2019[],IF($Z$7=2020,Table2020[]))),8,FALSE)</f>
        <v>0.13400000000000001</v>
      </c>
      <c r="AA72" s="6">
        <f>VLOOKUP(A72,IF($AA$7=2018,TABLE2018[],IF($AA$7=2019,Table2019[],IF($AA$7=2020,Table2020[]))),8,FALSE)</f>
        <v>0.13</v>
      </c>
      <c r="AB72" s="6">
        <f>VLOOKUP(A72,IF($AB$7=2018,TABLE2018[],IF($AB$7=2019,Table2019[],IF($AB$7=2020,Table2020[]))),8,FALSE)</f>
        <v>0.152</v>
      </c>
      <c r="AC72" s="7">
        <f t="shared" si="6"/>
        <v>0.13866666666666669</v>
      </c>
    </row>
    <row r="73" spans="1:29" ht="15.6" x14ac:dyDescent="0.3">
      <c r="A73" s="36" t="s">
        <v>76</v>
      </c>
      <c r="B73" s="5">
        <f>VLOOKUP(A73,IF($B$7=2018,TABLE2018[],IF($B$7=2019,Table2019[],IF($B$7=2020,Table2020[]))),2,FALSE)</f>
        <v>5.79</v>
      </c>
      <c r="C73" s="6">
        <f>VLOOKUP(A73,IF($C$7=2018,TABLE2018[],IF($C$7=2019,Table2019[],IF($C$7=2020,Table2020[]))),2,FALSE)</f>
        <v>5.8090000000000002</v>
      </c>
      <c r="D73" s="6">
        <f>VLOOKUP(A73,IF($D$7=2018,TABLE2018[],IF($D$7=2019,Table2019[],IF($D$7=2020,Table2020[]))),2,FALSE)</f>
        <v>6.0579999999999998</v>
      </c>
      <c r="E73" s="7">
        <f t="shared" ref="E73:E136" si="9">AVERAGE(B73:D73)</f>
        <v>5.8856666666666664</v>
      </c>
      <c r="F73" s="5">
        <f>VLOOKUP(A73,IF($F$7=2018,TABLE2018[],IF($F$7=2019,Table2019[],IF($F$7=2020,Table2020[]))),3,FALSE)</f>
        <v>1.143</v>
      </c>
      <c r="G73" s="6">
        <f>VLOOKUP(A73,IF($G$7=2018,TABLE2018[],IF($G$7=2019,Table2019[],IF($G$7=2020,Table2020[]))),3,FALSE)</f>
        <v>1.173</v>
      </c>
      <c r="H73" s="6">
        <f>VLOOKUP(A73,IF($H$7=2018,TABLE2018[],IF($H$7=2019,Table2019[],IF($H$7=2020,Table2020[]))),3,FALSE)</f>
        <v>1.123</v>
      </c>
      <c r="I73" s="7">
        <f t="shared" ref="I73:I136" si="10">AVERAGE(F73:H73)</f>
        <v>1.1463333333333334</v>
      </c>
      <c r="J73" s="5">
        <f>VLOOKUP(A73,IF($J$7=2018,TABLE2018[],IF($J$7=2019,Table2019[],IF($J$7=2020,Table2020[]))),4,FALSE)</f>
        <v>1.516</v>
      </c>
      <c r="K73" s="6">
        <f>VLOOKUP(A73,IF($K$7=2018,TABLE2018[],IF($K$7=2019,Table2019[],IF($K$7=2020,Table2020[]))),4,FALSE)</f>
        <v>1.508</v>
      </c>
      <c r="L73" s="6">
        <f>VLOOKUP(A73,IF($L$7=2018,TABLE2018[],IF($L$7=2019,Table2019[],IF($L$7=2020,Table2020[]))),4,FALSE)</f>
        <v>1.4530000000000001</v>
      </c>
      <c r="M73" s="7">
        <f t="shared" ref="M73:M136" si="11">AVERAGE(J73:L73)</f>
        <v>1.4923333333333335</v>
      </c>
      <c r="N73" s="5">
        <f>VLOOKUP(A73,IF($N$7=2018,TABLE2018[],IF($N$7=2019,Table2019[],IF($N$7=2020,Table2020[]))),5,FALSE)</f>
        <v>0.63100000000000001</v>
      </c>
      <c r="O73" s="6">
        <f>VLOOKUP(A73,IF($O$7=2018,TABLE2018[],IF($O$7=2019,Table2019[],IF($O$7=2020,Table2020[]))),5,FALSE)</f>
        <v>0.72899999999999998</v>
      </c>
      <c r="P73" s="6">
        <f>VLOOKUP(A73,IF($P$7=2018,TABLE2018[],IF($P$7=2019,Table2019[],IF($P$7=2020,Table2020[]))),5,FALSE)</f>
        <v>0.69899999999999995</v>
      </c>
      <c r="Q73" s="7">
        <f t="shared" ref="Q73:Q136" si="12">AVERAGE(N73:P73)</f>
        <v>0.68633333333333324</v>
      </c>
      <c r="R73" s="5">
        <f>VLOOKUP(A73,IF($R$7=2018,TABLE2018[],IF($R$7=2019,Table2019[],IF($R$7=2020,Table2020[]))),6,FALSE)</f>
        <v>0.45400000000000001</v>
      </c>
      <c r="S73" s="6">
        <f>VLOOKUP(A73,IF($S$7=2018,TABLE2018[],IF($S$7=2019,Table2019[],IF($S$7=2020,Table2020[]))),6,FALSE)</f>
        <v>0.41</v>
      </c>
      <c r="T73" s="6">
        <f>VLOOKUP(A73,IF($T$7=2018,TABLE2018[],IF($T$7=2019,Table2019[],IF($T$7=2020,Table2020[]))),6,FALSE)</f>
        <v>0.497</v>
      </c>
      <c r="U73" s="7">
        <f t="shared" ref="U73:U136" si="13">AVERAGE(R73:T73)</f>
        <v>0.45366666666666666</v>
      </c>
      <c r="V73" s="5">
        <f>VLOOKUP(A73,IF($V$7=2018,TABLE2018[],IF($V$7=2019,Table2019[],IF($V$7=2020,Table2020[]))),7,FALSE)</f>
        <v>0.14799999999999999</v>
      </c>
      <c r="W73" s="6">
        <f>VLOOKUP(A73,IF($W$7=2018,TABLE2018[],IF($W$7=2019,Table2019[],IF($W$7=2020,Table2020[]))),7,FALSE)</f>
        <v>0.14599999999999999</v>
      </c>
      <c r="X73" s="6">
        <f>VLOOKUP(A73,IF($X$7=2018,TABLE2018[],IF($X$7=2019,Table2019[],IF($X$7=2020,Table2020[]))),7,FALSE)</f>
        <v>0.154</v>
      </c>
      <c r="Y73" s="7">
        <f t="shared" si="8"/>
        <v>0.14933333333333332</v>
      </c>
      <c r="Z73" s="6">
        <f>VLOOKUP(A73,IF($Z$7=2018,TABLE2018[],IF($Z$7=2019,Table2019[],IF($Z$7=2020,Table2020[]))),8,FALSE)</f>
        <v>0.121</v>
      </c>
      <c r="AA73" s="6">
        <f>VLOOKUP(A73,IF($AA$7=2018,TABLE2018[],IF($AA$7=2019,Table2019[],IF($AA$7=2020,Table2020[]))),8,FALSE)</f>
        <v>9.6000000000000002E-2</v>
      </c>
      <c r="AB73" s="6">
        <f>VLOOKUP(A73,IF($AB$7=2018,TABLE2018[],IF($AB$7=2019,Table2019[],IF($AB$7=2020,Table2020[]))),8,FALSE)</f>
        <v>0.11</v>
      </c>
      <c r="AC73" s="7">
        <f t="shared" ref="AC73:AC136" si="14">AVERAGE(Z73:AB73)</f>
        <v>0.109</v>
      </c>
    </row>
    <row r="74" spans="1:29" ht="15.6" x14ac:dyDescent="0.3">
      <c r="A74" s="36" t="s">
        <v>141</v>
      </c>
      <c r="B74" s="5">
        <f>VLOOKUP(A74,IF($B$7=2018,TABLE2018[],IF($B$7=2019,Table2019[],IF($B$7=2020,Table2020[]))),2,FALSE)</f>
        <v>4.41</v>
      </c>
      <c r="C74" s="6">
        <f>VLOOKUP(A74,IF($C$7=2018,TABLE2018[],IF($C$7=2019,Table2019[],IF($C$7=2020,Table2020[]))),2,FALSE)</f>
        <v>4.5090000000000003</v>
      </c>
      <c r="D74" s="6">
        <f>VLOOKUP(A74,IF($D$7=2018,TABLE2018[],IF($D$7=2019,Table2019[],IF($D$7=2020,Table2020[]))),2,FALSE)</f>
        <v>4.5830000000000002</v>
      </c>
      <c r="E74" s="7">
        <f t="shared" si="9"/>
        <v>4.5006666666666666</v>
      </c>
      <c r="F74" s="5">
        <f>VLOOKUP(A74,IF($F$7=2018,TABLE2018[],IF($F$7=2019,Table2019[],IF($F$7=2020,Table2020[]))),3,FALSE)</f>
        <v>0.49299999999999999</v>
      </c>
      <c r="G74" s="6">
        <f>VLOOKUP(A74,IF($G$7=2018,TABLE2018[],IF($G$7=2019,Table2019[],IF($G$7=2020,Table2020[]))),3,FALSE)</f>
        <v>0.51200000000000001</v>
      </c>
      <c r="H74" s="6">
        <f>VLOOKUP(A74,IF($H$7=2018,TABLE2018[],IF($H$7=2019,Table2019[],IF($H$7=2020,Table2020[]))),3,FALSE)</f>
        <v>0.47599999999999998</v>
      </c>
      <c r="I74" s="7">
        <f t="shared" si="10"/>
        <v>0.49366666666666664</v>
      </c>
      <c r="J74" s="5">
        <f>VLOOKUP(A74,IF($J$7=2018,TABLE2018[],IF($J$7=2019,Table2019[],IF($J$7=2020,Table2020[]))),4,FALSE)</f>
        <v>1.048</v>
      </c>
      <c r="K74" s="6">
        <f>VLOOKUP(A74,IF($K$7=2018,TABLE2018[],IF($K$7=2019,Table2019[],IF($K$7=2020,Table2020[]))),4,FALSE)</f>
        <v>0.98299999999999998</v>
      </c>
      <c r="L74" s="6">
        <f>VLOOKUP(A74,IF($L$7=2018,TABLE2018[],IF($L$7=2019,Table2019[],IF($L$7=2020,Table2020[]))),4,FALSE)</f>
        <v>0.90500000000000003</v>
      </c>
      <c r="M74" s="7">
        <f t="shared" si="11"/>
        <v>0.97866666666666668</v>
      </c>
      <c r="N74" s="5">
        <f>VLOOKUP(A74,IF($N$7=2018,TABLE2018[],IF($N$7=2019,Table2019[],IF($N$7=2020,Table2020[]))),5,FALSE)</f>
        <v>0.45400000000000001</v>
      </c>
      <c r="O74" s="6">
        <f>VLOOKUP(A74,IF($O$7=2018,TABLE2018[],IF($O$7=2019,Table2019[],IF($O$7=2020,Table2020[]))),5,FALSE)</f>
        <v>0.58099999999999996</v>
      </c>
      <c r="P74" s="6">
        <f>VLOOKUP(A74,IF($P$7=2018,TABLE2018[],IF($P$7=2019,Table2019[],IF($P$7=2020,Table2020[]))),5,FALSE)</f>
        <v>0.53600000000000003</v>
      </c>
      <c r="Q74" s="7">
        <f t="shared" si="12"/>
        <v>0.52366666666666661</v>
      </c>
      <c r="R74" s="5">
        <f>VLOOKUP(A74,IF($R$7=2018,TABLE2018[],IF($R$7=2019,Table2019[],IF($R$7=2020,Table2020[]))),6,FALSE)</f>
        <v>0.504</v>
      </c>
      <c r="S74" s="6">
        <f>VLOOKUP(A74,IF($S$7=2018,TABLE2018[],IF($S$7=2019,Table2019[],IF($S$7=2020,Table2020[]))),6,FALSE)</f>
        <v>0.43099999999999999</v>
      </c>
      <c r="T74" s="6">
        <f>VLOOKUP(A74,IF($T$7=2018,TABLE2018[],IF($T$7=2019,Table2019[],IF($T$7=2020,Table2020[]))),6,FALSE)</f>
        <v>0.51900000000000002</v>
      </c>
      <c r="U74" s="7">
        <f t="shared" si="13"/>
        <v>0.48466666666666675</v>
      </c>
      <c r="V74" s="5">
        <f>VLOOKUP(A74,IF($V$7=2018,TABLE2018[],IF($V$7=2019,Table2019[],IF($V$7=2020,Table2020[]))),7,FALSE)</f>
        <v>0.35199999999999998</v>
      </c>
      <c r="W74" s="6">
        <f>VLOOKUP(A74,IF($W$7=2018,TABLE2018[],IF($W$7=2019,Table2019[],IF($W$7=2020,Table2020[]))),7,FALSE)</f>
        <v>0.372</v>
      </c>
      <c r="X74" s="6">
        <f>VLOOKUP(A74,IF($X$7=2018,TABLE2018[],IF($X$7=2019,Table2019[],IF($X$7=2020,Table2020[]))),7,FALSE)</f>
        <v>0.39400000000000002</v>
      </c>
      <c r="Y74" s="7">
        <f t="shared" si="8"/>
        <v>0.37266666666666665</v>
      </c>
      <c r="Z74" s="6">
        <f>VLOOKUP(A74,IF($Z$7=2018,TABLE2018[],IF($Z$7=2019,Table2019[],IF($Z$7=2020,Table2020[]))),8,FALSE)</f>
        <v>5.5E-2</v>
      </c>
      <c r="AA74" s="6">
        <f>VLOOKUP(A74,IF($AA$7=2018,TABLE2018[],IF($AA$7=2019,Table2019[],IF($AA$7=2020,Table2020[]))),8,FALSE)</f>
        <v>5.2999999999999999E-2</v>
      </c>
      <c r="AB74" s="6">
        <f>VLOOKUP(A74,IF($AB$7=2018,TABLE2018[],IF($AB$7=2019,Table2019[],IF($AB$7=2020,Table2020[]))),8,FALSE)</f>
        <v>6.7000000000000004E-2</v>
      </c>
      <c r="AC74" s="7">
        <f t="shared" si="14"/>
        <v>5.8333333333333327E-2</v>
      </c>
    </row>
    <row r="75" spans="1:29" ht="15.6" x14ac:dyDescent="0.3">
      <c r="A75" s="36" t="s">
        <v>82</v>
      </c>
      <c r="B75" s="5">
        <f>VLOOKUP(A75,IF($B$7=2018,TABLE2018[],IF($B$7=2019,Table2019[],IF($B$7=2020,Table2020[]))),2,FALSE)</f>
        <v>5.6619999999999999</v>
      </c>
      <c r="C75" s="6">
        <f>VLOOKUP(A75,IF($C$7=2018,TABLE2018[],IF($C$7=2019,Table2019[],IF($C$7=2020,Table2020[]))),2,FALSE)</f>
        <v>6.1</v>
      </c>
      <c r="D75" s="6">
        <f>VLOOKUP(A75,IF($D$7=2018,TABLE2018[],IF($D$7=2019,Table2019[],IF($D$7=2020,Table2020[]))),2,FALSE)</f>
        <v>6.3250000000000002</v>
      </c>
      <c r="E75" s="7">
        <f t="shared" si="9"/>
        <v>6.0289999999999999</v>
      </c>
      <c r="F75" s="5">
        <f>VLOOKUP(A75,IF($F$7=2018,TABLE2018[],IF($F$7=2019,Table2019[],IF($F$7=2020,Table2020[]))),3,FALSE)</f>
        <v>0.85499999999999998</v>
      </c>
      <c r="G75" s="6">
        <f>VLOOKUP(A75,IF($G$7=2018,TABLE2018[],IF($G$7=2019,Table2019[],IF($G$7=2020,Table2020[]))),3,FALSE)</f>
        <v>0.88200000000000001</v>
      </c>
      <c r="H75" s="6">
        <f>VLOOKUP(A75,IF($H$7=2018,TABLE2018[],IF($H$7=2019,Table2019[],IF($H$7=2020,Table2020[]))),3,FALSE)</f>
        <v>0.84</v>
      </c>
      <c r="I75" s="7">
        <f t="shared" si="10"/>
        <v>0.85899999999999999</v>
      </c>
      <c r="J75" s="5">
        <f>VLOOKUP(A75,IF($J$7=2018,TABLE2018[],IF($J$7=2019,Table2019[],IF($J$7=2020,Table2020[]))),4,FALSE)</f>
        <v>1.23</v>
      </c>
      <c r="K75" s="6">
        <f>VLOOKUP(A75,IF($K$7=2018,TABLE2018[],IF($K$7=2019,Table2019[],IF($K$7=2020,Table2020[]))),4,FALSE)</f>
        <v>1.232</v>
      </c>
      <c r="L75" s="6">
        <f>VLOOKUP(A75,IF($L$7=2018,TABLE2018[],IF($L$7=2019,Table2019[],IF($L$7=2020,Table2020[]))),4,FALSE)</f>
        <v>1.1839999999999999</v>
      </c>
      <c r="M75" s="7">
        <f t="shared" si="11"/>
        <v>1.2153333333333334</v>
      </c>
      <c r="N75" s="5">
        <f>VLOOKUP(A75,IF($N$7=2018,TABLE2018[],IF($N$7=2019,Table2019[],IF($N$7=2020,Table2020[]))),5,FALSE)</f>
        <v>0.57799999999999996</v>
      </c>
      <c r="O75" s="6">
        <f>VLOOKUP(A75,IF($O$7=2018,TABLE2018[],IF($O$7=2019,Table2019[],IF($O$7=2020,Table2020[]))),5,FALSE)</f>
        <v>0.75800000000000001</v>
      </c>
      <c r="P75" s="6">
        <f>VLOOKUP(A75,IF($P$7=2018,TABLE2018[],IF($P$7=2019,Table2019[],IF($P$7=2020,Table2020[]))),5,FALSE)</f>
        <v>0.67300000000000004</v>
      </c>
      <c r="Q75" s="7">
        <f t="shared" si="12"/>
        <v>0.66966666666666663</v>
      </c>
      <c r="R75" s="5">
        <f>VLOOKUP(A75,IF($R$7=2018,TABLE2018[],IF($R$7=2019,Table2019[],IF($R$7=2020,Table2020[]))),6,FALSE)</f>
        <v>0.44800000000000001</v>
      </c>
      <c r="S75" s="6">
        <f>VLOOKUP(A75,IF($S$7=2018,TABLE2018[],IF($S$7=2019,Table2019[],IF($S$7=2020,Table2020[]))),6,FALSE)</f>
        <v>0.48899999999999999</v>
      </c>
      <c r="T75" s="6">
        <f>VLOOKUP(A75,IF($T$7=2018,TABLE2018[],IF($T$7=2019,Table2019[],IF($T$7=2020,Table2020[]))),6,FALSE)</f>
        <v>0.55700000000000005</v>
      </c>
      <c r="U75" s="7">
        <f t="shared" si="13"/>
        <v>0.49800000000000005</v>
      </c>
      <c r="V75" s="5">
        <f>VLOOKUP(A75,IF($V$7=2018,TABLE2018[],IF($V$7=2019,Table2019[],IF($V$7=2020,Table2020[]))),7,FALSE)</f>
        <v>0.27400000000000002</v>
      </c>
      <c r="W75" s="6">
        <f>VLOOKUP(A75,IF($W$7=2018,TABLE2018[],IF($W$7=2019,Table2019[],IF($W$7=2020,Table2020[]))),7,FALSE)</f>
        <v>0.26200000000000001</v>
      </c>
      <c r="X75" s="6">
        <f>VLOOKUP(A75,IF($X$7=2018,TABLE2018[],IF($X$7=2019,Table2019[],IF($X$7=2020,Table2020[]))),7,FALSE)</f>
        <v>0.32500000000000001</v>
      </c>
      <c r="Y75" s="7">
        <f t="shared" si="8"/>
        <v>0.28699999999999998</v>
      </c>
      <c r="Z75" s="6">
        <f>VLOOKUP(A75,IF($Z$7=2018,TABLE2018[],IF($Z$7=2019,Table2019[],IF($Z$7=2020,Table2020[]))),8,FALSE)</f>
        <v>2.3E-2</v>
      </c>
      <c r="AA75" s="6">
        <f>VLOOKUP(A75,IF($AA$7=2018,TABLE2018[],IF($AA$7=2019,Table2019[],IF($AA$7=2020,Table2020[]))),8,FALSE)</f>
        <v>6.0000000000000001E-3</v>
      </c>
      <c r="AB75" s="6">
        <f>VLOOKUP(A75,IF($AB$7=2018,TABLE2018[],IF($AB$7=2019,Table2019[],IF($AB$7=2020,Table2020[]))),8,FALSE)</f>
        <v>8.9999999999999993E-3</v>
      </c>
      <c r="AC75" s="7">
        <f t="shared" si="14"/>
        <v>1.2666666666666666E-2</v>
      </c>
    </row>
    <row r="76" spans="1:29" ht="15.6" x14ac:dyDescent="0.3">
      <c r="A76" s="36" t="s">
        <v>59</v>
      </c>
      <c r="B76" s="5">
        <f>VLOOKUP(A76,IF($B$7=2018,TABLE2018[],IF($B$7=2019,Table2019[],IF($B$7=2020,Table2020[]))),2,FALSE)</f>
        <v>6.0830000000000002</v>
      </c>
      <c r="C76" s="6">
        <f>VLOOKUP(A76,IF($C$7=2018,TABLE2018[],IF($C$7=2019,Table2019[],IF($C$7=2020,Table2020[]))),2,FALSE)</f>
        <v>6.0209999999999999</v>
      </c>
      <c r="D76" s="6">
        <f>VLOOKUP(A76,IF($D$7=2018,TABLE2018[],IF($D$7=2019,Table2019[],IF($D$7=2020,Table2020[]))),2,FALSE)</f>
        <v>6.1020000000000003</v>
      </c>
      <c r="E76" s="7">
        <f t="shared" si="9"/>
        <v>6.0686666666666662</v>
      </c>
      <c r="F76" s="5">
        <f>VLOOKUP(A76,IF($F$7=2018,TABLE2018[],IF($F$7=2019,Table2019[],IF($F$7=2020,Table2020[]))),3,FALSE)</f>
        <v>1.474</v>
      </c>
      <c r="G76" s="6">
        <f>VLOOKUP(A76,IF($G$7=2018,TABLE2018[],IF($G$7=2019,Table2019[],IF($G$7=2020,Table2020[]))),3,FALSE)</f>
        <v>1.5</v>
      </c>
      <c r="H76" s="6">
        <f>VLOOKUP(A76,IF($H$7=2018,TABLE2018[],IF($H$7=2019,Table2019[],IF($H$7=2020,Table2020[]))),3,FALSE)</f>
        <v>1.425</v>
      </c>
      <c r="I76" s="7">
        <f t="shared" si="10"/>
        <v>1.4663333333333333</v>
      </c>
      <c r="J76" s="5">
        <f>VLOOKUP(A76,IF($J$7=2018,TABLE2018[],IF($J$7=2019,Table2019[],IF($J$7=2020,Table2020[]))),4,FALSE)</f>
        <v>1.3009999999999999</v>
      </c>
      <c r="K76" s="6">
        <f>VLOOKUP(A76,IF($K$7=2018,TABLE2018[],IF($K$7=2019,Table2019[],IF($K$7=2020,Table2020[]))),4,FALSE)</f>
        <v>1.319</v>
      </c>
      <c r="L76" s="6">
        <f>VLOOKUP(A76,IF($L$7=2018,TABLE2018[],IF($L$7=2019,Table2019[],IF($L$7=2020,Table2020[]))),4,FALSE)</f>
        <v>1.2450000000000001</v>
      </c>
      <c r="M76" s="7">
        <f t="shared" si="11"/>
        <v>1.2883333333333333</v>
      </c>
      <c r="N76" s="5">
        <f>VLOOKUP(A76,IF($N$7=2018,TABLE2018[],IF($N$7=2019,Table2019[],IF($N$7=2020,Table2020[]))),5,FALSE)</f>
        <v>0.67500000000000004</v>
      </c>
      <c r="O76" s="6">
        <f>VLOOKUP(A76,IF($O$7=2018,TABLE2018[],IF($O$7=2019,Table2019[],IF($O$7=2020,Table2020[]))),5,FALSE)</f>
        <v>0.80800000000000005</v>
      </c>
      <c r="P76" s="6">
        <f>VLOOKUP(A76,IF($P$7=2018,TABLE2018[],IF($P$7=2019,Table2019[],IF($P$7=2020,Table2020[]))),5,FALSE)</f>
        <v>0.77600000000000002</v>
      </c>
      <c r="Q76" s="7">
        <f t="shared" si="12"/>
        <v>0.75300000000000011</v>
      </c>
      <c r="R76" s="5">
        <f>VLOOKUP(A76,IF($R$7=2018,TABLE2018[],IF($R$7=2019,Table2019[],IF($R$7=2020,Table2020[]))),6,FALSE)</f>
        <v>0.55400000000000005</v>
      </c>
      <c r="S76" s="6">
        <f>VLOOKUP(A76,IF($S$7=2018,TABLE2018[],IF($S$7=2019,Table2019[],IF($S$7=2020,Table2020[]))),6,FALSE)</f>
        <v>0.49299999999999999</v>
      </c>
      <c r="T76" s="6">
        <f>VLOOKUP(A76,IF($T$7=2018,TABLE2018[],IF($T$7=2019,Table2019[],IF($T$7=2020,Table2020[]))),6,FALSE)</f>
        <v>0.56999999999999995</v>
      </c>
      <c r="U76" s="7">
        <f t="shared" si="13"/>
        <v>0.53900000000000003</v>
      </c>
      <c r="V76" s="5">
        <f>VLOOKUP(A76,IF($V$7=2018,TABLE2018[],IF($V$7=2019,Table2019[],IF($V$7=2020,Table2020[]))),7,FALSE)</f>
        <v>0.16700000000000001</v>
      </c>
      <c r="W76" s="6">
        <f>VLOOKUP(A76,IF($W$7=2018,TABLE2018[],IF($W$7=2019,Table2019[],IF($W$7=2020,Table2020[]))),7,FALSE)</f>
        <v>0.14199999999999999</v>
      </c>
      <c r="X76" s="6">
        <f>VLOOKUP(A76,IF($X$7=2018,TABLE2018[],IF($X$7=2019,Table2019[],IF($X$7=2020,Table2020[]))),7,FALSE)</f>
        <v>0.13300000000000001</v>
      </c>
      <c r="Y76" s="7">
        <f t="shared" si="8"/>
        <v>0.14733333333333334</v>
      </c>
      <c r="Z76" s="6">
        <f>VLOOKUP(A76,IF($Z$7=2018,TABLE2018[],IF($Z$7=2019,Table2019[],IF($Z$7=2020,Table2020[]))),8,FALSE)</f>
        <v>0.106</v>
      </c>
      <c r="AA76" s="6">
        <f>VLOOKUP(A76,IF($AA$7=2018,TABLE2018[],IF($AA$7=2019,Table2019[],IF($AA$7=2020,Table2020[]))),8,FALSE)</f>
        <v>9.7000000000000003E-2</v>
      </c>
      <c r="AB76" s="6">
        <f>VLOOKUP(A76,IF($AB$7=2018,TABLE2018[],IF($AB$7=2019,Table2019[],IF($AB$7=2020,Table2020[]))),8,FALSE)</f>
        <v>0.113</v>
      </c>
      <c r="AC76" s="7">
        <f t="shared" si="14"/>
        <v>0.10533333333333333</v>
      </c>
    </row>
    <row r="77" spans="1:29" ht="15.6" x14ac:dyDescent="0.3">
      <c r="A77" s="36" t="s">
        <v>109</v>
      </c>
      <c r="B77" s="5">
        <f>VLOOKUP(A77,IF($B$7=2018,TABLE2018[],IF($B$7=2019,Table2019[],IF($B$7=2020,Table2020[]))),2,FALSE)</f>
        <v>5.1310000000000002</v>
      </c>
      <c r="C77" s="6">
        <f>VLOOKUP(A77,IF($C$7=2018,TABLE2018[],IF($C$7=2019,Table2019[],IF($C$7=2020,Table2020[]))),2,FALSE)</f>
        <v>5.2610000000000001</v>
      </c>
      <c r="D77" s="6">
        <f>VLOOKUP(A77,IF($D$7=2018,TABLE2018[],IF($D$7=2019,Table2019[],IF($D$7=2020,Table2020[]))),2,FALSE)</f>
        <v>5.5419999999999998</v>
      </c>
      <c r="E77" s="7">
        <f t="shared" si="9"/>
        <v>5.3113333333333328</v>
      </c>
      <c r="F77" s="5">
        <f>VLOOKUP(A77,IF($F$7=2018,TABLE2018[],IF($F$7=2019,Table2019[],IF($F$7=2020,Table2020[]))),3,FALSE)</f>
        <v>0.53</v>
      </c>
      <c r="G77" s="6">
        <f>VLOOKUP(A77,IF($G$7=2018,TABLE2018[],IF($G$7=2019,Table2019[],IF($G$7=2020,Table2020[]))),3,FALSE)</f>
        <v>0.55100000000000005</v>
      </c>
      <c r="H77" s="6">
        <f>VLOOKUP(A77,IF($H$7=2018,TABLE2018[],IF($H$7=2019,Table2019[],IF($H$7=2020,Table2020[]))),3,FALSE)</f>
        <v>0.51300000000000001</v>
      </c>
      <c r="I77" s="7">
        <f t="shared" si="10"/>
        <v>0.53133333333333332</v>
      </c>
      <c r="J77" s="5">
        <f>VLOOKUP(A77,IF($J$7=2018,TABLE2018[],IF($J$7=2019,Table2019[],IF($J$7=2020,Table2020[]))),4,FALSE)</f>
        <v>1.4159999999999999</v>
      </c>
      <c r="K77" s="6">
        <f>VLOOKUP(A77,IF($K$7=2018,TABLE2018[],IF($K$7=2019,Table2019[],IF($K$7=2020,Table2020[]))),4,FALSE)</f>
        <v>1.4379999999999999</v>
      </c>
      <c r="L77" s="6">
        <f>VLOOKUP(A77,IF($L$7=2018,TABLE2018[],IF($L$7=2019,Table2019[],IF($L$7=2020,Table2020[]))),4,FALSE)</f>
        <v>1.341</v>
      </c>
      <c r="M77" s="7">
        <f t="shared" si="11"/>
        <v>1.3983333333333334</v>
      </c>
      <c r="N77" s="5">
        <f>VLOOKUP(A77,IF($N$7=2018,TABLE2018[],IF($N$7=2019,Table2019[],IF($N$7=2020,Table2020[]))),5,FALSE)</f>
        <v>0.59399999999999997</v>
      </c>
      <c r="O77" s="6">
        <f>VLOOKUP(A77,IF($O$7=2018,TABLE2018[],IF($O$7=2019,Table2019[],IF($O$7=2020,Table2020[]))),5,FALSE)</f>
        <v>0.72299999999999998</v>
      </c>
      <c r="P77" s="6">
        <f>VLOOKUP(A77,IF($P$7=2018,TABLE2018[],IF($P$7=2019,Table2019[],IF($P$7=2020,Table2020[]))),5,FALSE)</f>
        <v>0.68100000000000005</v>
      </c>
      <c r="Q77" s="7">
        <f t="shared" si="12"/>
        <v>0.66600000000000004</v>
      </c>
      <c r="R77" s="5">
        <f>VLOOKUP(A77,IF($R$7=2018,TABLE2018[],IF($R$7=2019,Table2019[],IF($R$7=2020,Table2020[]))),6,FALSE)</f>
        <v>0.54</v>
      </c>
      <c r="S77" s="6">
        <f>VLOOKUP(A77,IF($S$7=2018,TABLE2018[],IF($S$7=2019,Table2019[],IF($S$7=2020,Table2020[]))),6,FALSE)</f>
        <v>0.50800000000000001</v>
      </c>
      <c r="T77" s="6">
        <f>VLOOKUP(A77,IF($T$7=2018,TABLE2018[],IF($T$7=2019,Table2019[],IF($T$7=2020,Table2020[]))),6,FALSE)</f>
        <v>0.61499999999999999</v>
      </c>
      <c r="U77" s="7">
        <f t="shared" si="13"/>
        <v>0.55433333333333334</v>
      </c>
      <c r="V77" s="5">
        <f>VLOOKUP(A77,IF($V$7=2018,TABLE2018[],IF($V$7=2019,Table2019[],IF($V$7=2020,Table2020[]))),7,FALSE)</f>
        <v>0.28100000000000003</v>
      </c>
      <c r="W77" s="6">
        <f>VLOOKUP(A77,IF($W$7=2018,TABLE2018[],IF($W$7=2019,Table2019[],IF($W$7=2020,Table2020[]))),7,FALSE)</f>
        <v>0.3</v>
      </c>
      <c r="X77" s="6">
        <f>VLOOKUP(A77,IF($X$7=2018,TABLE2018[],IF($X$7=2019,Table2019[],IF($X$7=2020,Table2020[]))),7,FALSE)</f>
        <v>0.30099999999999999</v>
      </c>
      <c r="Y77" s="7">
        <f t="shared" si="8"/>
        <v>0.29399999999999998</v>
      </c>
      <c r="Z77" s="6">
        <f>VLOOKUP(A77,IF($Z$7=2018,TABLE2018[],IF($Z$7=2019,Table2019[],IF($Z$7=2020,Table2020[]))),8,FALSE)</f>
        <v>3.5000000000000003E-2</v>
      </c>
      <c r="AA77" s="6">
        <f>VLOOKUP(A77,IF($AA$7=2018,TABLE2018[],IF($AA$7=2019,Table2019[],IF($AA$7=2020,Table2020[]))),8,FALSE)</f>
        <v>2.3E-2</v>
      </c>
      <c r="AB77" s="6">
        <f>VLOOKUP(A77,IF($AB$7=2018,TABLE2018[],IF($AB$7=2019,Table2019[],IF($AB$7=2020,Table2020[]))),8,FALSE)</f>
        <v>0.03</v>
      </c>
      <c r="AC77" s="7">
        <f t="shared" si="14"/>
        <v>2.9333333333333333E-2</v>
      </c>
    </row>
    <row r="78" spans="1:29" ht="15.6" x14ac:dyDescent="0.3">
      <c r="A78" s="36" t="s">
        <v>127</v>
      </c>
      <c r="B78" s="5">
        <f>VLOOKUP(A78,IF($B$7=2018,TABLE2018[],IF($B$7=2019,Table2019[],IF($B$7=2020,Table2020[]))),2,FALSE)</f>
        <v>4.6230000000000002</v>
      </c>
      <c r="C78" s="6">
        <f>VLOOKUP(A78,IF($C$7=2018,TABLE2018[],IF($C$7=2019,Table2019[],IF($C$7=2020,Table2020[]))),2,FALSE)</f>
        <v>4.7960000000000003</v>
      </c>
      <c r="D78" s="6">
        <f>VLOOKUP(A78,IF($D$7=2018,TABLE2018[],IF($D$7=2019,Table2019[],IF($D$7=2020,Table2020[]))),2,FALSE)</f>
        <v>4.8890000000000002</v>
      </c>
      <c r="E78" s="7">
        <f t="shared" si="9"/>
        <v>4.769333333333333</v>
      </c>
      <c r="F78" s="5">
        <f>VLOOKUP(A78,IF($F$7=2018,TABLE2018[],IF($F$7=2019,Table2019[],IF($F$7=2020,Table2020[]))),3,FALSE)</f>
        <v>0.72</v>
      </c>
      <c r="G78" s="6">
        <f>VLOOKUP(A78,IF($G$7=2018,TABLE2018[],IF($G$7=2019,Table2019[],IF($G$7=2020,Table2020[]))),3,FALSE)</f>
        <v>0.76400000000000001</v>
      </c>
      <c r="H78" s="6">
        <f>VLOOKUP(A78,IF($H$7=2018,TABLE2018[],IF($H$7=2019,Table2019[],IF($H$7=2020,Table2020[]))),3,FALSE)</f>
        <v>0.71499999999999997</v>
      </c>
      <c r="I78" s="7">
        <f t="shared" si="10"/>
        <v>0.73299999999999998</v>
      </c>
      <c r="J78" s="5">
        <f>VLOOKUP(A78,IF($J$7=2018,TABLE2018[],IF($J$7=2019,Table2019[],IF($J$7=2020,Table2020[]))),4,FALSE)</f>
        <v>1.034</v>
      </c>
      <c r="K78" s="6">
        <f>VLOOKUP(A78,IF($K$7=2018,TABLE2018[],IF($K$7=2019,Table2019[],IF($K$7=2020,Table2020[]))),4,FALSE)</f>
        <v>1.03</v>
      </c>
      <c r="L78" s="6">
        <f>VLOOKUP(A78,IF($L$7=2018,TABLE2018[],IF($L$7=2019,Table2019[],IF($L$7=2020,Table2020[]))),4,FALSE)</f>
        <v>0.98699999999999999</v>
      </c>
      <c r="M78" s="7">
        <f t="shared" si="11"/>
        <v>1.0170000000000001</v>
      </c>
      <c r="N78" s="5">
        <f>VLOOKUP(A78,IF($N$7=2018,TABLE2018[],IF($N$7=2019,Table2019[],IF($N$7=2020,Table2020[]))),5,FALSE)</f>
        <v>0.441</v>
      </c>
      <c r="O78" s="6">
        <f>VLOOKUP(A78,IF($O$7=2018,TABLE2018[],IF($O$7=2019,Table2019[],IF($O$7=2020,Table2020[]))),5,FALSE)</f>
        <v>0.55100000000000005</v>
      </c>
      <c r="P78" s="6">
        <f>VLOOKUP(A78,IF($P$7=2018,TABLE2018[],IF($P$7=2019,Table2019[],IF($P$7=2020,Table2020[]))),5,FALSE)</f>
        <v>0.48599999999999999</v>
      </c>
      <c r="Q78" s="7">
        <f t="shared" si="12"/>
        <v>0.49266666666666664</v>
      </c>
      <c r="R78" s="5">
        <f>VLOOKUP(A78,IF($R$7=2018,TABLE2018[],IF($R$7=2019,Table2019[],IF($R$7=2020,Table2020[]))),6,FALSE)</f>
        <v>0.626</v>
      </c>
      <c r="S78" s="6">
        <f>VLOOKUP(A78,IF($S$7=2018,TABLE2018[],IF($S$7=2019,Table2019[],IF($S$7=2020,Table2020[]))),6,FALSE)</f>
        <v>0.54700000000000004</v>
      </c>
      <c r="T78" s="6">
        <f>VLOOKUP(A78,IF($T$7=2018,TABLE2018[],IF($T$7=2019,Table2019[],IF($T$7=2020,Table2020[]))),6,FALSE)</f>
        <v>0.61199999999999999</v>
      </c>
      <c r="U78" s="7">
        <f t="shared" si="13"/>
        <v>0.59500000000000008</v>
      </c>
      <c r="V78" s="5">
        <f>VLOOKUP(A78,IF($V$7=2018,TABLE2018[],IF($V$7=2019,Table2019[],IF($V$7=2020,Table2020[]))),7,FALSE)</f>
        <v>0.23</v>
      </c>
      <c r="W78" s="6">
        <f>VLOOKUP(A78,IF($W$7=2018,TABLE2018[],IF($W$7=2019,Table2019[],IF($W$7=2020,Table2020[]))),7,FALSE)</f>
        <v>0.26600000000000001</v>
      </c>
      <c r="X78" s="6">
        <f>VLOOKUP(A78,IF($X$7=2018,TABLE2018[],IF($X$7=2019,Table2019[],IF($X$7=2020,Table2020[]))),7,FALSE)</f>
        <v>0.27300000000000002</v>
      </c>
      <c r="Y78" s="7">
        <f t="shared" si="8"/>
        <v>0.25633333333333336</v>
      </c>
      <c r="Z78" s="6">
        <f>VLOOKUP(A78,IF($Z$7=2018,TABLE2018[],IF($Z$7=2019,Table2019[],IF($Z$7=2020,Table2020[]))),8,FALSE)</f>
        <v>0.17399999999999999</v>
      </c>
      <c r="AA78" s="6">
        <f>VLOOKUP(A78,IF($AA$7=2018,TABLE2018[],IF($AA$7=2019,Table2019[],IF($AA$7=2020,Table2020[]))),8,FALSE)</f>
        <v>0.16400000000000001</v>
      </c>
      <c r="AB78" s="6">
        <f>VLOOKUP(A78,IF($AB$7=2018,TABLE2018[],IF($AB$7=2019,Table2019[],IF($AB$7=2020,Table2020[]))),8,FALSE)</f>
        <v>0.19400000000000001</v>
      </c>
      <c r="AC78" s="7">
        <f t="shared" si="14"/>
        <v>0.17733333333333334</v>
      </c>
    </row>
    <row r="79" spans="1:29" ht="15.6" x14ac:dyDescent="0.3">
      <c r="A79" s="36" t="s">
        <v>67</v>
      </c>
      <c r="B79" s="5">
        <f>VLOOKUP(A79,IF($B$7=2018,TABLE2018[],IF($B$7=2019,Table2019[],IF($B$7=2020,Table2020[]))),2,FALSE)</f>
        <v>5.9329999999999998</v>
      </c>
      <c r="C79" s="6">
        <f>VLOOKUP(A79,IF($C$7=2018,TABLE2018[],IF($C$7=2019,Table2019[],IF($C$7=2020,Table2020[]))),2,FALSE)</f>
        <v>5.94</v>
      </c>
      <c r="D79" s="6">
        <f>VLOOKUP(A79,IF($D$7=2018,TABLE2018[],IF($D$7=2019,Table2019[],IF($D$7=2020,Table2020[]))),2,FALSE)</f>
        <v>5.95</v>
      </c>
      <c r="E79" s="7">
        <f t="shared" si="9"/>
        <v>5.9409999999999998</v>
      </c>
      <c r="F79" s="5">
        <f>VLOOKUP(A79,IF($F$7=2018,TABLE2018[],IF($F$7=2019,Table2019[],IF($F$7=2020,Table2020[]))),3,FALSE)</f>
        <v>1.1479999999999999</v>
      </c>
      <c r="G79" s="6">
        <f>VLOOKUP(A79,IF($G$7=2018,TABLE2018[],IF($G$7=2019,Table2019[],IF($G$7=2020,Table2020[]))),3,FALSE)</f>
        <v>1.1870000000000001</v>
      </c>
      <c r="H79" s="6">
        <f>VLOOKUP(A79,IF($H$7=2018,TABLE2018[],IF($H$7=2019,Table2019[],IF($H$7=2020,Table2020[]))),3,FALSE)</f>
        <v>1.141</v>
      </c>
      <c r="I79" s="7">
        <f t="shared" si="10"/>
        <v>1.1586666666666667</v>
      </c>
      <c r="J79" s="5">
        <f>VLOOKUP(A79,IF($J$7=2018,TABLE2018[],IF($J$7=2019,Table2019[],IF($J$7=2020,Table2020[]))),4,FALSE)</f>
        <v>1.454</v>
      </c>
      <c r="K79" s="6">
        <f>VLOOKUP(A79,IF($K$7=2018,TABLE2018[],IF($K$7=2019,Table2019[],IF($K$7=2020,Table2020[]))),4,FALSE)</f>
        <v>1.4650000000000001</v>
      </c>
      <c r="L79" s="6">
        <f>VLOOKUP(A79,IF($L$7=2018,TABLE2018[],IF($L$7=2019,Table2019[],IF($L$7=2020,Table2020[]))),4,FALSE)</f>
        <v>1.4139999999999999</v>
      </c>
      <c r="M79" s="7">
        <f t="shared" si="11"/>
        <v>1.4443333333333335</v>
      </c>
      <c r="N79" s="5">
        <f>VLOOKUP(A79,IF($N$7=2018,TABLE2018[],IF($N$7=2019,Table2019[],IF($N$7=2020,Table2020[]))),5,FALSE)</f>
        <v>0.67100000000000004</v>
      </c>
      <c r="O79" s="6">
        <f>VLOOKUP(A79,IF($O$7=2018,TABLE2018[],IF($O$7=2019,Table2019[],IF($O$7=2020,Table2020[]))),5,FALSE)</f>
        <v>0.81200000000000006</v>
      </c>
      <c r="P79" s="6">
        <f>VLOOKUP(A79,IF($P$7=2018,TABLE2018[],IF($P$7=2019,Table2019[],IF($P$7=2020,Table2020[]))),5,FALSE)</f>
        <v>0.77800000000000002</v>
      </c>
      <c r="Q79" s="7">
        <f t="shared" si="12"/>
        <v>0.75366666666666671</v>
      </c>
      <c r="R79" s="5">
        <f>VLOOKUP(A79,IF($R$7=2018,TABLE2018[],IF($R$7=2019,Table2019[],IF($R$7=2020,Table2020[]))),6,FALSE)</f>
        <v>0.36299999999999999</v>
      </c>
      <c r="S79" s="6">
        <f>VLOOKUP(A79,IF($S$7=2018,TABLE2018[],IF($S$7=2019,Table2019[],IF($S$7=2020,Table2020[]))),6,FALSE)</f>
        <v>0.26400000000000001</v>
      </c>
      <c r="T79" s="6">
        <f>VLOOKUP(A79,IF($T$7=2018,TABLE2018[],IF($T$7=2019,Table2019[],IF($T$7=2020,Table2020[]))),6,FALSE)</f>
        <v>0.32900000000000001</v>
      </c>
      <c r="U79" s="7">
        <f t="shared" si="13"/>
        <v>0.31866666666666665</v>
      </c>
      <c r="V79" s="5">
        <f>VLOOKUP(A79,IF($V$7=2018,TABLE2018[],IF($V$7=2019,Table2019[],IF($V$7=2020,Table2020[]))),7,FALSE)</f>
        <v>9.1999999999999998E-2</v>
      </c>
      <c r="W79" s="6">
        <f>VLOOKUP(A79,IF($W$7=2018,TABLE2018[],IF($W$7=2019,Table2019[],IF($W$7=2020,Table2020[]))),7,FALSE)</f>
        <v>7.4999999999999997E-2</v>
      </c>
      <c r="X79" s="6">
        <f>VLOOKUP(A79,IF($X$7=2018,TABLE2018[],IF($X$7=2019,Table2019[],IF($X$7=2020,Table2020[]))),7,FALSE)</f>
        <v>7.4999999999999997E-2</v>
      </c>
      <c r="Y79" s="7">
        <f t="shared" si="8"/>
        <v>8.0666666666666664E-2</v>
      </c>
      <c r="Z79" s="6">
        <f>VLOOKUP(A79,IF($Z$7=2018,TABLE2018[],IF($Z$7=2019,Table2019[],IF($Z$7=2020,Table2020[]))),8,FALSE)</f>
        <v>6.6000000000000003E-2</v>
      </c>
      <c r="AA79" s="6">
        <f>VLOOKUP(A79,IF($AA$7=2018,TABLE2018[],IF($AA$7=2019,Table2019[],IF($AA$7=2020,Table2020[]))),8,FALSE)</f>
        <v>6.4000000000000001E-2</v>
      </c>
      <c r="AB79" s="6">
        <f>VLOOKUP(A79,IF($AB$7=2018,TABLE2018[],IF($AB$7=2019,Table2019[],IF($AB$7=2020,Table2020[]))),8,FALSE)</f>
        <v>0.09</v>
      </c>
      <c r="AC79" s="7">
        <f t="shared" si="14"/>
        <v>7.3333333333333334E-2</v>
      </c>
    </row>
    <row r="80" spans="1:29" ht="15.6" x14ac:dyDescent="0.3">
      <c r="A80" s="36" t="s">
        <v>97</v>
      </c>
      <c r="B80" s="5">
        <f>VLOOKUP(A80,IF($B$7=2018,TABLE2018[],IF($B$7=2019,Table2019[],IF($B$7=2020,Table2020[]))),2,FALSE)</f>
        <v>5.3579999999999997</v>
      </c>
      <c r="C80" s="6">
        <f>VLOOKUP(A80,IF($C$7=2018,TABLE2018[],IF($C$7=2019,Table2019[],IF($C$7=2020,Table2020[]))),2,FALSE)</f>
        <v>5.1970000000000001</v>
      </c>
      <c r="D80" s="6">
        <f>VLOOKUP(A80,IF($D$7=2018,TABLE2018[],IF($D$7=2019,Table2019[],IF($D$7=2020,Table2020[]))),2,FALSE)</f>
        <v>4.7720000000000002</v>
      </c>
      <c r="E80" s="7">
        <f t="shared" si="9"/>
        <v>5.109</v>
      </c>
      <c r="F80" s="5">
        <f>VLOOKUP(A80,IF($F$7=2018,TABLE2018[],IF($F$7=2019,Table2019[],IF($F$7=2020,Table2020[]))),3,FALSE)</f>
        <v>0.96499999999999997</v>
      </c>
      <c r="G80" s="6">
        <f>VLOOKUP(A80,IF($G$7=2018,TABLE2018[],IF($G$7=2019,Table2019[],IF($G$7=2020,Table2020[]))),3,FALSE)</f>
        <v>0.98699999999999999</v>
      </c>
      <c r="H80" s="6">
        <f>VLOOKUP(A80,IF($H$7=2018,TABLE2018[],IF($H$7=2019,Table2019[],IF($H$7=2020,Table2020[]))),3,FALSE)</f>
        <v>0.88900000000000001</v>
      </c>
      <c r="I80" s="7">
        <f t="shared" si="10"/>
        <v>0.94700000000000006</v>
      </c>
      <c r="J80" s="5">
        <f>VLOOKUP(A80,IF($J$7=2018,TABLE2018[],IF($J$7=2019,Table2019[],IF($J$7=2020,Table2020[]))),4,FALSE)</f>
        <v>1.179</v>
      </c>
      <c r="K80" s="6">
        <f>VLOOKUP(A80,IF($K$7=2018,TABLE2018[],IF($K$7=2019,Table2019[],IF($K$7=2020,Table2020[]))),4,FALSE)</f>
        <v>1.224</v>
      </c>
      <c r="L80" s="6">
        <f>VLOOKUP(A80,IF($L$7=2018,TABLE2018[],IF($L$7=2019,Table2019[],IF($L$7=2020,Table2020[]))),4,FALSE)</f>
        <v>1.1919999999999999</v>
      </c>
      <c r="M80" s="7">
        <f t="shared" si="11"/>
        <v>1.1983333333333333</v>
      </c>
      <c r="N80" s="5">
        <f>VLOOKUP(A80,IF($N$7=2018,TABLE2018[],IF($N$7=2019,Table2019[],IF($N$7=2020,Table2020[]))),5,FALSE)</f>
        <v>0.78500000000000003</v>
      </c>
      <c r="O80" s="6">
        <f>VLOOKUP(A80,IF($O$7=2018,TABLE2018[],IF($O$7=2019,Table2019[],IF($O$7=2020,Table2020[]))),5,FALSE)</f>
        <v>0.81499999999999995</v>
      </c>
      <c r="P80" s="6">
        <f>VLOOKUP(A80,IF($P$7=2018,TABLE2018[],IF($P$7=2019,Table2019[],IF($P$7=2020,Table2020[]))),5,FALSE)</f>
        <v>0.78900000000000003</v>
      </c>
      <c r="Q80" s="7">
        <f t="shared" si="12"/>
        <v>0.79633333333333345</v>
      </c>
      <c r="R80" s="5">
        <f>VLOOKUP(A80,IF($R$7=2018,TABLE2018[],IF($R$7=2019,Table2019[],IF($R$7=2020,Table2020[]))),6,FALSE)</f>
        <v>0.503</v>
      </c>
      <c r="S80" s="6">
        <f>VLOOKUP(A80,IF($S$7=2018,TABLE2018[],IF($S$7=2019,Table2019[],IF($S$7=2020,Table2020[]))),6,FALSE)</f>
        <v>0.216</v>
      </c>
      <c r="T80" s="6">
        <f>VLOOKUP(A80,IF($T$7=2018,TABLE2018[],IF($T$7=2019,Table2019[],IF($T$7=2020,Table2020[]))),6,FALSE)</f>
        <v>0.186</v>
      </c>
      <c r="U80" s="7">
        <f t="shared" si="13"/>
        <v>0.30166666666666669</v>
      </c>
      <c r="V80" s="5">
        <f>VLOOKUP(A80,IF($V$7=2018,TABLE2018[],IF($V$7=2019,Table2019[],IF($V$7=2020,Table2020[]))),7,FALSE)</f>
        <v>0.214</v>
      </c>
      <c r="W80" s="6">
        <f>VLOOKUP(A80,IF($W$7=2018,TABLE2018[],IF($W$7=2019,Table2019[],IF($W$7=2020,Table2020[]))),7,FALSE)</f>
        <v>0.16600000000000001</v>
      </c>
      <c r="X80" s="6">
        <f>VLOOKUP(A80,IF($X$7=2018,TABLE2018[],IF($X$7=2019,Table2019[],IF($X$7=2020,Table2020[]))),7,FALSE)</f>
        <v>0.159</v>
      </c>
      <c r="Y80" s="7">
        <f t="shared" si="8"/>
        <v>0.17966666666666667</v>
      </c>
      <c r="Z80" s="6">
        <f>VLOOKUP(A80,IF($Z$7=2018,TABLE2018[],IF($Z$7=2019,Table2019[],IF($Z$7=2020,Table2020[]))),8,FALSE)</f>
        <v>0.13600000000000001</v>
      </c>
      <c r="AA80" s="6">
        <f>VLOOKUP(A80,IF($AA$7=2018,TABLE2018[],IF($AA$7=2019,Table2019[],IF($AA$7=2020,Table2020[]))),8,FALSE)</f>
        <v>2.7E-2</v>
      </c>
      <c r="AB80" s="6">
        <f>VLOOKUP(A80,IF($AB$7=2018,TABLE2018[],IF($AB$7=2019,Table2019[],IF($AB$7=2020,Table2020[]))),8,FALSE)</f>
        <v>2.1999999999999999E-2</v>
      </c>
      <c r="AC80" s="7">
        <f t="shared" si="14"/>
        <v>6.1666666666666668E-2</v>
      </c>
    </row>
    <row r="81" spans="1:29" ht="15.6" x14ac:dyDescent="0.3">
      <c r="A81" s="36" t="s">
        <v>158</v>
      </c>
      <c r="B81" s="5">
        <f>VLOOKUP(A81,IF($B$7=2018,TABLE2018[],IF($B$7=2019,Table2019[],IF($B$7=2020,Table2020[]))),2,FALSE)</f>
        <v>3.8079999999999998</v>
      </c>
      <c r="C81" s="6">
        <f>VLOOKUP(A81,IF($C$7=2018,TABLE2018[],IF($C$7=2019,Table2019[],IF($C$7=2020,Table2020[]))),2,FALSE)</f>
        <v>3.802</v>
      </c>
      <c r="D81" s="6">
        <f>VLOOKUP(A81,IF($D$7=2018,TABLE2018[],IF($D$7=2019,Table2019[],IF($D$7=2020,Table2020[]))),2,FALSE)</f>
        <v>3.653</v>
      </c>
      <c r="E81" s="7">
        <f t="shared" si="9"/>
        <v>3.7543333333333333</v>
      </c>
      <c r="F81" s="5">
        <f>VLOOKUP(A81,IF($F$7=2018,TABLE2018[],IF($F$7=2019,Table2019[],IF($F$7=2020,Table2020[]))),3,FALSE)</f>
        <v>0.47199999999999998</v>
      </c>
      <c r="G81" s="6">
        <f>VLOOKUP(A81,IF($G$7=2018,TABLE2018[],IF($G$7=2019,Table2019[],IF($G$7=2020,Table2020[]))),3,FALSE)</f>
        <v>0.48899999999999999</v>
      </c>
      <c r="H81" s="6">
        <f>VLOOKUP(A81,IF($H$7=2018,TABLE2018[],IF($H$7=2019,Table2019[],IF($H$7=2020,Table2020[]))),3,FALSE)</f>
        <v>0.45500000000000002</v>
      </c>
      <c r="I81" s="7">
        <f t="shared" si="10"/>
        <v>0.47199999999999998</v>
      </c>
      <c r="J81" s="5">
        <f>VLOOKUP(A81,IF($J$7=2018,TABLE2018[],IF($J$7=2019,Table2019[],IF($J$7=2020,Table2020[]))),4,FALSE)</f>
        <v>1.2150000000000001</v>
      </c>
      <c r="K81" s="6">
        <f>VLOOKUP(A81,IF($K$7=2018,TABLE2018[],IF($K$7=2019,Table2019[],IF($K$7=2020,Table2020[]))),4,FALSE)</f>
        <v>1.169</v>
      </c>
      <c r="L81" s="6">
        <f>VLOOKUP(A81,IF($L$7=2018,TABLE2018[],IF($L$7=2019,Table2019[],IF($L$7=2020,Table2020[]))),4,FALSE)</f>
        <v>1.089</v>
      </c>
      <c r="M81" s="7">
        <f t="shared" si="11"/>
        <v>1.1576666666666668</v>
      </c>
      <c r="N81" s="5">
        <f>VLOOKUP(A81,IF($N$7=2018,TABLE2018[],IF($N$7=2019,Table2019[],IF($N$7=2020,Table2020[]))),5,FALSE)</f>
        <v>7.9000000000000001E-2</v>
      </c>
      <c r="O81" s="6">
        <f>VLOOKUP(A81,IF($O$7=2018,TABLE2018[],IF($O$7=2019,Table2019[],IF($O$7=2020,Table2020[]))),5,FALSE)</f>
        <v>0.16800000000000001</v>
      </c>
      <c r="P81" s="6">
        <f>VLOOKUP(A81,IF($P$7=2018,TABLE2018[],IF($P$7=2019,Table2019[],IF($P$7=2020,Table2020[]))),5,FALSE)</f>
        <v>0.10100000000000001</v>
      </c>
      <c r="Q81" s="7">
        <f t="shared" si="12"/>
        <v>0.11599999999999999</v>
      </c>
      <c r="R81" s="5">
        <f>VLOOKUP(A81,IF($R$7=2018,TABLE2018[],IF($R$7=2019,Table2019[],IF($R$7=2020,Table2020[]))),6,FALSE)</f>
        <v>0.42299999999999999</v>
      </c>
      <c r="S81" s="6">
        <f>VLOOKUP(A81,IF($S$7=2018,TABLE2018[],IF($S$7=2019,Table2019[],IF($S$7=2020,Table2020[]))),6,FALSE)</f>
        <v>0.35899999999999999</v>
      </c>
      <c r="T81" s="6">
        <f>VLOOKUP(A81,IF($T$7=2018,TABLE2018[],IF($T$7=2019,Table2019[],IF($T$7=2020,Table2020[]))),6,FALSE)</f>
        <v>0.40899999999999997</v>
      </c>
      <c r="U81" s="7">
        <f t="shared" si="13"/>
        <v>0.39700000000000002</v>
      </c>
      <c r="V81" s="5">
        <f>VLOOKUP(A81,IF($V$7=2018,TABLE2018[],IF($V$7=2019,Table2019[],IF($V$7=2020,Table2020[]))),7,FALSE)</f>
        <v>0.11600000000000001</v>
      </c>
      <c r="W81" s="6">
        <f>VLOOKUP(A81,IF($W$7=2018,TABLE2018[],IF($W$7=2019,Table2019[],IF($W$7=2020,Table2020[]))),7,FALSE)</f>
        <v>0.107</v>
      </c>
      <c r="X81" s="6">
        <f>VLOOKUP(A81,IF($X$7=2018,TABLE2018[],IF($X$7=2019,Table2019[],IF($X$7=2020,Table2020[]))),7,FALSE)</f>
        <v>0.10299999999999999</v>
      </c>
      <c r="Y81" s="7">
        <f t="shared" si="8"/>
        <v>0.10866666666666668</v>
      </c>
      <c r="Z81" s="6">
        <f>VLOOKUP(A81,IF($Z$7=2018,TABLE2018[],IF($Z$7=2019,Table2019[],IF($Z$7=2020,Table2020[]))),8,FALSE)</f>
        <v>0.112</v>
      </c>
      <c r="AA81" s="6">
        <f>VLOOKUP(A81,IF($AA$7=2018,TABLE2018[],IF($AA$7=2019,Table2019[],IF($AA$7=2020,Table2020[]))),8,FALSE)</f>
        <v>9.2999999999999999E-2</v>
      </c>
      <c r="AB81" s="6">
        <f>VLOOKUP(A81,IF($AB$7=2018,TABLE2018[],IF($AB$7=2019,Table2019[],IF($AB$7=2020,Table2020[]))),8,FALSE)</f>
        <v>0.05</v>
      </c>
      <c r="AC81" s="7">
        <f t="shared" si="14"/>
        <v>8.5000000000000006E-2</v>
      </c>
    </row>
    <row r="82" spans="1:29" ht="15.6" x14ac:dyDescent="0.3">
      <c r="A82" s="36" t="s">
        <v>166</v>
      </c>
      <c r="B82" s="5">
        <f>VLOOKUP(A82,IF($B$7=2018,TABLE2018[],IF($B$7=2019,Table2019[],IF($B$7=2020,Table2020[]))),2,FALSE)</f>
        <v>3.4950000000000001</v>
      </c>
      <c r="C82" s="6">
        <f>VLOOKUP(A82,IF($C$7=2018,TABLE2018[],IF($C$7=2019,Table2019[],IF($C$7=2020,Table2020[]))),2,FALSE)</f>
        <v>3.9750000000000001</v>
      </c>
      <c r="D82" s="6">
        <f>VLOOKUP(A82,IF($D$7=2018,TABLE2018[],IF($D$7=2019,Table2019[],IF($D$7=2020,Table2020[]))),2,FALSE)</f>
        <v>4.5579999999999998</v>
      </c>
      <c r="E82" s="7">
        <f t="shared" si="9"/>
        <v>4.0093333333333332</v>
      </c>
      <c r="F82" s="5">
        <f>VLOOKUP(A82,IF($F$7=2018,TABLE2018[],IF($F$7=2019,Table2019[],IF($F$7=2020,Table2020[]))),3,FALSE)</f>
        <v>7.5999999999999998E-2</v>
      </c>
      <c r="G82" s="6">
        <f>VLOOKUP(A82,IF($G$7=2018,TABLE2018[],IF($G$7=2019,Table2019[],IF($G$7=2020,Table2020[]))),3,FALSE)</f>
        <v>7.2999999999999995E-2</v>
      </c>
      <c r="H82" s="6">
        <f>VLOOKUP(A82,IF($H$7=2018,TABLE2018[],IF($H$7=2019,Table2019[],IF($H$7=2020,Table2020[]))),3,FALSE)</f>
        <v>0.17399999999999999</v>
      </c>
      <c r="I82" s="7">
        <f t="shared" si="10"/>
        <v>0.10766666666666665</v>
      </c>
      <c r="J82" s="5">
        <f>VLOOKUP(A82,IF($J$7=2018,TABLE2018[],IF($J$7=2019,Table2019[],IF($J$7=2020,Table2020[]))),4,FALSE)</f>
        <v>0.85799999999999998</v>
      </c>
      <c r="K82" s="6">
        <f>VLOOKUP(A82,IF($K$7=2018,TABLE2018[],IF($K$7=2019,Table2019[],IF($K$7=2020,Table2020[]))),4,FALSE)</f>
        <v>0.92200000000000004</v>
      </c>
      <c r="L82" s="6">
        <f>VLOOKUP(A82,IF($L$7=2018,TABLE2018[],IF($L$7=2019,Table2019[],IF($L$7=2020,Table2020[]))),4,FALSE)</f>
        <v>0.92100000000000004</v>
      </c>
      <c r="M82" s="7">
        <f t="shared" si="11"/>
        <v>0.90033333333333332</v>
      </c>
      <c r="N82" s="5">
        <f>VLOOKUP(A82,IF($N$7=2018,TABLE2018[],IF($N$7=2019,Table2019[],IF($N$7=2020,Table2020[]))),5,FALSE)</f>
        <v>0.26700000000000002</v>
      </c>
      <c r="O82" s="6">
        <f>VLOOKUP(A82,IF($O$7=2018,TABLE2018[],IF($O$7=2019,Table2019[],IF($O$7=2020,Table2020[]))),5,FALSE)</f>
        <v>0.443</v>
      </c>
      <c r="P82" s="6">
        <f>VLOOKUP(A82,IF($P$7=2018,TABLE2018[],IF($P$7=2019,Table2019[],IF($P$7=2020,Table2020[]))),5,FALSE)</f>
        <v>0.39200000000000002</v>
      </c>
      <c r="Q82" s="7">
        <f t="shared" si="12"/>
        <v>0.36733333333333329</v>
      </c>
      <c r="R82" s="5">
        <f>VLOOKUP(A82,IF($R$7=2018,TABLE2018[],IF($R$7=2019,Table2019[],IF($R$7=2020,Table2020[]))),6,FALSE)</f>
        <v>0.41899999999999998</v>
      </c>
      <c r="S82" s="6">
        <f>VLOOKUP(A82,IF($S$7=2018,TABLE2018[],IF($S$7=2019,Table2019[],IF($S$7=2020,Table2020[]))),6,FALSE)</f>
        <v>0.37</v>
      </c>
      <c r="T82" s="6">
        <f>VLOOKUP(A82,IF($T$7=2018,TABLE2018[],IF($T$7=2019,Table2019[],IF($T$7=2020,Table2020[]))),6,FALSE)</f>
        <v>0.40600000000000003</v>
      </c>
      <c r="U82" s="7">
        <f t="shared" si="13"/>
        <v>0.39833333333333326</v>
      </c>
      <c r="V82" s="5">
        <f>VLOOKUP(A82,IF($V$7=2018,TABLE2018[],IF($V$7=2019,Table2019[],IF($V$7=2020,Table2020[]))),7,FALSE)</f>
        <v>0.20599999999999999</v>
      </c>
      <c r="W82" s="6">
        <f>VLOOKUP(A82,IF($W$7=2018,TABLE2018[],IF($W$7=2019,Table2019[],IF($W$7=2020,Table2020[]))),7,FALSE)</f>
        <v>0.23300000000000001</v>
      </c>
      <c r="X82" s="6">
        <f>VLOOKUP(A82,IF($X$7=2018,TABLE2018[],IF($X$7=2019,Table2019[],IF($X$7=2020,Table2020[]))),7,FALSE)</f>
        <v>0.22700000000000001</v>
      </c>
      <c r="Y82" s="7">
        <f t="shared" si="8"/>
        <v>0.222</v>
      </c>
      <c r="Z82" s="6">
        <f>VLOOKUP(A82,IF($Z$7=2018,TABLE2018[],IF($Z$7=2019,Table2019[],IF($Z$7=2020,Table2020[]))),8,FALSE)</f>
        <v>0.03</v>
      </c>
      <c r="AA82" s="6">
        <f>VLOOKUP(A82,IF($AA$7=2018,TABLE2018[],IF($AA$7=2019,Table2019[],IF($AA$7=2020,Table2020[]))),8,FALSE)</f>
        <v>3.3000000000000002E-2</v>
      </c>
      <c r="AB82" s="6">
        <f>VLOOKUP(A82,IF($AB$7=2018,TABLE2018[],IF($AB$7=2019,Table2019[],IF($AB$7=2020,Table2020[]))),8,FALSE)</f>
        <v>5.0999999999999997E-2</v>
      </c>
      <c r="AC82" s="7">
        <f t="shared" si="14"/>
        <v>3.7999999999999999E-2</v>
      </c>
    </row>
    <row r="83" spans="1:29" ht="15.6" x14ac:dyDescent="0.3">
      <c r="A83" s="36" t="s">
        <v>86</v>
      </c>
      <c r="B83" s="5">
        <f>VLOOKUP(A83,IF($B$7=2018,TABLE2018[],IF($B$7=2019,Table2019[],IF($B$7=2020,Table2020[]))),2,FALSE)</f>
        <v>5.5659999999999998</v>
      </c>
      <c r="C83" s="6">
        <f>VLOOKUP(A83,IF($C$7=2018,TABLE2018[],IF($C$7=2019,Table2019[],IF($C$7=2020,Table2020[]))),2,FALSE)</f>
        <v>5.5250000000000004</v>
      </c>
      <c r="D83" s="6">
        <f>VLOOKUP(A83,IF($D$7=2018,TABLE2018[],IF($D$7=2019,Table2019[],IF($D$7=2020,Table2020[]))),2,FALSE)</f>
        <v>5.4889999999999999</v>
      </c>
      <c r="E83" s="7">
        <f t="shared" si="9"/>
        <v>5.5266666666666673</v>
      </c>
      <c r="F83" s="5">
        <f>VLOOKUP(A83,IF($F$7=2018,TABLE2018[],IF($F$7=2019,Table2019[],IF($F$7=2020,Table2020[]))),3,FALSE)</f>
        <v>0.98499999999999999</v>
      </c>
      <c r="G83" s="6">
        <f>VLOOKUP(A83,IF($G$7=2018,TABLE2018[],IF($G$7=2019,Table2019[],IF($G$7=2020,Table2020[]))),3,FALSE)</f>
        <v>1.044</v>
      </c>
      <c r="H83" s="6">
        <f>VLOOKUP(A83,IF($H$7=2018,TABLE2018[],IF($H$7=2019,Table2019[],IF($H$7=2020,Table2020[]))),3,FALSE)</f>
        <v>1.022</v>
      </c>
      <c r="I83" s="7">
        <f t="shared" si="10"/>
        <v>1.0170000000000001</v>
      </c>
      <c r="J83" s="5">
        <f>VLOOKUP(A83,IF($J$7=2018,TABLE2018[],IF($J$7=2019,Table2019[],IF($J$7=2020,Table2020[]))),4,FALSE)</f>
        <v>1.35</v>
      </c>
      <c r="K83" s="6">
        <f>VLOOKUP(A83,IF($K$7=2018,TABLE2018[],IF($K$7=2019,Table2019[],IF($K$7=2020,Table2020[]))),4,FALSE)</f>
        <v>1.3029999999999999</v>
      </c>
      <c r="L83" s="6">
        <f>VLOOKUP(A83,IF($L$7=2018,TABLE2018[],IF($L$7=2019,Table2019[],IF($L$7=2020,Table2020[]))),4,FALSE)</f>
        <v>1.196</v>
      </c>
      <c r="M83" s="7">
        <f t="shared" si="11"/>
        <v>1.2830000000000001</v>
      </c>
      <c r="N83" s="5">
        <f>VLOOKUP(A83,IF($N$7=2018,TABLE2018[],IF($N$7=2019,Table2019[],IF($N$7=2020,Table2020[]))),5,FALSE)</f>
        <v>0.55300000000000005</v>
      </c>
      <c r="O83" s="6">
        <f>VLOOKUP(A83,IF($O$7=2018,TABLE2018[],IF($O$7=2019,Table2019[],IF($O$7=2020,Table2020[]))),5,FALSE)</f>
        <v>0.67300000000000004</v>
      </c>
      <c r="P83" s="6">
        <f>VLOOKUP(A83,IF($P$7=2018,TABLE2018[],IF($P$7=2019,Table2019[],IF($P$7=2020,Table2020[]))),5,FALSE)</f>
        <v>0.61599999999999999</v>
      </c>
      <c r="Q83" s="7">
        <f t="shared" si="12"/>
        <v>0.61399999999999999</v>
      </c>
      <c r="R83" s="5">
        <f>VLOOKUP(A83,IF($R$7=2018,TABLE2018[],IF($R$7=2019,Table2019[],IF($R$7=2020,Table2020[]))),6,FALSE)</f>
        <v>0.496</v>
      </c>
      <c r="S83" s="6">
        <f>VLOOKUP(A83,IF($S$7=2018,TABLE2018[],IF($S$7=2019,Table2019[],IF($S$7=2020,Table2020[]))),6,FALSE)</f>
        <v>0.41599999999999998</v>
      </c>
      <c r="T83" s="6">
        <f>VLOOKUP(A83,IF($T$7=2018,TABLE2018[],IF($T$7=2019,Table2019[],IF($T$7=2020,Table2020[]))),6,FALSE)</f>
        <v>0.45100000000000001</v>
      </c>
      <c r="U83" s="7">
        <f t="shared" si="13"/>
        <v>0.45433333333333331</v>
      </c>
      <c r="V83" s="5">
        <f>VLOOKUP(A83,IF($V$7=2018,TABLE2018[],IF($V$7=2019,Table2019[],IF($V$7=2020,Table2020[]))),7,FALSE)</f>
        <v>0.11600000000000001</v>
      </c>
      <c r="W83" s="6">
        <f>VLOOKUP(A83,IF($W$7=2018,TABLE2018[],IF($W$7=2019,Table2019[],IF($W$7=2020,Table2020[]))),7,FALSE)</f>
        <v>0.13300000000000001</v>
      </c>
      <c r="X83" s="6">
        <f>VLOOKUP(A83,IF($X$7=2018,TABLE2018[],IF($X$7=2019,Table2019[],IF($X$7=2020,Table2020[]))),7,FALSE)</f>
        <v>0.14299999999999999</v>
      </c>
      <c r="Y83" s="7">
        <f t="shared" si="8"/>
        <v>0.13066666666666668</v>
      </c>
      <c r="Z83" s="6">
        <f>VLOOKUP(A83,IF($Z$7=2018,TABLE2018[],IF($Z$7=2019,Table2019[],IF($Z$7=2020,Table2020[]))),8,FALSE)</f>
        <v>0.14799999999999999</v>
      </c>
      <c r="AA83" s="6">
        <f>VLOOKUP(A83,IF($AA$7=2018,TABLE2018[],IF($AA$7=2019,Table2019[],IF($AA$7=2020,Table2020[]))),8,FALSE)</f>
        <v>0.152</v>
      </c>
      <c r="AB83" s="6">
        <f>VLOOKUP(A83,IF($AB$7=2018,TABLE2018[],IF($AB$7=2019,Table2019[],IF($AB$7=2020,Table2020[]))),8,FALSE)</f>
        <v>0.17199999999999999</v>
      </c>
      <c r="AC83" s="7">
        <f t="shared" si="14"/>
        <v>0.15733333333333333</v>
      </c>
    </row>
    <row r="84" spans="1:29" ht="15.6" x14ac:dyDescent="0.3">
      <c r="A84" s="36" t="s">
        <v>64</v>
      </c>
      <c r="B84" s="5">
        <f>VLOOKUP(A84,IF($B$7=2018,TABLE2018[],IF($B$7=2019,Table2019[],IF($B$7=2020,Table2020[]))),2,FALSE)</f>
        <v>5.952</v>
      </c>
      <c r="C84" s="6">
        <f>VLOOKUP(A84,IF($C$7=2018,TABLE2018[],IF($C$7=2019,Table2019[],IF($C$7=2020,Table2020[]))),2,FALSE)</f>
        <v>6.149</v>
      </c>
      <c r="D84" s="6">
        <f>VLOOKUP(A84,IF($D$7=2018,TABLE2018[],IF($D$7=2019,Table2019[],IF($D$7=2020,Table2020[]))),2,FALSE)</f>
        <v>6.2149999999999999</v>
      </c>
      <c r="E84" s="7">
        <f t="shared" si="9"/>
        <v>6.1053333333333333</v>
      </c>
      <c r="F84" s="5">
        <f>VLOOKUP(A84,IF($F$7=2018,TABLE2018[],IF($F$7=2019,Table2019[],IF($F$7=2020,Table2020[]))),3,FALSE)</f>
        <v>1.1970000000000001</v>
      </c>
      <c r="G84" s="6">
        <f>VLOOKUP(A84,IF($G$7=2018,TABLE2018[],IF($G$7=2019,Table2019[],IF($G$7=2020,Table2020[]))),3,FALSE)</f>
        <v>1.238</v>
      </c>
      <c r="H84" s="6">
        <f>VLOOKUP(A84,IF($H$7=2018,TABLE2018[],IF($H$7=2019,Table2019[],IF($H$7=2020,Table2020[]))),3,FALSE)</f>
        <v>1.194</v>
      </c>
      <c r="I84" s="7">
        <f t="shared" si="10"/>
        <v>1.2096666666666667</v>
      </c>
      <c r="J84" s="5">
        <f>VLOOKUP(A84,IF($J$7=2018,TABLE2018[],IF($J$7=2019,Table2019[],IF($J$7=2020,Table2020[]))),4,FALSE)</f>
        <v>1.5269999999999999</v>
      </c>
      <c r="K84" s="6">
        <f>VLOOKUP(A84,IF($K$7=2018,TABLE2018[],IF($K$7=2019,Table2019[],IF($K$7=2020,Table2020[]))),4,FALSE)</f>
        <v>1.5149999999999999</v>
      </c>
      <c r="L84" s="6">
        <f>VLOOKUP(A84,IF($L$7=2018,TABLE2018[],IF($L$7=2019,Table2019[],IF($L$7=2020,Table2020[]))),4,FALSE)</f>
        <v>1.4330000000000001</v>
      </c>
      <c r="M84" s="7">
        <f t="shared" si="11"/>
        <v>1.4916666666666665</v>
      </c>
      <c r="N84" s="5">
        <f>VLOOKUP(A84,IF($N$7=2018,TABLE2018[],IF($N$7=2019,Table2019[],IF($N$7=2020,Table2020[]))),5,FALSE)</f>
        <v>0.71599999999999997</v>
      </c>
      <c r="O84" s="6">
        <f>VLOOKUP(A84,IF($O$7=2018,TABLE2018[],IF($O$7=2019,Table2019[],IF($O$7=2020,Table2020[]))),5,FALSE)</f>
        <v>0.81799999999999995</v>
      </c>
      <c r="P84" s="6">
        <f>VLOOKUP(A84,IF($P$7=2018,TABLE2018[],IF($P$7=2019,Table2019[],IF($P$7=2020,Table2020[]))),5,FALSE)</f>
        <v>0.79500000000000004</v>
      </c>
      <c r="Q84" s="7">
        <f t="shared" si="12"/>
        <v>0.77633333333333321</v>
      </c>
      <c r="R84" s="5">
        <f>VLOOKUP(A84,IF($R$7=2018,TABLE2018[],IF($R$7=2019,Table2019[],IF($R$7=2020,Table2020[]))),6,FALSE)</f>
        <v>0.35</v>
      </c>
      <c r="S84" s="6">
        <f>VLOOKUP(A84,IF($S$7=2018,TABLE2018[],IF($S$7=2019,Table2019[],IF($S$7=2020,Table2020[]))),6,FALSE)</f>
        <v>0.29099999999999998</v>
      </c>
      <c r="T84" s="6">
        <f>VLOOKUP(A84,IF($T$7=2018,TABLE2018[],IF($T$7=2019,Table2019[],IF($T$7=2020,Table2020[]))),6,FALSE)</f>
        <v>0.42</v>
      </c>
      <c r="U84" s="7">
        <f t="shared" si="13"/>
        <v>0.35366666666666663</v>
      </c>
      <c r="V84" s="5">
        <f>VLOOKUP(A84,IF($V$7=2018,TABLE2018[],IF($V$7=2019,Table2019[],IF($V$7=2020,Table2020[]))),7,FALSE)</f>
        <v>2.5999999999999999E-2</v>
      </c>
      <c r="W84" s="6">
        <f>VLOOKUP(A84,IF($W$7=2018,TABLE2018[],IF($W$7=2019,Table2019[],IF($W$7=2020,Table2020[]))),7,FALSE)</f>
        <v>4.2999999999999997E-2</v>
      </c>
      <c r="X84" s="6">
        <f>VLOOKUP(A84,IF($X$7=2018,TABLE2018[],IF($X$7=2019,Table2019[],IF($X$7=2020,Table2020[]))),7,FALSE)</f>
        <v>5.3999999999999999E-2</v>
      </c>
      <c r="Y84" s="7">
        <f t="shared" si="8"/>
        <v>4.1000000000000002E-2</v>
      </c>
      <c r="Z84" s="6">
        <f>VLOOKUP(A84,IF($Z$7=2018,TABLE2018[],IF($Z$7=2019,Table2019[],IF($Z$7=2020,Table2020[]))),8,FALSE)</f>
        <v>6.0000000000000001E-3</v>
      </c>
      <c r="AA84" s="6">
        <f>VLOOKUP(A84,IF($AA$7=2018,TABLE2018[],IF($AA$7=2019,Table2019[],IF($AA$7=2020,Table2020[]))),8,FALSE)</f>
        <v>4.2000000000000003E-2</v>
      </c>
      <c r="AB84" s="6">
        <f>VLOOKUP(A84,IF($AB$7=2018,TABLE2018[],IF($AB$7=2019,Table2019[],IF($AB$7=2020,Table2020[]))),8,FALSE)</f>
        <v>8.1000000000000003E-2</v>
      </c>
      <c r="AC84" s="7">
        <f t="shared" si="14"/>
        <v>4.3000000000000003E-2</v>
      </c>
    </row>
    <row r="85" spans="1:29" ht="15.6" x14ac:dyDescent="0.3">
      <c r="A85" s="36" t="s">
        <v>27</v>
      </c>
      <c r="B85" s="5">
        <f>VLOOKUP(A85,IF($B$7=2018,TABLE2018[],IF($B$7=2019,Table2019[],IF($B$7=2020,Table2020[]))),2,FALSE)</f>
        <v>6.91</v>
      </c>
      <c r="C85" s="6">
        <f>VLOOKUP(A85,IF($C$7=2018,TABLE2018[],IF($C$7=2019,Table2019[],IF($C$7=2020,Table2020[]))),2,FALSE)</f>
        <v>7.09</v>
      </c>
      <c r="D85" s="6">
        <f>VLOOKUP(A85,IF($D$7=2018,TABLE2018[],IF($D$7=2019,Table2019[],IF($D$7=2020,Table2020[]))),2,FALSE)</f>
        <v>7.2380000000000004</v>
      </c>
      <c r="E85" s="7">
        <f t="shared" si="9"/>
        <v>7.0793333333333335</v>
      </c>
      <c r="F85" s="5">
        <f>VLOOKUP(A85,IF($F$7=2018,TABLE2018[],IF($F$7=2019,Table2019[],IF($F$7=2020,Table2020[]))),3,FALSE)</f>
        <v>1.5760000000000001</v>
      </c>
      <c r="G85" s="6">
        <f>VLOOKUP(A85,IF($G$7=2018,TABLE2018[],IF($G$7=2019,Table2019[],IF($G$7=2020,Table2020[]))),3,FALSE)</f>
        <v>1.609</v>
      </c>
      <c r="H85" s="6">
        <f>VLOOKUP(A85,IF($H$7=2018,TABLE2018[],IF($H$7=2019,Table2019[],IF($H$7=2020,Table2020[]))),3,FALSE)</f>
        <v>1.5369999999999999</v>
      </c>
      <c r="I85" s="7">
        <f t="shared" si="10"/>
        <v>1.5739999999999998</v>
      </c>
      <c r="J85" s="5">
        <f>VLOOKUP(A85,IF($J$7=2018,TABLE2018[],IF($J$7=2019,Table2019[],IF($J$7=2020,Table2020[]))),4,FALSE)</f>
        <v>1.52</v>
      </c>
      <c r="K85" s="6">
        <f>VLOOKUP(A85,IF($K$7=2018,TABLE2018[],IF($K$7=2019,Table2019[],IF($K$7=2020,Table2020[]))),4,FALSE)</f>
        <v>1.4790000000000001</v>
      </c>
      <c r="L85" s="6">
        <f>VLOOKUP(A85,IF($L$7=2018,TABLE2018[],IF($L$7=2019,Table2019[],IF($L$7=2020,Table2020[]))),4,FALSE)</f>
        <v>1.3879999999999999</v>
      </c>
      <c r="M85" s="7">
        <f t="shared" si="11"/>
        <v>1.4623333333333335</v>
      </c>
      <c r="N85" s="5">
        <f>VLOOKUP(A85,IF($N$7=2018,TABLE2018[],IF($N$7=2019,Table2019[],IF($N$7=2020,Table2020[]))),5,FALSE)</f>
        <v>0.89600000000000002</v>
      </c>
      <c r="O85" s="6">
        <f>VLOOKUP(A85,IF($O$7=2018,TABLE2018[],IF($O$7=2019,Table2019[],IF($O$7=2020,Table2020[]))),5,FALSE)</f>
        <v>1.012</v>
      </c>
      <c r="P85" s="6">
        <f>VLOOKUP(A85,IF($P$7=2018,TABLE2018[],IF($P$7=2019,Table2019[],IF($P$7=2020,Table2020[]))),5,FALSE)</f>
        <v>0.98599999999999999</v>
      </c>
      <c r="Q85" s="7">
        <f t="shared" si="12"/>
        <v>0.96466666666666667</v>
      </c>
      <c r="R85" s="5">
        <f>VLOOKUP(A85,IF($R$7=2018,TABLE2018[],IF($R$7=2019,Table2019[],IF($R$7=2020,Table2020[]))),6,FALSE)</f>
        <v>0.63200000000000001</v>
      </c>
      <c r="S85" s="6">
        <f>VLOOKUP(A85,IF($S$7=2018,TABLE2018[],IF($S$7=2019,Table2019[],IF($S$7=2020,Table2020[]))),6,FALSE)</f>
        <v>0.52600000000000002</v>
      </c>
      <c r="T85" s="6">
        <f>VLOOKUP(A85,IF($T$7=2018,TABLE2018[],IF($T$7=2019,Table2019[],IF($T$7=2020,Table2020[]))),6,FALSE)</f>
        <v>0.61</v>
      </c>
      <c r="U85" s="7">
        <f t="shared" si="13"/>
        <v>0.58933333333333326</v>
      </c>
      <c r="V85" s="5">
        <f>VLOOKUP(A85,IF($V$7=2018,TABLE2018[],IF($V$7=2019,Table2019[],IF($V$7=2020,Table2020[]))),7,FALSE)</f>
        <v>0.19600000000000001</v>
      </c>
      <c r="W85" s="6">
        <f>VLOOKUP(A85,IF($W$7=2018,TABLE2018[],IF($W$7=2019,Table2019[],IF($W$7=2020,Table2020[]))),7,FALSE)</f>
        <v>0.19400000000000001</v>
      </c>
      <c r="X85" s="6">
        <f>VLOOKUP(A85,IF($X$7=2018,TABLE2018[],IF($X$7=2019,Table2019[],IF($X$7=2020,Table2020[]))),7,FALSE)</f>
        <v>0.19600000000000001</v>
      </c>
      <c r="Y85" s="7">
        <f t="shared" si="8"/>
        <v>0.19533333333333336</v>
      </c>
      <c r="Z85" s="6">
        <f>VLOOKUP(A85,IF($Z$7=2018,TABLE2018[],IF($Z$7=2019,Table2019[],IF($Z$7=2020,Table2020[]))),8,FALSE)</f>
        <v>0.32100000000000001</v>
      </c>
      <c r="AA85" s="6">
        <f>VLOOKUP(A85,IF($AA$7=2018,TABLE2018[],IF($AA$7=2019,Table2019[],IF($AA$7=2020,Table2020[]))),8,FALSE)</f>
        <v>0.316</v>
      </c>
      <c r="AB85" s="6">
        <f>VLOOKUP(A85,IF($AB$7=2018,TABLE2018[],IF($AB$7=2019,Table2019[],IF($AB$7=2020,Table2020[]))),8,FALSE)</f>
        <v>0.36699999999999999</v>
      </c>
      <c r="AC85" s="7">
        <f t="shared" si="14"/>
        <v>0.33466666666666667</v>
      </c>
    </row>
    <row r="86" spans="1:29" ht="15.6" x14ac:dyDescent="0.3">
      <c r="A86" s="36" t="s">
        <v>160</v>
      </c>
      <c r="B86" s="5">
        <f>VLOOKUP(A86,IF($B$7=2018,TABLE2018[],IF($B$7=2019,Table2019[],IF($B$7=2020,Table2020[]))),2,FALSE)</f>
        <v>3.774</v>
      </c>
      <c r="C86" s="6">
        <f>VLOOKUP(A86,IF($C$7=2018,TABLE2018[],IF($C$7=2019,Table2019[],IF($C$7=2020,Table2020[]))),2,FALSE)</f>
        <v>3.9329999999999998</v>
      </c>
      <c r="D86" s="6">
        <f>VLOOKUP(A86,IF($D$7=2018,TABLE2018[],IF($D$7=2019,Table2019[],IF($D$7=2020,Table2020[]))),2,FALSE)</f>
        <v>4.1660000000000004</v>
      </c>
      <c r="E86" s="7">
        <f t="shared" si="9"/>
        <v>3.9576666666666669</v>
      </c>
      <c r="F86" s="5">
        <f>VLOOKUP(A86,IF($F$7=2018,TABLE2018[],IF($F$7=2019,Table2019[],IF($F$7=2020,Table2020[]))),3,FALSE)</f>
        <v>0.26200000000000001</v>
      </c>
      <c r="G86" s="6">
        <f>VLOOKUP(A86,IF($G$7=2018,TABLE2018[],IF($G$7=2019,Table2019[],IF($G$7=2020,Table2020[]))),3,FALSE)</f>
        <v>0.27400000000000002</v>
      </c>
      <c r="H86" s="6">
        <f>VLOOKUP(A86,IF($H$7=2018,TABLE2018[],IF($H$7=2019,Table2019[],IF($H$7=2020,Table2020[]))),3,FALSE)</f>
        <v>0.245</v>
      </c>
      <c r="I86" s="7">
        <f t="shared" si="10"/>
        <v>0.26033333333333336</v>
      </c>
      <c r="J86" s="5">
        <f>VLOOKUP(A86,IF($J$7=2018,TABLE2018[],IF($J$7=2019,Table2019[],IF($J$7=2020,Table2020[]))),4,FALSE)</f>
        <v>0.90800000000000003</v>
      </c>
      <c r="K86" s="6">
        <f>VLOOKUP(A86,IF($K$7=2018,TABLE2018[],IF($K$7=2019,Table2019[],IF($K$7=2020,Table2020[]))),4,FALSE)</f>
        <v>0.91600000000000004</v>
      </c>
      <c r="L86" s="6">
        <f>VLOOKUP(A86,IF($L$7=2018,TABLE2018[],IF($L$7=2019,Table2019[],IF($L$7=2020,Table2020[]))),4,FALSE)</f>
        <v>0.82399999999999995</v>
      </c>
      <c r="M86" s="7">
        <f t="shared" si="11"/>
        <v>0.88266666666666671</v>
      </c>
      <c r="N86" s="5">
        <f>VLOOKUP(A86,IF($N$7=2018,TABLE2018[],IF($N$7=2019,Table2019[],IF($N$7=2020,Table2020[]))),5,FALSE)</f>
        <v>0.40200000000000002</v>
      </c>
      <c r="O86" s="6">
        <f>VLOOKUP(A86,IF($O$7=2018,TABLE2018[],IF($O$7=2019,Table2019[],IF($O$7=2020,Table2020[]))),5,FALSE)</f>
        <v>0.55500000000000005</v>
      </c>
      <c r="P86" s="6">
        <f>VLOOKUP(A86,IF($P$7=2018,TABLE2018[],IF($P$7=2019,Table2019[],IF($P$7=2020,Table2020[]))),5,FALSE)</f>
        <v>0.501</v>
      </c>
      <c r="Q86" s="7">
        <f t="shared" si="12"/>
        <v>0.48600000000000004</v>
      </c>
      <c r="R86" s="5">
        <f>VLOOKUP(A86,IF($R$7=2018,TABLE2018[],IF($R$7=2019,Table2019[],IF($R$7=2020,Table2020[]))),6,FALSE)</f>
        <v>0.221</v>
      </c>
      <c r="S86" s="6">
        <f>VLOOKUP(A86,IF($S$7=2018,TABLE2018[],IF($S$7=2019,Table2019[],IF($S$7=2020,Table2020[]))),6,FALSE)</f>
        <v>0.14799999999999999</v>
      </c>
      <c r="T86" s="6">
        <f>VLOOKUP(A86,IF($T$7=2018,TABLE2018[],IF($T$7=2019,Table2019[],IF($T$7=2020,Table2020[]))),6,FALSE)</f>
        <v>0.193</v>
      </c>
      <c r="U86" s="7">
        <f t="shared" si="13"/>
        <v>0.18733333333333335</v>
      </c>
      <c r="V86" s="5">
        <f>VLOOKUP(A86,IF($V$7=2018,TABLE2018[],IF($V$7=2019,Table2019[],IF($V$7=2020,Table2020[]))),7,FALSE)</f>
        <v>0.155</v>
      </c>
      <c r="W86" s="6">
        <f>VLOOKUP(A86,IF($W$7=2018,TABLE2018[],IF($W$7=2019,Table2019[],IF($W$7=2020,Table2020[]))),7,FALSE)</f>
        <v>0.16900000000000001</v>
      </c>
      <c r="X86" s="6">
        <f>VLOOKUP(A86,IF($X$7=2018,TABLE2018[],IF($X$7=2019,Table2019[],IF($X$7=2020,Table2020[]))),7,FALSE)</f>
        <v>0.191</v>
      </c>
      <c r="Y86" s="7">
        <f t="shared" ref="Y86:Y149" si="15">AVERAGE(V86:X86)</f>
        <v>0.17166666666666666</v>
      </c>
      <c r="Z86" s="6">
        <f>VLOOKUP(A86,IF($Z$7=2018,TABLE2018[],IF($Z$7=2019,Table2019[],IF($Z$7=2020,Table2020[]))),8,FALSE)</f>
        <v>4.9000000000000002E-2</v>
      </c>
      <c r="AA86" s="6">
        <f>VLOOKUP(A86,IF($AA$7=2018,TABLE2018[],IF($AA$7=2019,Table2019[],IF($AA$7=2020,Table2020[]))),8,FALSE)</f>
        <v>4.1000000000000002E-2</v>
      </c>
      <c r="AB86" s="6">
        <f>VLOOKUP(A86,IF($AB$7=2018,TABLE2018[],IF($AB$7=2019,Table2019[],IF($AB$7=2020,Table2020[]))),8,FALSE)</f>
        <v>7.5999999999999998E-2</v>
      </c>
      <c r="AC86" s="7">
        <f t="shared" si="14"/>
        <v>5.5333333333333325E-2</v>
      </c>
    </row>
    <row r="87" spans="1:29" ht="15.6" x14ac:dyDescent="0.3">
      <c r="A87" s="36" t="s">
        <v>164</v>
      </c>
      <c r="B87" s="5">
        <f>VLOOKUP(A87,IF($B$7=2018,TABLE2018[],IF($B$7=2019,Table2019[],IF($B$7=2020,Table2020[]))),2,FALSE)</f>
        <v>3.5870000000000002</v>
      </c>
      <c r="C87" s="6">
        <f>VLOOKUP(A87,IF($C$7=2018,TABLE2018[],IF($C$7=2019,Table2019[],IF($C$7=2020,Table2020[]))),2,FALSE)</f>
        <v>3.41</v>
      </c>
      <c r="D87" s="6">
        <f>VLOOKUP(A87,IF($D$7=2018,TABLE2018[],IF($D$7=2019,Table2019[],IF($D$7=2020,Table2020[]))),2,FALSE)</f>
        <v>3.5379999999999998</v>
      </c>
      <c r="E87" s="7">
        <f t="shared" si="9"/>
        <v>3.5116666666666667</v>
      </c>
      <c r="F87" s="5">
        <f>VLOOKUP(A87,IF($F$7=2018,TABLE2018[],IF($F$7=2019,Table2019[],IF($F$7=2020,Table2020[]))),3,FALSE)</f>
        <v>0.186</v>
      </c>
      <c r="G87" s="6">
        <f>VLOOKUP(A87,IF($G$7=2018,TABLE2018[],IF($G$7=2019,Table2019[],IF($G$7=2020,Table2020[]))),3,FALSE)</f>
        <v>0.191</v>
      </c>
      <c r="H87" s="6">
        <f>VLOOKUP(A87,IF($H$7=2018,TABLE2018[],IF($H$7=2019,Table2019[],IF($H$7=2020,Table2020[]))),3,FALSE)</f>
        <v>0.17699999999999999</v>
      </c>
      <c r="I87" s="7">
        <f t="shared" si="10"/>
        <v>0.18466666666666667</v>
      </c>
      <c r="J87" s="5">
        <f>VLOOKUP(A87,IF($J$7=2018,TABLE2018[],IF($J$7=2019,Table2019[],IF($J$7=2020,Table2020[]))),4,FALSE)</f>
        <v>0.54100000000000004</v>
      </c>
      <c r="K87" s="6">
        <f>VLOOKUP(A87,IF($K$7=2018,TABLE2018[],IF($K$7=2019,Table2019[],IF($K$7=2020,Table2020[]))),4,FALSE)</f>
        <v>0.56000000000000005</v>
      </c>
      <c r="L87" s="6">
        <f>VLOOKUP(A87,IF($L$7=2018,TABLE2018[],IF($L$7=2019,Table2019[],IF($L$7=2020,Table2020[]))),4,FALSE)</f>
        <v>0.53</v>
      </c>
      <c r="M87" s="7">
        <f t="shared" si="11"/>
        <v>0.54366666666666663</v>
      </c>
      <c r="N87" s="5">
        <f>VLOOKUP(A87,IF($N$7=2018,TABLE2018[],IF($N$7=2019,Table2019[],IF($N$7=2020,Table2020[]))),5,FALSE)</f>
        <v>0.30599999999999999</v>
      </c>
      <c r="O87" s="6">
        <f>VLOOKUP(A87,IF($O$7=2018,TABLE2018[],IF($O$7=2019,Table2019[],IF($O$7=2020,Table2020[]))),5,FALSE)</f>
        <v>0.495</v>
      </c>
      <c r="P87" s="6">
        <f>VLOOKUP(A87,IF($P$7=2018,TABLE2018[],IF($P$7=2019,Table2019[],IF($P$7=2020,Table2020[]))),5,FALSE)</f>
        <v>0.44600000000000001</v>
      </c>
      <c r="Q87" s="7">
        <f t="shared" si="12"/>
        <v>0.41566666666666663</v>
      </c>
      <c r="R87" s="5">
        <f>VLOOKUP(A87,IF($R$7=2018,TABLE2018[],IF($R$7=2019,Table2019[],IF($R$7=2020,Table2020[]))),6,FALSE)</f>
        <v>0.53100000000000003</v>
      </c>
      <c r="S87" s="6">
        <f>VLOOKUP(A87,IF($S$7=2018,TABLE2018[],IF($S$7=2019,Table2019[],IF($S$7=2020,Table2020[]))),6,FALSE)</f>
        <v>0.443</v>
      </c>
      <c r="T87" s="6">
        <f>VLOOKUP(A87,IF($T$7=2018,TABLE2018[],IF($T$7=2019,Table2019[],IF($T$7=2020,Table2020[]))),6,FALSE)</f>
        <v>0.48699999999999999</v>
      </c>
      <c r="U87" s="7">
        <f t="shared" si="13"/>
        <v>0.48699999999999993</v>
      </c>
      <c r="V87" s="5">
        <f>VLOOKUP(A87,IF($V$7=2018,TABLE2018[],IF($V$7=2019,Table2019[],IF($V$7=2020,Table2020[]))),7,FALSE)</f>
        <v>0.21</v>
      </c>
      <c r="W87" s="6">
        <f>VLOOKUP(A87,IF($W$7=2018,TABLE2018[],IF($W$7=2019,Table2019[],IF($W$7=2020,Table2020[]))),7,FALSE)</f>
        <v>0.218</v>
      </c>
      <c r="X87" s="6">
        <f>VLOOKUP(A87,IF($X$7=2018,TABLE2018[],IF($X$7=2019,Table2019[],IF($X$7=2020,Table2020[]))),7,FALSE)</f>
        <v>0.21299999999999999</v>
      </c>
      <c r="Y87" s="7">
        <f t="shared" si="15"/>
        <v>0.21366666666666667</v>
      </c>
      <c r="Z87" s="6">
        <f>VLOOKUP(A87,IF($Z$7=2018,TABLE2018[],IF($Z$7=2019,Table2019[],IF($Z$7=2020,Table2020[]))),8,FALSE)</f>
        <v>0.08</v>
      </c>
      <c r="AA87" s="6">
        <f>VLOOKUP(A87,IF($AA$7=2018,TABLE2018[],IF($AA$7=2019,Table2019[],IF($AA$7=2020,Table2020[]))),8,FALSE)</f>
        <v>8.8999999999999996E-2</v>
      </c>
      <c r="AB87" s="6">
        <f>VLOOKUP(A87,IF($AB$7=2018,TABLE2018[],IF($AB$7=2019,Table2019[],IF($AB$7=2020,Table2020[]))),8,FALSE)</f>
        <v>0.13200000000000001</v>
      </c>
      <c r="AC87" s="7">
        <f t="shared" si="14"/>
        <v>0.10033333333333333</v>
      </c>
    </row>
    <row r="88" spans="1:29" ht="15.6" x14ac:dyDescent="0.3">
      <c r="A88" s="36" t="s">
        <v>48</v>
      </c>
      <c r="B88" s="5">
        <f>VLOOKUP(A88,IF($B$7=2018,TABLE2018[],IF($B$7=2019,Table2019[],IF($B$7=2020,Table2020[]))),2,FALSE)</f>
        <v>6.3220000000000001</v>
      </c>
      <c r="C88" s="6">
        <f>VLOOKUP(A88,IF($C$7=2018,TABLE2018[],IF($C$7=2019,Table2019[],IF($C$7=2020,Table2020[]))),2,FALSE)</f>
        <v>5.3390000000000004</v>
      </c>
      <c r="D88" s="6">
        <f>VLOOKUP(A88,IF($D$7=2018,TABLE2018[],IF($D$7=2019,Table2019[],IF($D$7=2020,Table2020[]))),2,FALSE)</f>
        <v>5.3840000000000003</v>
      </c>
      <c r="E88" s="7">
        <f t="shared" si="9"/>
        <v>5.6816666666666675</v>
      </c>
      <c r="F88" s="5">
        <f>VLOOKUP(A88,IF($F$7=2018,TABLE2018[],IF($F$7=2019,Table2019[],IF($F$7=2020,Table2020[]))),3,FALSE)</f>
        <v>1.161</v>
      </c>
      <c r="G88" s="6">
        <f>VLOOKUP(A88,IF($G$7=2018,TABLE2018[],IF($G$7=2019,Table2019[],IF($G$7=2020,Table2020[]))),3,FALSE)</f>
        <v>1.2210000000000001</v>
      </c>
      <c r="H88" s="6">
        <f>VLOOKUP(A88,IF($H$7=2018,TABLE2018[],IF($H$7=2019,Table2019[],IF($H$7=2020,Table2020[]))),3,FALSE)</f>
        <v>1.1679999999999999</v>
      </c>
      <c r="I88" s="7">
        <f t="shared" si="10"/>
        <v>1.1833333333333333</v>
      </c>
      <c r="J88" s="5">
        <f>VLOOKUP(A88,IF($J$7=2018,TABLE2018[],IF($J$7=2019,Table2019[],IF($J$7=2020,Table2020[]))),4,FALSE)</f>
        <v>1.258</v>
      </c>
      <c r="K88" s="6">
        <f>VLOOKUP(A88,IF($K$7=2018,TABLE2018[],IF($K$7=2019,Table2019[],IF($K$7=2020,Table2020[]))),4,FALSE)</f>
        <v>1.171</v>
      </c>
      <c r="L88" s="6">
        <f>VLOOKUP(A88,IF($L$7=2018,TABLE2018[],IF($L$7=2019,Table2019[],IF($L$7=2020,Table2020[]))),4,FALSE)</f>
        <v>1.1739999999999999</v>
      </c>
      <c r="M88" s="7">
        <f t="shared" si="11"/>
        <v>1.2010000000000001</v>
      </c>
      <c r="N88" s="5">
        <f>VLOOKUP(A88,IF($N$7=2018,TABLE2018[],IF($N$7=2019,Table2019[],IF($N$7=2020,Table2020[]))),5,FALSE)</f>
        <v>0.66900000000000004</v>
      </c>
      <c r="O88" s="6">
        <f>VLOOKUP(A88,IF($O$7=2018,TABLE2018[],IF($O$7=2019,Table2019[],IF($O$7=2020,Table2020[]))),5,FALSE)</f>
        <v>0.82799999999999996</v>
      </c>
      <c r="P88" s="6">
        <f>VLOOKUP(A88,IF($P$7=2018,TABLE2018[],IF($P$7=2019,Table2019[],IF($P$7=2020,Table2020[]))),5,FALSE)</f>
        <v>0.78900000000000003</v>
      </c>
      <c r="Q88" s="7">
        <f t="shared" si="12"/>
        <v>0.76200000000000001</v>
      </c>
      <c r="R88" s="5">
        <f>VLOOKUP(A88,IF($R$7=2018,TABLE2018[],IF($R$7=2019,Table2019[],IF($R$7=2020,Table2020[]))),6,FALSE)</f>
        <v>0.35599999999999998</v>
      </c>
      <c r="S88" s="6">
        <f>VLOOKUP(A88,IF($S$7=2018,TABLE2018[],IF($S$7=2019,Table2019[],IF($S$7=2020,Table2020[]))),6,FALSE)</f>
        <v>0.50800000000000001</v>
      </c>
      <c r="T88" s="6">
        <f>VLOOKUP(A88,IF($T$7=2018,TABLE2018[],IF($T$7=2019,Table2019[],IF($T$7=2020,Table2020[]))),6,FALSE)</f>
        <v>0.59699999999999998</v>
      </c>
      <c r="U88" s="7">
        <f t="shared" si="13"/>
        <v>0.48699999999999993</v>
      </c>
      <c r="V88" s="5">
        <f>VLOOKUP(A88,IF($V$7=2018,TABLE2018[],IF($V$7=2019,Table2019[],IF($V$7=2020,Table2020[]))),7,FALSE)</f>
        <v>0.311</v>
      </c>
      <c r="W88" s="6">
        <f>VLOOKUP(A88,IF($W$7=2018,TABLE2018[],IF($W$7=2019,Table2019[],IF($W$7=2020,Table2020[]))),7,FALSE)</f>
        <v>0.26</v>
      </c>
      <c r="X88" s="6">
        <f>VLOOKUP(A88,IF($X$7=2018,TABLE2018[],IF($X$7=2019,Table2019[],IF($X$7=2020,Table2020[]))),7,FALSE)</f>
        <v>0.27500000000000002</v>
      </c>
      <c r="Y88" s="7">
        <f t="shared" si="15"/>
        <v>0.28199999999999997</v>
      </c>
      <c r="Z88" s="6">
        <f>VLOOKUP(A88,IF($Z$7=2018,TABLE2018[],IF($Z$7=2019,Table2019[],IF($Z$7=2020,Table2020[]))),8,FALSE)</f>
        <v>5.8999999999999997E-2</v>
      </c>
      <c r="AA88" s="6">
        <f>VLOOKUP(A88,IF($AA$7=2018,TABLE2018[],IF($AA$7=2019,Table2019[],IF($AA$7=2020,Table2020[]))),8,FALSE)</f>
        <v>2.4E-2</v>
      </c>
      <c r="AB88" s="6">
        <f>VLOOKUP(A88,IF($AB$7=2018,TABLE2018[],IF($AB$7=2019,Table2019[],IF($AB$7=2020,Table2020[]))),8,FALSE)</f>
        <v>6.2E-2</v>
      </c>
      <c r="AC88" s="7">
        <f t="shared" si="14"/>
        <v>4.8333333333333332E-2</v>
      </c>
    </row>
    <row r="89" spans="1:29" ht="15.6" x14ac:dyDescent="0.3">
      <c r="A89" s="36" t="s">
        <v>135</v>
      </c>
      <c r="B89" s="5">
        <f>VLOOKUP(A89,IF($B$7=2018,TABLE2018[],IF($B$7=2019,Table2019[],IF($B$7=2020,Table2020[]))),2,FALSE)</f>
        <v>4.4470000000000001</v>
      </c>
      <c r="C89" s="6">
        <f>VLOOKUP(A89,IF($C$7=2018,TABLE2018[],IF($C$7=2019,Table2019[],IF($C$7=2020,Table2020[]))),2,FALSE)</f>
        <v>4.3899999999999997</v>
      </c>
      <c r="D89" s="6">
        <f>VLOOKUP(A89,IF($D$7=2018,TABLE2018[],IF($D$7=2019,Table2019[],IF($D$7=2020,Table2020[]))),2,FALSE)</f>
        <v>4.7290000000000001</v>
      </c>
      <c r="E89" s="7">
        <f t="shared" si="9"/>
        <v>4.5219999999999994</v>
      </c>
      <c r="F89" s="5">
        <f>VLOOKUP(A89,IF($F$7=2018,TABLE2018[],IF($F$7=2019,Table2019[],IF($F$7=2020,Table2020[]))),3,FALSE)</f>
        <v>0.37</v>
      </c>
      <c r="G89" s="6">
        <f>VLOOKUP(A89,IF($G$7=2018,TABLE2018[],IF($G$7=2019,Table2019[],IF($G$7=2020,Table2020[]))),3,FALSE)</f>
        <v>0.38500000000000001</v>
      </c>
      <c r="H89" s="6">
        <f>VLOOKUP(A89,IF($H$7=2018,TABLE2018[],IF($H$7=2019,Table2019[],IF($H$7=2020,Table2020[]))),3,FALSE)</f>
        <v>0.35199999999999998</v>
      </c>
      <c r="I89" s="7">
        <f t="shared" si="10"/>
        <v>0.36899999999999999</v>
      </c>
      <c r="J89" s="5">
        <f>VLOOKUP(A89,IF($J$7=2018,TABLE2018[],IF($J$7=2019,Table2019[],IF($J$7=2020,Table2020[]))),4,FALSE)</f>
        <v>1.2330000000000001</v>
      </c>
      <c r="K89" s="6">
        <f>VLOOKUP(A89,IF($K$7=2018,TABLE2018[],IF($K$7=2019,Table2019[],IF($K$7=2020,Table2020[]))),4,FALSE)</f>
        <v>1.105</v>
      </c>
      <c r="L89" s="6">
        <f>VLOOKUP(A89,IF($L$7=2018,TABLE2018[],IF($L$7=2019,Table2019[],IF($L$7=2020,Table2020[]))),4,FALSE)</f>
        <v>0.97299999999999998</v>
      </c>
      <c r="M89" s="7">
        <f t="shared" si="11"/>
        <v>1.1036666666666666</v>
      </c>
      <c r="N89" s="5">
        <f>VLOOKUP(A89,IF($N$7=2018,TABLE2018[],IF($N$7=2019,Table2019[],IF($N$7=2020,Table2020[]))),5,FALSE)</f>
        <v>0.152</v>
      </c>
      <c r="O89" s="6">
        <f>VLOOKUP(A89,IF($O$7=2018,TABLE2018[],IF($O$7=2019,Table2019[],IF($O$7=2020,Table2020[]))),5,FALSE)</f>
        <v>0.308</v>
      </c>
      <c r="P89" s="6">
        <f>VLOOKUP(A89,IF($P$7=2018,TABLE2018[],IF($P$7=2019,Table2019[],IF($P$7=2020,Table2020[]))),5,FALSE)</f>
        <v>0.23499999999999999</v>
      </c>
      <c r="Q89" s="7">
        <f t="shared" si="12"/>
        <v>0.23166666666666666</v>
      </c>
      <c r="R89" s="5">
        <f>VLOOKUP(A89,IF($R$7=2018,TABLE2018[],IF($R$7=2019,Table2019[],IF($R$7=2020,Table2020[]))),6,FALSE)</f>
        <v>0.36699999999999999</v>
      </c>
      <c r="S89" s="6">
        <f>VLOOKUP(A89,IF($S$7=2018,TABLE2018[],IF($S$7=2019,Table2019[],IF($S$7=2020,Table2020[]))),6,FALSE)</f>
        <v>0.32700000000000001</v>
      </c>
      <c r="T89" s="6">
        <f>VLOOKUP(A89,IF($T$7=2018,TABLE2018[],IF($T$7=2019,Table2019[],IF($T$7=2020,Table2020[]))),6,FALSE)</f>
        <v>0.378</v>
      </c>
      <c r="U89" s="7">
        <f t="shared" si="13"/>
        <v>0.35733333333333334</v>
      </c>
      <c r="V89" s="5">
        <f>VLOOKUP(A89,IF($V$7=2018,TABLE2018[],IF($V$7=2019,Table2019[],IF($V$7=2020,Table2020[]))),7,FALSE)</f>
        <v>0.13900000000000001</v>
      </c>
      <c r="W89" s="6">
        <f>VLOOKUP(A89,IF($W$7=2018,TABLE2018[],IF($W$7=2019,Table2019[],IF($W$7=2020,Table2020[]))),7,FALSE)</f>
        <v>0.153</v>
      </c>
      <c r="X89" s="6">
        <f>VLOOKUP(A89,IF($X$7=2018,TABLE2018[],IF($X$7=2019,Table2019[],IF($X$7=2020,Table2020[]))),7,FALSE)</f>
        <v>0.17</v>
      </c>
      <c r="Y89" s="7">
        <f t="shared" si="15"/>
        <v>0.15400000000000003</v>
      </c>
      <c r="Z89" s="6">
        <f>VLOOKUP(A89,IF($Z$7=2018,TABLE2018[],IF($Z$7=2019,Table2019[],IF($Z$7=2020,Table2020[]))),8,FALSE)</f>
        <v>5.6000000000000001E-2</v>
      </c>
      <c r="AA89" s="6">
        <f>VLOOKUP(A89,IF($AA$7=2018,TABLE2018[],IF($AA$7=2019,Table2019[],IF($AA$7=2020,Table2020[]))),8,FALSE)</f>
        <v>5.1999999999999998E-2</v>
      </c>
      <c r="AB89" s="6">
        <f>VLOOKUP(A89,IF($AB$7=2018,TABLE2018[],IF($AB$7=2019,Table2019[],IF($AB$7=2020,Table2020[]))),8,FALSE)</f>
        <v>6.2E-2</v>
      </c>
      <c r="AC89" s="7">
        <f t="shared" si="14"/>
        <v>5.6666666666666664E-2</v>
      </c>
    </row>
    <row r="90" spans="1:29" ht="15.6" x14ac:dyDescent="0.3">
      <c r="A90" s="36" t="s">
        <v>34</v>
      </c>
      <c r="B90" s="5">
        <f>VLOOKUP(A90,IF($B$7=2018,TABLE2018[],IF($B$7=2019,Table2019[],IF($B$7=2020,Table2020[]))),2,FALSE)</f>
        <v>6.6269999999999998</v>
      </c>
      <c r="C90" s="6">
        <f>VLOOKUP(A90,IF($C$7=2018,TABLE2018[],IF($C$7=2019,Table2019[],IF($C$7=2020,Table2020[]))),2,FALSE)</f>
        <v>6.726</v>
      </c>
      <c r="D90" s="6">
        <f>VLOOKUP(A90,IF($D$7=2018,TABLE2018[],IF($D$7=2019,Table2019[],IF($D$7=2020,Table2020[]))),2,FALSE)</f>
        <v>6.7729999999999997</v>
      </c>
      <c r="E90" s="7">
        <f t="shared" si="9"/>
        <v>6.7086666666666659</v>
      </c>
      <c r="F90" s="5">
        <f>VLOOKUP(A90,IF($F$7=2018,TABLE2018[],IF($F$7=2019,Table2019[],IF($F$7=2020,Table2020[]))),3,FALSE)</f>
        <v>1.27</v>
      </c>
      <c r="G90" s="6">
        <f>VLOOKUP(A90,IF($G$7=2018,TABLE2018[],IF($G$7=2019,Table2019[],IF($G$7=2020,Table2020[]))),3,FALSE)</f>
        <v>1.3</v>
      </c>
      <c r="H90" s="6">
        <f>VLOOKUP(A90,IF($H$7=2018,TABLE2018[],IF($H$7=2019,Table2019[],IF($H$7=2020,Table2020[]))),3,FALSE)</f>
        <v>1.2529999999999999</v>
      </c>
      <c r="I90" s="7">
        <f t="shared" si="10"/>
        <v>1.2743333333333335</v>
      </c>
      <c r="J90" s="5">
        <f>VLOOKUP(A90,IF($J$7=2018,TABLE2018[],IF($J$7=2019,Table2019[],IF($J$7=2020,Table2020[]))),4,FALSE)</f>
        <v>1.5249999999999999</v>
      </c>
      <c r="K90" s="6">
        <f>VLOOKUP(A90,IF($K$7=2018,TABLE2018[],IF($K$7=2019,Table2019[],IF($K$7=2020,Table2020[]))),4,FALSE)</f>
        <v>1.52</v>
      </c>
      <c r="L90" s="6">
        <f>VLOOKUP(A90,IF($L$7=2018,TABLE2018[],IF($L$7=2019,Table2019[],IF($L$7=2020,Table2020[]))),4,FALSE)</f>
        <v>1.4430000000000001</v>
      </c>
      <c r="M90" s="7">
        <f t="shared" si="11"/>
        <v>1.4959999999999998</v>
      </c>
      <c r="N90" s="5">
        <f>VLOOKUP(A90,IF($N$7=2018,TABLE2018[],IF($N$7=2019,Table2019[],IF($N$7=2020,Table2020[]))),5,FALSE)</f>
        <v>0.88400000000000001</v>
      </c>
      <c r="O90" s="6">
        <f>VLOOKUP(A90,IF($O$7=2018,TABLE2018[],IF($O$7=2019,Table2019[],IF($O$7=2020,Table2020[]))),5,FALSE)</f>
        <v>0.999</v>
      </c>
      <c r="P90" s="6">
        <f>VLOOKUP(A90,IF($P$7=2018,TABLE2018[],IF($P$7=2019,Table2019[],IF($P$7=2020,Table2020[]))),5,FALSE)</f>
        <v>0.97199999999999998</v>
      </c>
      <c r="Q90" s="7">
        <f t="shared" si="12"/>
        <v>0.95166666666666666</v>
      </c>
      <c r="R90" s="5">
        <f>VLOOKUP(A90,IF($R$7=2018,TABLE2018[],IF($R$7=2019,Table2019[],IF($R$7=2020,Table2020[]))),6,FALSE)</f>
        <v>0.64500000000000002</v>
      </c>
      <c r="S90" s="6">
        <f>VLOOKUP(A90,IF($S$7=2018,TABLE2018[],IF($S$7=2019,Table2019[],IF($S$7=2020,Table2020[]))),6,FALSE)</f>
        <v>0.56399999999999995</v>
      </c>
      <c r="T90" s="6">
        <f>VLOOKUP(A90,IF($T$7=2018,TABLE2018[],IF($T$7=2019,Table2019[],IF($T$7=2020,Table2020[]))),6,FALSE)</f>
        <v>0.63300000000000001</v>
      </c>
      <c r="U90" s="7">
        <f t="shared" si="13"/>
        <v>0.61399999999999999</v>
      </c>
      <c r="V90" s="5">
        <f>VLOOKUP(A90,IF($V$7=2018,TABLE2018[],IF($V$7=2019,Table2019[],IF($V$7=2020,Table2020[]))),7,FALSE)</f>
        <v>0.376</v>
      </c>
      <c r="W90" s="6">
        <f>VLOOKUP(A90,IF($W$7=2018,TABLE2018[],IF($W$7=2019,Table2019[],IF($W$7=2020,Table2020[]))),7,FALSE)</f>
        <v>0.375</v>
      </c>
      <c r="X90" s="6">
        <f>VLOOKUP(A90,IF($X$7=2018,TABLE2018[],IF($X$7=2019,Table2019[],IF($X$7=2020,Table2020[]))),7,FALSE)</f>
        <v>0.34100000000000003</v>
      </c>
      <c r="Y90" s="7">
        <f t="shared" si="15"/>
        <v>0.36400000000000005</v>
      </c>
      <c r="Z90" s="6">
        <f>VLOOKUP(A90,IF($Z$7=2018,TABLE2018[],IF($Z$7=2019,Table2019[],IF($Z$7=2020,Table2020[]))),8,FALSE)</f>
        <v>0.14199999999999999</v>
      </c>
      <c r="AA90" s="6">
        <f>VLOOKUP(A90,IF($AA$7=2018,TABLE2018[],IF($AA$7=2019,Table2019[],IF($AA$7=2020,Table2020[]))),8,FALSE)</f>
        <v>0.151</v>
      </c>
      <c r="AB90" s="6">
        <f>VLOOKUP(A90,IF($AB$7=2018,TABLE2018[],IF($AB$7=2019,Table2019[],IF($AB$7=2020,Table2020[]))),8,FALSE)</f>
        <v>0.17899999999999999</v>
      </c>
      <c r="AC90" s="7">
        <f t="shared" si="14"/>
        <v>0.15733333333333333</v>
      </c>
    </row>
    <row r="91" spans="1:29" ht="15.6" x14ac:dyDescent="0.3">
      <c r="A91" s="36" t="s">
        <v>143</v>
      </c>
      <c r="B91" s="5">
        <f>VLOOKUP(A91,IF($B$7=2018,TABLE2018[],IF($B$7=2019,Table2019[],IF($B$7=2020,Table2020[]))),2,FALSE)</f>
        <v>4.3559999999999999</v>
      </c>
      <c r="C91" s="6">
        <f>VLOOKUP(A91,IF($C$7=2018,TABLE2018[],IF($C$7=2019,Table2019[],IF($C$7=2020,Table2020[]))),2,FALSE)</f>
        <v>4.49</v>
      </c>
      <c r="D91" s="6">
        <f>VLOOKUP(A91,IF($D$7=2018,TABLE2018[],IF($D$7=2019,Table2019[],IF($D$7=2020,Table2020[]))),2,FALSE)</f>
        <v>4.375</v>
      </c>
      <c r="E91" s="7">
        <f t="shared" si="9"/>
        <v>4.407</v>
      </c>
      <c r="F91" s="5">
        <f>VLOOKUP(A91,IF($F$7=2018,TABLE2018[],IF($F$7=2019,Table2019[],IF($F$7=2020,Table2020[]))),3,FALSE)</f>
        <v>0.55700000000000005</v>
      </c>
      <c r="G91" s="6">
        <f>VLOOKUP(A91,IF($G$7=2018,TABLE2018[],IF($G$7=2019,Table2019[],IF($G$7=2020,Table2020[]))),3,FALSE)</f>
        <v>0.56999999999999995</v>
      </c>
      <c r="H91" s="6">
        <f>VLOOKUP(A91,IF($H$7=2018,TABLE2018[],IF($H$7=2019,Table2019[],IF($H$7=2020,Table2020[]))),3,FALSE)</f>
        <v>0.54</v>
      </c>
      <c r="I91" s="7">
        <f t="shared" si="10"/>
        <v>0.55566666666666664</v>
      </c>
      <c r="J91" s="5">
        <f>VLOOKUP(A91,IF($J$7=2018,TABLE2018[],IF($J$7=2019,Table2019[],IF($J$7=2020,Table2020[]))),4,FALSE)</f>
        <v>1.2450000000000001</v>
      </c>
      <c r="K91" s="6">
        <f>VLOOKUP(A91,IF($K$7=2018,TABLE2018[],IF($K$7=2019,Table2019[],IF($K$7=2020,Table2020[]))),4,FALSE)</f>
        <v>1.167</v>
      </c>
      <c r="L91" s="6">
        <f>VLOOKUP(A91,IF($L$7=2018,TABLE2018[],IF($L$7=2019,Table2019[],IF($L$7=2020,Table2020[]))),4,FALSE)</f>
        <v>1.113</v>
      </c>
      <c r="M91" s="7">
        <f t="shared" si="11"/>
        <v>1.175</v>
      </c>
      <c r="N91" s="5">
        <f>VLOOKUP(A91,IF($N$7=2018,TABLE2018[],IF($N$7=2019,Table2019[],IF($N$7=2020,Table2020[]))),5,FALSE)</f>
        <v>0.29199999999999998</v>
      </c>
      <c r="O91" s="6">
        <f>VLOOKUP(A91,IF($O$7=2018,TABLE2018[],IF($O$7=2019,Table2019[],IF($O$7=2020,Table2020[]))),5,FALSE)</f>
        <v>0.48899999999999999</v>
      </c>
      <c r="P91" s="6">
        <f>VLOOKUP(A91,IF($P$7=2018,TABLE2018[],IF($P$7=2019,Table2019[],IF($P$7=2020,Table2020[]))),5,FALSE)</f>
        <v>0.42499999999999999</v>
      </c>
      <c r="Q91" s="7">
        <f t="shared" si="12"/>
        <v>0.40199999999999997</v>
      </c>
      <c r="R91" s="5">
        <f>VLOOKUP(A91,IF($R$7=2018,TABLE2018[],IF($R$7=2019,Table2019[],IF($R$7=2020,Table2020[]))),6,FALSE)</f>
        <v>0.129</v>
      </c>
      <c r="S91" s="6">
        <f>VLOOKUP(A91,IF($S$7=2018,TABLE2018[],IF($S$7=2019,Table2019[],IF($S$7=2020,Table2020[]))),6,FALSE)</f>
        <v>6.6000000000000003E-2</v>
      </c>
      <c r="T91" s="6">
        <f>VLOOKUP(A91,IF($T$7=2018,TABLE2018[],IF($T$7=2019,Table2019[],IF($T$7=2020,Table2020[]))),6,FALSE)</f>
        <v>0.186</v>
      </c>
      <c r="U91" s="7">
        <f t="shared" si="13"/>
        <v>0.127</v>
      </c>
      <c r="V91" s="5">
        <f>VLOOKUP(A91,IF($V$7=2018,TABLE2018[],IF($V$7=2019,Table2019[],IF($V$7=2020,Table2020[]))),7,FALSE)</f>
        <v>0.13400000000000001</v>
      </c>
      <c r="W91" s="6">
        <f>VLOOKUP(A91,IF($W$7=2018,TABLE2018[],IF($W$7=2019,Table2019[],IF($W$7=2020,Table2020[]))),7,FALSE)</f>
        <v>0.106</v>
      </c>
      <c r="X91" s="6">
        <f>VLOOKUP(A91,IF($X$7=2018,TABLE2018[],IF($X$7=2019,Table2019[],IF($X$7=2020,Table2020[]))),7,FALSE)</f>
        <v>0.129</v>
      </c>
      <c r="Y91" s="7">
        <f t="shared" si="15"/>
        <v>0.123</v>
      </c>
      <c r="Z91" s="6">
        <f>VLOOKUP(A91,IF($Z$7=2018,TABLE2018[],IF($Z$7=2019,Table2019[],IF($Z$7=2020,Table2020[]))),8,FALSE)</f>
        <v>9.2999999999999999E-2</v>
      </c>
      <c r="AA91" s="6">
        <f>VLOOKUP(A91,IF($AA$7=2018,TABLE2018[],IF($AA$7=2019,Table2019[],IF($AA$7=2020,Table2020[]))),8,FALSE)</f>
        <v>8.7999999999999995E-2</v>
      </c>
      <c r="AB91" s="6">
        <f>VLOOKUP(A91,IF($AB$7=2018,TABLE2018[],IF($AB$7=2019,Table2019[],IF($AB$7=2020,Table2020[]))),8,FALSE)</f>
        <v>0.122</v>
      </c>
      <c r="AC91" s="7">
        <f t="shared" si="14"/>
        <v>0.10099999999999999</v>
      </c>
    </row>
    <row r="92" spans="1:29" ht="15.6" x14ac:dyDescent="0.3">
      <c r="A92" s="36" t="s">
        <v>70</v>
      </c>
      <c r="B92" s="5">
        <f>VLOOKUP(A92,IF($B$7=2018,TABLE2018[],IF($B$7=2019,Table2019[],IF($B$7=2020,Table2020[]))),2,FALSE)</f>
        <v>5.891</v>
      </c>
      <c r="C92" s="6">
        <f>VLOOKUP(A92,IF($C$7=2018,TABLE2018[],IF($C$7=2019,Table2019[],IF($C$7=2020,Table2020[]))),2,FALSE)</f>
        <v>5.8879999999999999</v>
      </c>
      <c r="D92" s="6">
        <f>VLOOKUP(A92,IF($D$7=2018,TABLE2018[],IF($D$7=2019,Table2019[],IF($D$7=2020,Table2020[]))),2,FALSE)</f>
        <v>6.101</v>
      </c>
      <c r="E92" s="7">
        <f t="shared" si="9"/>
        <v>5.96</v>
      </c>
      <c r="F92" s="5">
        <f>VLOOKUP(A92,IF($F$7=2018,TABLE2018[],IF($F$7=2019,Table2019[],IF($F$7=2020,Table2020[]))),3,FALSE)</f>
        <v>1.0900000000000001</v>
      </c>
      <c r="G92" s="6">
        <f>VLOOKUP(A92,IF($G$7=2018,TABLE2018[],IF($G$7=2019,Table2019[],IF($G$7=2020,Table2020[]))),3,FALSE)</f>
        <v>1.1200000000000001</v>
      </c>
      <c r="H92" s="6">
        <f>VLOOKUP(A92,IF($H$7=2018,TABLE2018[],IF($H$7=2019,Table2019[],IF($H$7=2020,Table2020[]))),3,FALSE)</f>
        <v>1.0740000000000001</v>
      </c>
      <c r="I92" s="7">
        <f t="shared" si="10"/>
        <v>1.0946666666666667</v>
      </c>
      <c r="J92" s="5">
        <f>VLOOKUP(A92,IF($J$7=2018,TABLE2018[],IF($J$7=2019,Table2019[],IF($J$7=2020,Table2020[]))),4,FALSE)</f>
        <v>1.387</v>
      </c>
      <c r="K92" s="6">
        <f>VLOOKUP(A92,IF($K$7=2018,TABLE2018[],IF($K$7=2019,Table2019[],IF($K$7=2020,Table2020[]))),4,FALSE)</f>
        <v>1.4019999999999999</v>
      </c>
      <c r="L92" s="6">
        <f>VLOOKUP(A92,IF($L$7=2018,TABLE2018[],IF($L$7=2019,Table2019[],IF($L$7=2020,Table2020[]))),4,FALSE)</f>
        <v>1.3959999999999999</v>
      </c>
      <c r="M92" s="7">
        <f t="shared" si="11"/>
        <v>1.3949999999999998</v>
      </c>
      <c r="N92" s="5">
        <f>VLOOKUP(A92,IF($N$7=2018,TABLE2018[],IF($N$7=2019,Table2019[],IF($N$7=2020,Table2020[]))),5,FALSE)</f>
        <v>0.68400000000000005</v>
      </c>
      <c r="O92" s="6">
        <f>VLOOKUP(A92,IF($O$7=2018,TABLE2018[],IF($O$7=2019,Table2019[],IF($O$7=2020,Table2020[]))),5,FALSE)</f>
        <v>0.79800000000000004</v>
      </c>
      <c r="P92" s="6">
        <f>VLOOKUP(A92,IF($P$7=2018,TABLE2018[],IF($P$7=2019,Table2019[],IF($P$7=2020,Table2020[]))),5,FALSE)</f>
        <v>0.76300000000000001</v>
      </c>
      <c r="Q92" s="7">
        <f t="shared" si="12"/>
        <v>0.74833333333333341</v>
      </c>
      <c r="R92" s="5">
        <f>VLOOKUP(A92,IF($R$7=2018,TABLE2018[],IF($R$7=2019,Table2019[],IF($R$7=2020,Table2020[]))),6,FALSE)</f>
        <v>0.58399999999999996</v>
      </c>
      <c r="S92" s="6">
        <f>VLOOKUP(A92,IF($S$7=2018,TABLE2018[],IF($S$7=2019,Table2019[],IF($S$7=2020,Table2020[]))),6,FALSE)</f>
        <v>0.498</v>
      </c>
      <c r="T92" s="6">
        <f>VLOOKUP(A92,IF($T$7=2018,TABLE2018[],IF($T$7=2019,Table2019[],IF($T$7=2020,Table2020[]))),6,FALSE)</f>
        <v>0.59099999999999997</v>
      </c>
      <c r="U92" s="7">
        <f t="shared" si="13"/>
        <v>0.55766666666666664</v>
      </c>
      <c r="V92" s="5">
        <f>VLOOKUP(A92,IF($V$7=2018,TABLE2018[],IF($V$7=2019,Table2019[],IF($V$7=2020,Table2020[]))),7,FALSE)</f>
        <v>0.245</v>
      </c>
      <c r="W92" s="6">
        <f>VLOOKUP(A92,IF($W$7=2018,TABLE2018[],IF($W$7=2019,Table2019[],IF($W$7=2020,Table2020[]))),7,FALSE)</f>
        <v>0.215</v>
      </c>
      <c r="X92" s="6">
        <f>VLOOKUP(A92,IF($X$7=2018,TABLE2018[],IF($X$7=2019,Table2019[],IF($X$7=2020,Table2020[]))),7,FALSE)</f>
        <v>0.187</v>
      </c>
      <c r="Y92" s="7">
        <f t="shared" si="15"/>
        <v>0.21566666666666667</v>
      </c>
      <c r="Z92" s="6">
        <f>VLOOKUP(A92,IF($Z$7=2018,TABLE2018[],IF($Z$7=2019,Table2019[],IF($Z$7=2020,Table2020[]))),8,FALSE)</f>
        <v>0.05</v>
      </c>
      <c r="AA92" s="6">
        <f>VLOOKUP(A92,IF($AA$7=2018,TABLE2018[],IF($AA$7=2019,Table2019[],IF($AA$7=2020,Table2020[]))),8,FALSE)</f>
        <v>0.06</v>
      </c>
      <c r="AB92" s="6">
        <f>VLOOKUP(A92,IF($AB$7=2018,TABLE2018[],IF($AB$7=2019,Table2019[],IF($AB$7=2020,Table2020[]))),8,FALSE)</f>
        <v>8.4000000000000005E-2</v>
      </c>
      <c r="AC92" s="7">
        <f t="shared" si="14"/>
        <v>6.4666666666666664E-2</v>
      </c>
    </row>
    <row r="93" spans="1:29" ht="15.6" x14ac:dyDescent="0.3">
      <c r="A93" s="36" t="s">
        <v>36</v>
      </c>
      <c r="B93" s="5">
        <f>VLOOKUP(A93,IF($B$7=2018,TABLE2018[],IF($B$7=2019,Table2019[],IF($B$7=2020,Table2020[]))),2,FALSE)</f>
        <v>6.4880000000000004</v>
      </c>
      <c r="C93" s="6">
        <f>VLOOKUP(A93,IF($C$7=2018,TABLE2018[],IF($C$7=2019,Table2019[],IF($C$7=2020,Table2020[]))),2,FALSE)</f>
        <v>6.5949999999999998</v>
      </c>
      <c r="D93" s="6">
        <f>VLOOKUP(A93,IF($D$7=2018,TABLE2018[],IF($D$7=2019,Table2019[],IF($D$7=2020,Table2020[]))),2,FALSE)</f>
        <v>6.4649999999999999</v>
      </c>
      <c r="E93" s="7">
        <f t="shared" si="9"/>
        <v>6.5160000000000009</v>
      </c>
      <c r="F93" s="5">
        <f>VLOOKUP(A93,IF($F$7=2018,TABLE2018[],IF($F$7=2019,Table2019[],IF($F$7=2020,Table2020[]))),3,FALSE)</f>
        <v>1.038</v>
      </c>
      <c r="G93" s="6">
        <f>VLOOKUP(A93,IF($G$7=2018,TABLE2018[],IF($G$7=2019,Table2019[],IF($G$7=2020,Table2020[]))),3,FALSE)</f>
        <v>1.07</v>
      </c>
      <c r="H93" s="6">
        <f>VLOOKUP(A93,IF($H$7=2018,TABLE2018[],IF($H$7=2019,Table2019[],IF($H$7=2020,Table2020[]))),3,FALSE)</f>
        <v>1.024</v>
      </c>
      <c r="I93" s="7">
        <f t="shared" si="10"/>
        <v>1.044</v>
      </c>
      <c r="J93" s="5">
        <f>VLOOKUP(A93,IF($J$7=2018,TABLE2018[],IF($J$7=2019,Table2019[],IF($J$7=2020,Table2020[]))),4,FALSE)</f>
        <v>1.252</v>
      </c>
      <c r="K93" s="6">
        <f>VLOOKUP(A93,IF($K$7=2018,TABLE2018[],IF($K$7=2019,Table2019[],IF($K$7=2020,Table2020[]))),4,FALSE)</f>
        <v>1.323</v>
      </c>
      <c r="L93" s="6">
        <f>VLOOKUP(A93,IF($L$7=2018,TABLE2018[],IF($L$7=2019,Table2019[],IF($L$7=2020,Table2020[]))),4,FALSE)</f>
        <v>1.226</v>
      </c>
      <c r="M93" s="7">
        <f t="shared" si="11"/>
        <v>1.2670000000000001</v>
      </c>
      <c r="N93" s="5">
        <f>VLOOKUP(A93,IF($N$7=2018,TABLE2018[],IF($N$7=2019,Table2019[],IF($N$7=2020,Table2020[]))),5,FALSE)</f>
        <v>0.76100000000000001</v>
      </c>
      <c r="O93" s="6">
        <f>VLOOKUP(A93,IF($O$7=2018,TABLE2018[],IF($O$7=2019,Table2019[],IF($O$7=2020,Table2020[]))),5,FALSE)</f>
        <v>0.86099999999999999</v>
      </c>
      <c r="P93" s="6">
        <f>VLOOKUP(A93,IF($P$7=2018,TABLE2018[],IF($P$7=2019,Table2019[],IF($P$7=2020,Table2020[]))),5,FALSE)</f>
        <v>0.83199999999999996</v>
      </c>
      <c r="Q93" s="7">
        <f t="shared" si="12"/>
        <v>0.81799999999999995</v>
      </c>
      <c r="R93" s="5">
        <f>VLOOKUP(A93,IF($R$7=2018,TABLE2018[],IF($R$7=2019,Table2019[],IF($R$7=2020,Table2020[]))),6,FALSE)</f>
        <v>0.47899999999999998</v>
      </c>
      <c r="S93" s="6">
        <f>VLOOKUP(A93,IF($S$7=2018,TABLE2018[],IF($S$7=2019,Table2019[],IF($S$7=2020,Table2020[]))),6,FALSE)</f>
        <v>0.433</v>
      </c>
      <c r="T93" s="6">
        <f>VLOOKUP(A93,IF($T$7=2018,TABLE2018[],IF($T$7=2019,Table2019[],IF($T$7=2020,Table2020[]))),6,FALSE)</f>
        <v>0.55400000000000005</v>
      </c>
      <c r="U93" s="7">
        <f t="shared" si="13"/>
        <v>0.48866666666666664</v>
      </c>
      <c r="V93" s="5">
        <f>VLOOKUP(A93,IF($V$7=2018,TABLE2018[],IF($V$7=2019,Table2019[],IF($V$7=2020,Table2020[]))),7,FALSE)</f>
        <v>6.9000000000000006E-2</v>
      </c>
      <c r="W93" s="6">
        <f>VLOOKUP(A93,IF($W$7=2018,TABLE2018[],IF($W$7=2019,Table2019[],IF($W$7=2020,Table2020[]))),7,FALSE)</f>
        <v>7.3999999999999996E-2</v>
      </c>
      <c r="X93" s="6">
        <f>VLOOKUP(A93,IF($X$7=2018,TABLE2018[],IF($X$7=2019,Table2019[],IF($X$7=2020,Table2020[]))),7,FALSE)</f>
        <v>8.3000000000000004E-2</v>
      </c>
      <c r="Y93" s="7">
        <f t="shared" si="15"/>
        <v>7.5333333333333349E-2</v>
      </c>
      <c r="Z93" s="6">
        <f>VLOOKUP(A93,IF($Z$7=2018,TABLE2018[],IF($Z$7=2019,Table2019[],IF($Z$7=2020,Table2020[]))),8,FALSE)</f>
        <v>9.5000000000000001E-2</v>
      </c>
      <c r="AA93" s="6">
        <f>VLOOKUP(A93,IF($AA$7=2018,TABLE2018[],IF($AA$7=2019,Table2019[],IF($AA$7=2020,Table2020[]))),8,FALSE)</f>
        <v>7.2999999999999995E-2</v>
      </c>
      <c r="AB93" s="6">
        <f>VLOOKUP(A93,IF($AB$7=2018,TABLE2018[],IF($AB$7=2019,Table2019[],IF($AB$7=2020,Table2020[]))),8,FALSE)</f>
        <v>8.3000000000000004E-2</v>
      </c>
      <c r="AC93" s="7">
        <f t="shared" si="14"/>
        <v>8.3666666666666667E-2</v>
      </c>
    </row>
    <row r="94" spans="1:29" ht="15.6" x14ac:dyDescent="0.3">
      <c r="A94" s="36" t="s">
        <v>83</v>
      </c>
      <c r="B94" s="5">
        <f>VLOOKUP(A94,IF($B$7=2018,TABLE2018[],IF($B$7=2019,Table2019[],IF($B$7=2020,Table2020[]))),2,FALSE)</f>
        <v>5.64</v>
      </c>
      <c r="C94" s="6">
        <f>VLOOKUP(A94,IF($C$7=2018,TABLE2018[],IF($C$7=2019,Table2019[],IF($C$7=2020,Table2020[]))),2,FALSE)</f>
        <v>5.5289999999999999</v>
      </c>
      <c r="D94" s="6">
        <f>VLOOKUP(A94,IF($D$7=2018,TABLE2018[],IF($D$7=2019,Table2019[],IF($D$7=2020,Table2020[]))),2,FALSE)</f>
        <v>5.6079999999999997</v>
      </c>
      <c r="E94" s="7">
        <f t="shared" si="9"/>
        <v>5.5923333333333334</v>
      </c>
      <c r="F94" s="5">
        <f>VLOOKUP(A94,IF($F$7=2018,TABLE2018[],IF($F$7=2019,Table2019[],IF($F$7=2020,Table2020[]))),3,FALSE)</f>
        <v>0.65700000000000003</v>
      </c>
      <c r="G94" s="6">
        <f>VLOOKUP(A94,IF($G$7=2018,TABLE2018[],IF($G$7=2019,Table2019[],IF($G$7=2020,Table2020[]))),3,FALSE)</f>
        <v>0.68500000000000005</v>
      </c>
      <c r="H94" s="6">
        <f>VLOOKUP(A94,IF($H$7=2018,TABLE2018[],IF($H$7=2019,Table2019[],IF($H$7=2020,Table2020[]))),3,FALSE)</f>
        <v>0.70799999999999996</v>
      </c>
      <c r="I94" s="7">
        <f t="shared" si="10"/>
        <v>0.68333333333333324</v>
      </c>
      <c r="J94" s="5">
        <f>VLOOKUP(A94,IF($J$7=2018,TABLE2018[],IF($J$7=2019,Table2019[],IF($J$7=2020,Table2020[]))),4,FALSE)</f>
        <v>1.3009999999999999</v>
      </c>
      <c r="K94" s="6">
        <f>VLOOKUP(A94,IF($K$7=2018,TABLE2018[],IF($K$7=2019,Table2019[],IF($K$7=2020,Table2020[]))),4,FALSE)</f>
        <v>1.3280000000000001</v>
      </c>
      <c r="L94" s="6">
        <f>VLOOKUP(A94,IF($L$7=2018,TABLE2018[],IF($L$7=2019,Table2019[],IF($L$7=2020,Table2020[]))),4,FALSE)</f>
        <v>1.2370000000000001</v>
      </c>
      <c r="M94" s="7">
        <f t="shared" si="11"/>
        <v>1.2886666666666666</v>
      </c>
      <c r="N94" s="5">
        <f>VLOOKUP(A94,IF($N$7=2018,TABLE2018[],IF($N$7=2019,Table2019[],IF($N$7=2020,Table2020[]))),5,FALSE)</f>
        <v>0.62</v>
      </c>
      <c r="O94" s="6">
        <f>VLOOKUP(A94,IF($O$7=2018,TABLE2018[],IF($O$7=2019,Table2019[],IF($O$7=2020,Table2020[]))),5,FALSE)</f>
        <v>0.73899999999999999</v>
      </c>
      <c r="P94" s="6">
        <f>VLOOKUP(A94,IF($P$7=2018,TABLE2018[],IF($P$7=2019,Table2019[],IF($P$7=2020,Table2020[]))),5,FALSE)</f>
        <v>0.71299999999999997</v>
      </c>
      <c r="Q94" s="7">
        <f t="shared" si="12"/>
        <v>0.69066666666666665</v>
      </c>
      <c r="R94" s="5">
        <f>VLOOKUP(A94,IF($R$7=2018,TABLE2018[],IF($R$7=2019,Table2019[],IF($R$7=2020,Table2020[]))),6,FALSE)</f>
        <v>0.23200000000000001</v>
      </c>
      <c r="S94" s="6">
        <f>VLOOKUP(A94,IF($S$7=2018,TABLE2018[],IF($S$7=2019,Table2019[],IF($S$7=2020,Table2020[]))),6,FALSE)</f>
        <v>0.245</v>
      </c>
      <c r="T94" s="6">
        <f>VLOOKUP(A94,IF($T$7=2018,TABLE2018[],IF($T$7=2019,Table2019[],IF($T$7=2020,Table2020[]))),6,FALSE)</f>
        <v>0.39</v>
      </c>
      <c r="U94" s="7">
        <f t="shared" si="13"/>
        <v>0.28899999999999998</v>
      </c>
      <c r="V94" s="5">
        <f>VLOOKUP(A94,IF($V$7=2018,TABLE2018[],IF($V$7=2019,Table2019[],IF($V$7=2020,Table2020[]))),7,FALSE)</f>
        <v>0.17100000000000001</v>
      </c>
      <c r="W94" s="6">
        <f>VLOOKUP(A94,IF($W$7=2018,TABLE2018[],IF($W$7=2019,Table2019[],IF($W$7=2020,Table2020[]))),7,FALSE)</f>
        <v>0.18099999999999999</v>
      </c>
      <c r="X94" s="6">
        <f>VLOOKUP(A94,IF($X$7=2018,TABLE2018[],IF($X$7=2019,Table2019[],IF($X$7=2020,Table2020[]))),7,FALSE)</f>
        <v>0.17399999999999999</v>
      </c>
      <c r="Y94" s="7">
        <f t="shared" si="15"/>
        <v>0.17533333333333334</v>
      </c>
      <c r="Z94" s="6">
        <f>VLOOKUP(A94,IF($Z$7=2018,TABLE2018[],IF($Z$7=2019,Table2019[],IF($Z$7=2020,Table2020[]))),8,FALSE)</f>
        <v>0</v>
      </c>
      <c r="AA94" s="6">
        <f>VLOOKUP(A94,IF($AA$7=2018,TABLE2018[],IF($AA$7=2019,Table2019[],IF($AA$7=2020,Table2020[]))),8,FALSE)</f>
        <v>0</v>
      </c>
      <c r="AB94" s="6">
        <f>VLOOKUP(A94,IF($AB$7=2018,TABLE2018[],IF($AB$7=2019,Table2019[],IF($AB$7=2020,Table2020[]))),8,FALSE)</f>
        <v>1.4E-2</v>
      </c>
      <c r="AC94" s="7">
        <f t="shared" si="14"/>
        <v>4.6666666666666671E-3</v>
      </c>
    </row>
    <row r="95" spans="1:29" ht="15.6" x14ac:dyDescent="0.3">
      <c r="A95" s="36" t="s">
        <v>111</v>
      </c>
      <c r="B95" s="5">
        <f>VLOOKUP(A95,IF($B$7=2018,TABLE2018[],IF($B$7=2019,Table2019[],IF($B$7=2020,Table2020[]))),2,FALSE)</f>
        <v>5.125</v>
      </c>
      <c r="C95" s="6">
        <f>VLOOKUP(A95,IF($C$7=2018,TABLE2018[],IF($C$7=2019,Table2019[],IF($C$7=2020,Table2020[]))),2,FALSE)</f>
        <v>5.2850000000000001</v>
      </c>
      <c r="D95" s="6">
        <f>VLOOKUP(A95,IF($D$7=2018,TABLE2018[],IF($D$7=2019,Table2019[],IF($D$7=2020,Table2020[]))),2,FALSE)</f>
        <v>5.4560000000000004</v>
      </c>
      <c r="E95" s="7">
        <f t="shared" si="9"/>
        <v>5.2886666666666668</v>
      </c>
      <c r="F95" s="5">
        <f>VLOOKUP(A95,IF($F$7=2018,TABLE2018[],IF($F$7=2019,Table2019[],IF($F$7=2020,Table2020[]))),3,FALSE)</f>
        <v>0.91400000000000003</v>
      </c>
      <c r="G95" s="6">
        <f>VLOOKUP(A95,IF($G$7=2018,TABLE2018[],IF($G$7=2019,Table2019[],IF($G$7=2020,Table2020[]))),3,FALSE)</f>
        <v>0.94799999999999995</v>
      </c>
      <c r="H95" s="6">
        <f>VLOOKUP(A95,IF($H$7=2018,TABLE2018[],IF($H$7=2019,Table2019[],IF($H$7=2020,Table2020[]))),3,FALSE)</f>
        <v>0.90500000000000003</v>
      </c>
      <c r="I95" s="7">
        <f t="shared" si="10"/>
        <v>0.92233333333333345</v>
      </c>
      <c r="J95" s="5">
        <f>VLOOKUP(A95,IF($J$7=2018,TABLE2018[],IF($J$7=2019,Table2019[],IF($J$7=2020,Table2020[]))),4,FALSE)</f>
        <v>1.5169999999999999</v>
      </c>
      <c r="K95" s="6">
        <f>VLOOKUP(A95,IF($K$7=2018,TABLE2018[],IF($K$7=2019,Table2019[],IF($K$7=2020,Table2020[]))),4,FALSE)</f>
        <v>1.5309999999999999</v>
      </c>
      <c r="L95" s="6">
        <f>VLOOKUP(A95,IF($L$7=2018,TABLE2018[],IF($L$7=2019,Table2019[],IF($L$7=2020,Table2020[]))),4,FALSE)</f>
        <v>1.4590000000000001</v>
      </c>
      <c r="M95" s="7">
        <f t="shared" si="11"/>
        <v>1.5023333333333333</v>
      </c>
      <c r="N95" s="5">
        <f>VLOOKUP(A95,IF($N$7=2018,TABLE2018[],IF($N$7=2019,Table2019[],IF($N$7=2020,Table2020[]))),5,FALSE)</f>
        <v>0.57499999999999996</v>
      </c>
      <c r="O95" s="6">
        <f>VLOOKUP(A95,IF($O$7=2018,TABLE2018[],IF($O$7=2019,Table2019[],IF($O$7=2020,Table2020[]))),5,FALSE)</f>
        <v>0.66700000000000004</v>
      </c>
      <c r="P95" s="6">
        <f>VLOOKUP(A95,IF($P$7=2018,TABLE2018[],IF($P$7=2019,Table2019[],IF($P$7=2020,Table2020[]))),5,FALSE)</f>
        <v>0.61599999999999999</v>
      </c>
      <c r="Q95" s="7">
        <f t="shared" si="12"/>
        <v>0.6193333333333334</v>
      </c>
      <c r="R95" s="5">
        <f>VLOOKUP(A95,IF($R$7=2018,TABLE2018[],IF($R$7=2019,Table2019[],IF($R$7=2020,Table2020[]))),6,FALSE)</f>
        <v>0.39500000000000002</v>
      </c>
      <c r="S95" s="6">
        <f>VLOOKUP(A95,IF($S$7=2018,TABLE2018[],IF($S$7=2019,Table2019[],IF($S$7=2020,Table2020[]))),6,FALSE)</f>
        <v>0.317</v>
      </c>
      <c r="T95" s="6">
        <f>VLOOKUP(A95,IF($T$7=2018,TABLE2018[],IF($T$7=2019,Table2019[],IF($T$7=2020,Table2020[]))),6,FALSE)</f>
        <v>0.35599999999999998</v>
      </c>
      <c r="U95" s="7">
        <f t="shared" si="13"/>
        <v>0.35600000000000004</v>
      </c>
      <c r="V95" s="5">
        <f>VLOOKUP(A95,IF($V$7=2018,TABLE2018[],IF($V$7=2019,Table2019[],IF($V$7=2020,Table2020[]))),7,FALSE)</f>
        <v>0.253</v>
      </c>
      <c r="W95" s="6">
        <f>VLOOKUP(A95,IF($W$7=2018,TABLE2018[],IF($W$7=2019,Table2019[],IF($W$7=2020,Table2020[]))),7,FALSE)</f>
        <v>0.23499999999999999</v>
      </c>
      <c r="X95" s="6">
        <f>VLOOKUP(A95,IF($X$7=2018,TABLE2018[],IF($X$7=2019,Table2019[],IF($X$7=2020,Table2020[]))),7,FALSE)</f>
        <v>0.26400000000000001</v>
      </c>
      <c r="Y95" s="7">
        <f t="shared" si="15"/>
        <v>0.25066666666666665</v>
      </c>
      <c r="Z95" s="6">
        <f>VLOOKUP(A95,IF($Z$7=2018,TABLE2018[],IF($Z$7=2019,Table2019[],IF($Z$7=2020,Table2020[]))),8,FALSE)</f>
        <v>3.2000000000000001E-2</v>
      </c>
      <c r="AA95" s="6">
        <f>VLOOKUP(A95,IF($AA$7=2018,TABLE2018[],IF($AA$7=2019,Table2019[],IF($AA$7=2020,Table2020[]))),8,FALSE)</f>
        <v>3.7999999999999999E-2</v>
      </c>
      <c r="AB95" s="6">
        <f>VLOOKUP(A95,IF($AB$7=2018,TABLE2018[],IF($AB$7=2019,Table2019[],IF($AB$7=2020,Table2020[]))),8,FALSE)</f>
        <v>4.7E-2</v>
      </c>
      <c r="AC95" s="7">
        <f t="shared" si="14"/>
        <v>3.9E-2</v>
      </c>
    </row>
    <row r="96" spans="1:29" ht="15.6" x14ac:dyDescent="0.3">
      <c r="A96" s="36" t="s">
        <v>98</v>
      </c>
      <c r="B96" s="5">
        <f>VLOOKUP(A96,IF($B$7=2018,TABLE2018[],IF($B$7=2019,Table2019[],IF($B$7=2020,Table2020[]))),2,FALSE)</f>
        <v>5.3470000000000004</v>
      </c>
      <c r="C96" s="6">
        <f>VLOOKUP(A96,IF($C$7=2018,TABLE2018[],IF($C$7=2019,Table2019[],IF($C$7=2020,Table2020[]))),2,FALSE)</f>
        <v>5.5229999999999997</v>
      </c>
      <c r="D96" s="6">
        <f>VLOOKUP(A96,IF($D$7=2018,TABLE2018[],IF($D$7=2019,Table2019[],IF($D$7=2020,Table2020[]))),2,FALSE)</f>
        <v>5.5460000000000003</v>
      </c>
      <c r="E96" s="7">
        <f t="shared" si="9"/>
        <v>5.4720000000000004</v>
      </c>
      <c r="F96" s="5">
        <f>VLOOKUP(A96,IF($F$7=2018,TABLE2018[],IF($F$7=2019,Table2019[],IF($F$7=2020,Table2020[]))),3,FALSE)</f>
        <v>1.0169999999999999</v>
      </c>
      <c r="G96" s="6">
        <f>VLOOKUP(A96,IF($G$7=2018,TABLE2018[],IF($G$7=2019,Table2019[],IF($G$7=2020,Table2020[]))),3,FALSE)</f>
        <v>1.0509999999999999</v>
      </c>
      <c r="H96" s="6">
        <f>VLOOKUP(A96,IF($H$7=2018,TABLE2018[],IF($H$7=2019,Table2019[],IF($H$7=2020,Table2020[]))),3,FALSE)</f>
        <v>1.01</v>
      </c>
      <c r="I96" s="7">
        <f t="shared" si="10"/>
        <v>1.0259999999999998</v>
      </c>
      <c r="J96" s="5">
        <f>VLOOKUP(A96,IF($J$7=2018,TABLE2018[],IF($J$7=2019,Table2019[],IF($J$7=2020,Table2020[]))),4,FALSE)</f>
        <v>1.2789999999999999</v>
      </c>
      <c r="K96" s="6">
        <f>VLOOKUP(A96,IF($K$7=2018,TABLE2018[],IF($K$7=2019,Table2019[],IF($K$7=2020,Table2020[]))),4,FALSE)</f>
        <v>1.361</v>
      </c>
      <c r="L96" s="6">
        <f>VLOOKUP(A96,IF($L$7=2018,TABLE2018[],IF($L$7=2019,Table2019[],IF($L$7=2020,Table2020[]))),4,FALSE)</f>
        <v>1.266</v>
      </c>
      <c r="M96" s="7">
        <f t="shared" si="11"/>
        <v>1.3019999999999998</v>
      </c>
      <c r="N96" s="5">
        <f>VLOOKUP(A96,IF($N$7=2018,TABLE2018[],IF($N$7=2019,Table2019[],IF($N$7=2020,Table2020[]))),5,FALSE)</f>
        <v>0.72899999999999998</v>
      </c>
      <c r="O96" s="6">
        <f>VLOOKUP(A96,IF($O$7=2018,TABLE2018[],IF($O$7=2019,Table2019[],IF($O$7=2020,Table2020[]))),5,FALSE)</f>
        <v>0.871</v>
      </c>
      <c r="P96" s="6">
        <f>VLOOKUP(A96,IF($P$7=2018,TABLE2018[],IF($P$7=2019,Table2019[],IF($P$7=2020,Table2020[]))),5,FALSE)</f>
        <v>0.83899999999999997</v>
      </c>
      <c r="Q96" s="7">
        <f t="shared" si="12"/>
        <v>0.81300000000000006</v>
      </c>
      <c r="R96" s="5">
        <f>VLOOKUP(A96,IF($R$7=2018,TABLE2018[],IF($R$7=2019,Table2019[],IF($R$7=2020,Table2020[]))),6,FALSE)</f>
        <v>0.25900000000000001</v>
      </c>
      <c r="S96" s="6">
        <f>VLOOKUP(A96,IF($S$7=2018,TABLE2018[],IF($S$7=2019,Table2019[],IF($S$7=2020,Table2020[]))),6,FALSE)</f>
        <v>0.19700000000000001</v>
      </c>
      <c r="T96" s="6">
        <f>VLOOKUP(A96,IF($T$7=2018,TABLE2018[],IF($T$7=2019,Table2019[],IF($T$7=2020,Table2020[]))),6,FALSE)</f>
        <v>0.30299999999999999</v>
      </c>
      <c r="U96" s="7">
        <f t="shared" si="13"/>
        <v>0.253</v>
      </c>
      <c r="V96" s="5">
        <f>VLOOKUP(A96,IF($V$7=2018,TABLE2018[],IF($V$7=2019,Table2019[],IF($V$7=2020,Table2020[]))),7,FALSE)</f>
        <v>0.111</v>
      </c>
      <c r="W96" s="6">
        <f>VLOOKUP(A96,IF($W$7=2018,TABLE2018[],IF($W$7=2019,Table2019[],IF($W$7=2020,Table2020[]))),7,FALSE)</f>
        <v>0.14199999999999999</v>
      </c>
      <c r="X96" s="6">
        <f>VLOOKUP(A96,IF($X$7=2018,TABLE2018[],IF($X$7=2019,Table2019[],IF($X$7=2020,Table2020[]))),7,FALSE)</f>
        <v>0.14899999999999999</v>
      </c>
      <c r="Y96" s="7">
        <f t="shared" si="15"/>
        <v>0.13400000000000001</v>
      </c>
      <c r="Z96" s="6">
        <f>VLOOKUP(A96,IF($Z$7=2018,TABLE2018[],IF($Z$7=2019,Table2019[],IF($Z$7=2020,Table2020[]))),8,FALSE)</f>
        <v>8.1000000000000003E-2</v>
      </c>
      <c r="AA96" s="6">
        <f>VLOOKUP(A96,IF($AA$7=2018,TABLE2018[],IF($AA$7=2019,Table2019[],IF($AA$7=2020,Table2020[]))),8,FALSE)</f>
        <v>0.08</v>
      </c>
      <c r="AB96" s="6">
        <f>VLOOKUP(A96,IF($AB$7=2018,TABLE2018[],IF($AB$7=2019,Table2019[],IF($AB$7=2020,Table2020[]))),8,FALSE)</f>
        <v>9.8000000000000004E-2</v>
      </c>
      <c r="AC96" s="7">
        <f t="shared" si="14"/>
        <v>8.6333333333333331E-2</v>
      </c>
    </row>
    <row r="97" spans="1:29" ht="15.6" x14ac:dyDescent="0.3">
      <c r="A97" s="36" t="s">
        <v>102</v>
      </c>
      <c r="B97" s="5">
        <f>VLOOKUP(A97,IF($B$7=2018,TABLE2018[],IF($B$7=2019,Table2019[],IF($B$7=2020,Table2020[]))),2,FALSE)</f>
        <v>5.2539999999999996</v>
      </c>
      <c r="C97" s="6">
        <f>VLOOKUP(A97,IF($C$7=2018,TABLE2018[],IF($C$7=2019,Table2019[],IF($C$7=2020,Table2020[]))),2,FALSE)</f>
        <v>5.2080000000000002</v>
      </c>
      <c r="D97" s="6">
        <f>VLOOKUP(A97,IF($D$7=2018,TABLE2018[],IF($D$7=2019,Table2019[],IF($D$7=2020,Table2020[]))),2,FALSE)</f>
        <v>5.0949999999999998</v>
      </c>
      <c r="E97" s="7">
        <f t="shared" si="9"/>
        <v>5.1856666666666662</v>
      </c>
      <c r="F97" s="5">
        <f>VLOOKUP(A97,IF($F$7=2018,TABLE2018[],IF($F$7=2019,Table2019[],IF($F$7=2020,Table2020[]))),3,FALSE)</f>
        <v>0.77900000000000003</v>
      </c>
      <c r="G97" s="6">
        <f>VLOOKUP(A97,IF($G$7=2018,TABLE2018[],IF($G$7=2019,Table2019[],IF($G$7=2020,Table2020[]))),3,FALSE)</f>
        <v>0.80100000000000005</v>
      </c>
      <c r="H97" s="6">
        <f>VLOOKUP(A97,IF($H$7=2018,TABLE2018[],IF($H$7=2019,Table2019[],IF($H$7=2020,Table2020[]))),3,FALSE)</f>
        <v>0.75900000000000001</v>
      </c>
      <c r="I97" s="7">
        <f t="shared" si="10"/>
        <v>0.77966666666666662</v>
      </c>
      <c r="J97" s="5">
        <f>VLOOKUP(A97,IF($J$7=2018,TABLE2018[],IF($J$7=2019,Table2019[],IF($J$7=2020,Table2020[]))),4,FALSE)</f>
        <v>0.79700000000000004</v>
      </c>
      <c r="K97" s="6">
        <f>VLOOKUP(A97,IF($K$7=2018,TABLE2018[],IF($K$7=2019,Table2019[],IF($K$7=2020,Table2020[]))),4,FALSE)</f>
        <v>0.78200000000000003</v>
      </c>
      <c r="L97" s="6">
        <f>VLOOKUP(A97,IF($L$7=2018,TABLE2018[],IF($L$7=2019,Table2019[],IF($L$7=2020,Table2020[]))),4,FALSE)</f>
        <v>0.64500000000000002</v>
      </c>
      <c r="M97" s="7">
        <f t="shared" si="11"/>
        <v>0.7413333333333334</v>
      </c>
      <c r="N97" s="5">
        <f>VLOOKUP(A97,IF($N$7=2018,TABLE2018[],IF($N$7=2019,Table2019[],IF($N$7=2020,Table2020[]))),5,FALSE)</f>
        <v>0.66900000000000004</v>
      </c>
      <c r="O97" s="6">
        <f>VLOOKUP(A97,IF($O$7=2018,TABLE2018[],IF($O$7=2019,Table2019[],IF($O$7=2020,Table2020[]))),5,FALSE)</f>
        <v>0.78200000000000003</v>
      </c>
      <c r="P97" s="6">
        <f>VLOOKUP(A97,IF($P$7=2018,TABLE2018[],IF($P$7=2019,Table2019[],IF($P$7=2020,Table2020[]))),5,FALSE)</f>
        <v>0.745</v>
      </c>
      <c r="Q97" s="7">
        <f t="shared" si="12"/>
        <v>0.7320000000000001</v>
      </c>
      <c r="R97" s="5">
        <f>VLOOKUP(A97,IF($R$7=2018,TABLE2018[],IF($R$7=2019,Table2019[],IF($R$7=2020,Table2020[]))),6,FALSE)</f>
        <v>0.46</v>
      </c>
      <c r="S97" s="6">
        <f>VLOOKUP(A97,IF($S$7=2018,TABLE2018[],IF($S$7=2019,Table2019[],IF($S$7=2020,Table2020[]))),6,FALSE)</f>
        <v>0.41799999999999998</v>
      </c>
      <c r="T97" s="6">
        <f>VLOOKUP(A97,IF($T$7=2018,TABLE2018[],IF($T$7=2019,Table2019[],IF($T$7=2020,Table2020[]))),6,FALSE)</f>
        <v>0.45</v>
      </c>
      <c r="U97" s="7">
        <f t="shared" si="13"/>
        <v>0.44266666666666671</v>
      </c>
      <c r="V97" s="5">
        <f>VLOOKUP(A97,IF($V$7=2018,TABLE2018[],IF($V$7=2019,Table2019[],IF($V$7=2020,Table2020[]))),7,FALSE)</f>
        <v>2.5999999999999999E-2</v>
      </c>
      <c r="W97" s="6">
        <f>VLOOKUP(A97,IF($W$7=2018,TABLE2018[],IF($W$7=2019,Table2019[],IF($W$7=2020,Table2020[]))),7,FALSE)</f>
        <v>3.5999999999999997E-2</v>
      </c>
      <c r="X97" s="6">
        <f>VLOOKUP(A97,IF($X$7=2018,TABLE2018[],IF($X$7=2019,Table2019[],IF($X$7=2020,Table2020[]))),7,FALSE)</f>
        <v>0.04</v>
      </c>
      <c r="Y97" s="7">
        <f t="shared" si="15"/>
        <v>3.4000000000000002E-2</v>
      </c>
      <c r="Z97" s="6">
        <f>VLOOKUP(A97,IF($Z$7=2018,TABLE2018[],IF($Z$7=2019,Table2019[],IF($Z$7=2020,Table2020[]))),8,FALSE)</f>
        <v>7.3999999999999996E-2</v>
      </c>
      <c r="AA97" s="6">
        <f>VLOOKUP(A97,IF($AA$7=2018,TABLE2018[],IF($AA$7=2019,Table2019[],IF($AA$7=2020,Table2020[]))),8,FALSE)</f>
        <v>7.5999999999999998E-2</v>
      </c>
      <c r="AB97" s="6">
        <f>VLOOKUP(A97,IF($AB$7=2018,TABLE2018[],IF($AB$7=2019,Table2019[],IF($AB$7=2020,Table2020[]))),8,FALSE)</f>
        <v>7.6999999999999999E-2</v>
      </c>
      <c r="AC97" s="7">
        <f t="shared" si="14"/>
        <v>7.566666666666666E-2</v>
      </c>
    </row>
    <row r="98" spans="1:29" ht="15.6" x14ac:dyDescent="0.3">
      <c r="A98" s="36" t="s">
        <v>140</v>
      </c>
      <c r="B98" s="5">
        <f>VLOOKUP(A98,IF($B$7=2018,TABLE2018[],IF($B$7=2019,Table2019[],IF($B$7=2020,Table2020[]))),2,FALSE)</f>
        <v>4.4169999999999998</v>
      </c>
      <c r="C98" s="6">
        <f>VLOOKUP(A98,IF($C$7=2018,TABLE2018[],IF($C$7=2019,Table2019[],IF($C$7=2020,Table2020[]))),2,FALSE)</f>
        <v>4.4660000000000002</v>
      </c>
      <c r="D98" s="6">
        <f>VLOOKUP(A98,IF($D$7=2018,TABLE2018[],IF($D$7=2019,Table2019[],IF($D$7=2020,Table2020[]))),2,FALSE)</f>
        <v>4.6239999999999997</v>
      </c>
      <c r="E98" s="7">
        <f t="shared" si="9"/>
        <v>4.5023333333333326</v>
      </c>
      <c r="F98" s="5">
        <f>VLOOKUP(A98,IF($F$7=2018,TABLE2018[],IF($F$7=2019,Table2019[],IF($F$7=2020,Table2020[]))),3,FALSE)</f>
        <v>0.19800000000000001</v>
      </c>
      <c r="G98" s="6">
        <f>VLOOKUP(A98,IF($G$7=2018,TABLE2018[],IF($G$7=2019,Table2019[],IF($G$7=2020,Table2020[]))),3,FALSE)</f>
        <v>0.20399999999999999</v>
      </c>
      <c r="H98" s="6">
        <f>VLOOKUP(A98,IF($H$7=2018,TABLE2018[],IF($H$7=2019,Table2019[],IF($H$7=2020,Table2020[]))),3,FALSE)</f>
        <v>0.17899999999999999</v>
      </c>
      <c r="I98" s="7">
        <f t="shared" si="10"/>
        <v>0.19366666666666665</v>
      </c>
      <c r="J98" s="5">
        <f>VLOOKUP(A98,IF($J$7=2018,TABLE2018[],IF($J$7=2019,Table2019[],IF($J$7=2020,Table2020[]))),4,FALSE)</f>
        <v>0.90200000000000002</v>
      </c>
      <c r="K98" s="6">
        <f>VLOOKUP(A98,IF($K$7=2018,TABLE2018[],IF($K$7=2019,Table2019[],IF($K$7=2020,Table2020[]))),4,FALSE)</f>
        <v>0.98599999999999999</v>
      </c>
      <c r="L98" s="6">
        <f>VLOOKUP(A98,IF($L$7=2018,TABLE2018[],IF($L$7=2019,Table2019[],IF($L$7=2020,Table2020[]))),4,FALSE)</f>
        <v>0.95499999999999996</v>
      </c>
      <c r="M98" s="7">
        <f t="shared" si="11"/>
        <v>0.94766666666666666</v>
      </c>
      <c r="N98" s="5">
        <f>VLOOKUP(A98,IF($N$7=2018,TABLE2018[],IF($N$7=2019,Table2019[],IF($N$7=2020,Table2020[]))),5,FALSE)</f>
        <v>0.17299999999999999</v>
      </c>
      <c r="O98" s="6">
        <f>VLOOKUP(A98,IF($O$7=2018,TABLE2018[],IF($O$7=2019,Table2019[],IF($O$7=2020,Table2020[]))),5,FALSE)</f>
        <v>0.39</v>
      </c>
      <c r="P98" s="6">
        <f>VLOOKUP(A98,IF($P$7=2018,TABLE2018[],IF($P$7=2019,Table2019[],IF($P$7=2020,Table2020[]))),5,FALSE)</f>
        <v>0.32400000000000001</v>
      </c>
      <c r="Q98" s="7">
        <f t="shared" si="12"/>
        <v>0.29566666666666669</v>
      </c>
      <c r="R98" s="5">
        <f>VLOOKUP(A98,IF($R$7=2018,TABLE2018[],IF($R$7=2019,Table2019[],IF($R$7=2020,Table2020[]))),6,FALSE)</f>
        <v>0.53100000000000003</v>
      </c>
      <c r="S98" s="6">
        <f>VLOOKUP(A98,IF($S$7=2018,TABLE2018[],IF($S$7=2019,Table2019[],IF($S$7=2020,Table2020[]))),6,FALSE)</f>
        <v>0.49399999999999999</v>
      </c>
      <c r="T98" s="6">
        <f>VLOOKUP(A98,IF($T$7=2018,TABLE2018[],IF($T$7=2019,Table2019[],IF($T$7=2020,Table2020[]))),6,FALSE)</f>
        <v>0.56100000000000005</v>
      </c>
      <c r="U98" s="7">
        <f t="shared" si="13"/>
        <v>0.52866666666666662</v>
      </c>
      <c r="V98" s="5">
        <f>VLOOKUP(A98,IF($V$7=2018,TABLE2018[],IF($V$7=2019,Table2019[],IF($V$7=2020,Table2020[]))),7,FALSE)</f>
        <v>0.20599999999999999</v>
      </c>
      <c r="W98" s="6">
        <f>VLOOKUP(A98,IF($W$7=2018,TABLE2018[],IF($W$7=2019,Table2019[],IF($W$7=2020,Table2020[]))),7,FALSE)</f>
        <v>0.19700000000000001</v>
      </c>
      <c r="X98" s="6">
        <f>VLOOKUP(A98,IF($X$7=2018,TABLE2018[],IF($X$7=2019,Table2019[],IF($X$7=2020,Table2020[]))),7,FALSE)</f>
        <v>0.22</v>
      </c>
      <c r="Y98" s="7">
        <f t="shared" si="15"/>
        <v>0.20766666666666667</v>
      </c>
      <c r="Z98" s="6">
        <f>VLOOKUP(A98,IF($Z$7=2018,TABLE2018[],IF($Z$7=2019,Table2019[],IF($Z$7=2020,Table2020[]))),8,FALSE)</f>
        <v>0.158</v>
      </c>
      <c r="AA98" s="6">
        <f>VLOOKUP(A98,IF($AA$7=2018,TABLE2018[],IF($AA$7=2019,Table2019[],IF($AA$7=2020,Table2020[]))),8,FALSE)</f>
        <v>0.13800000000000001</v>
      </c>
      <c r="AB98" s="6">
        <f>VLOOKUP(A98,IF($AB$7=2018,TABLE2018[],IF($AB$7=2019,Table2019[],IF($AB$7=2020,Table2020[]))),8,FALSE)</f>
        <v>0.16300000000000001</v>
      </c>
      <c r="AC98" s="7">
        <f t="shared" si="14"/>
        <v>0.15300000000000002</v>
      </c>
    </row>
    <row r="99" spans="1:29" ht="15.6" x14ac:dyDescent="0.3">
      <c r="A99" s="36" t="s">
        <v>147</v>
      </c>
      <c r="B99" s="5">
        <f>VLOOKUP(A99,IF($B$7=2018,TABLE2018[],IF($B$7=2019,Table2019[],IF($B$7=2020,Table2020[]))),2,FALSE)</f>
        <v>4.3079999999999998</v>
      </c>
      <c r="C99" s="6">
        <f>VLOOKUP(A99,IF($C$7=2018,TABLE2018[],IF($C$7=2019,Table2019[],IF($C$7=2020,Table2020[]))),2,FALSE)</f>
        <v>4.3600000000000003</v>
      </c>
      <c r="D99" s="6">
        <f>VLOOKUP(A99,IF($D$7=2018,TABLE2018[],IF($D$7=2019,Table2019[],IF($D$7=2020,Table2020[]))),2,FALSE)</f>
        <v>4.3079999999999998</v>
      </c>
      <c r="E99" s="7">
        <f t="shared" si="9"/>
        <v>4.325333333333333</v>
      </c>
      <c r="F99" s="5">
        <f>VLOOKUP(A99,IF($F$7=2018,TABLE2018[],IF($F$7=2019,Table2019[],IF($F$7=2020,Table2020[]))),3,FALSE)</f>
        <v>0.68200000000000005</v>
      </c>
      <c r="G99" s="6">
        <f>VLOOKUP(A99,IF($G$7=2018,TABLE2018[],IF($G$7=2019,Table2019[],IF($G$7=2020,Table2020[]))),3,FALSE)</f>
        <v>0.71</v>
      </c>
      <c r="H99" s="6">
        <f>VLOOKUP(A99,IF($H$7=2018,TABLE2018[],IF($H$7=2019,Table2019[],IF($H$7=2020,Table2020[]))),3,FALSE)</f>
        <v>0.67800000000000005</v>
      </c>
      <c r="I99" s="7">
        <f t="shared" si="10"/>
        <v>0.69</v>
      </c>
      <c r="J99" s="5">
        <f>VLOOKUP(A99,IF($J$7=2018,TABLE2018[],IF($J$7=2019,Table2019[],IF($J$7=2020,Table2020[]))),4,FALSE)</f>
        <v>1.1739999999999999</v>
      </c>
      <c r="K99" s="6">
        <f>VLOOKUP(A99,IF($K$7=2018,TABLE2018[],IF($K$7=2019,Table2019[],IF($K$7=2020,Table2020[]))),4,FALSE)</f>
        <v>1.181</v>
      </c>
      <c r="L99" s="6">
        <f>VLOOKUP(A99,IF($L$7=2018,TABLE2018[],IF($L$7=2019,Table2019[],IF($L$7=2020,Table2020[]))),4,FALSE)</f>
        <v>1.0980000000000001</v>
      </c>
      <c r="M99" s="7">
        <f t="shared" si="11"/>
        <v>1.151</v>
      </c>
      <c r="N99" s="5">
        <f>VLOOKUP(A99,IF($N$7=2018,TABLE2018[],IF($N$7=2019,Table2019[],IF($N$7=2020,Table2020[]))),5,FALSE)</f>
        <v>0.42899999999999999</v>
      </c>
      <c r="O99" s="6">
        <f>VLOOKUP(A99,IF($O$7=2018,TABLE2018[],IF($O$7=2019,Table2019[],IF($O$7=2020,Table2020[]))),5,FALSE)</f>
        <v>0.55500000000000005</v>
      </c>
      <c r="P99" s="6">
        <f>VLOOKUP(A99,IF($P$7=2018,TABLE2018[],IF($P$7=2019,Table2019[],IF($P$7=2020,Table2020[]))),5,FALSE)</f>
        <v>0.495</v>
      </c>
      <c r="Q99" s="7">
        <f t="shared" si="12"/>
        <v>0.49300000000000005</v>
      </c>
      <c r="R99" s="5">
        <f>VLOOKUP(A99,IF($R$7=2018,TABLE2018[],IF($R$7=2019,Table2019[],IF($R$7=2020,Table2020[]))),6,FALSE)</f>
        <v>0.57999999999999996</v>
      </c>
      <c r="S99" s="6">
        <f>VLOOKUP(A99,IF($S$7=2018,TABLE2018[],IF($S$7=2019,Table2019[],IF($S$7=2020,Table2020[]))),6,FALSE)</f>
        <v>0.52500000000000002</v>
      </c>
      <c r="T99" s="6">
        <f>VLOOKUP(A99,IF($T$7=2018,TABLE2018[],IF($T$7=2019,Table2019[],IF($T$7=2020,Table2020[]))),6,FALSE)</f>
        <v>0.59699999999999998</v>
      </c>
      <c r="U99" s="7">
        <f t="shared" si="13"/>
        <v>0.56733333333333336</v>
      </c>
      <c r="V99" s="5">
        <f>VLOOKUP(A99,IF($V$7=2018,TABLE2018[],IF($V$7=2019,Table2019[],IF($V$7=2020,Table2020[]))),7,FALSE)</f>
        <v>0.59799999999999998</v>
      </c>
      <c r="W99" s="6">
        <f>VLOOKUP(A99,IF($W$7=2018,TABLE2018[],IF($W$7=2019,Table2019[],IF($W$7=2020,Table2020[]))),7,FALSE)</f>
        <v>0.56599999999999995</v>
      </c>
      <c r="X99" s="6">
        <f>VLOOKUP(A99,IF($X$7=2018,TABLE2018[],IF($X$7=2019,Table2019[],IF($X$7=2020,Table2020[]))),7,FALSE)</f>
        <v>0.56999999999999995</v>
      </c>
      <c r="Y99" s="7">
        <f t="shared" si="15"/>
        <v>0.57799999999999996</v>
      </c>
      <c r="Z99" s="6">
        <f>VLOOKUP(A99,IF($Z$7=2018,TABLE2018[],IF($Z$7=2019,Table2019[],IF($Z$7=2020,Table2020[]))),8,FALSE)</f>
        <v>0.17799999999999999</v>
      </c>
      <c r="AA99" s="6">
        <f>VLOOKUP(A99,IF($AA$7=2018,TABLE2018[],IF($AA$7=2019,Table2019[],IF($AA$7=2020,Table2020[]))),8,FALSE)</f>
        <v>0.17199999999999999</v>
      </c>
      <c r="AB99" s="6">
        <f>VLOOKUP(A99,IF($AB$7=2018,TABLE2018[],IF($AB$7=2019,Table2019[],IF($AB$7=2020,Table2020[]))),8,FALSE)</f>
        <v>0.188</v>
      </c>
      <c r="AC99" s="7">
        <f t="shared" si="14"/>
        <v>0.17933333333333334</v>
      </c>
    </row>
    <row r="100" spans="1:29" ht="15.6" x14ac:dyDescent="0.3">
      <c r="A100" s="36" t="s">
        <v>136</v>
      </c>
      <c r="B100" s="5">
        <f>VLOOKUP(A100,IF($B$7=2018,TABLE2018[],IF($B$7=2019,Table2019[],IF($B$7=2020,Table2020[]))),2,FALSE)</f>
        <v>4.4409999999999998</v>
      </c>
      <c r="C100" s="6">
        <f>VLOOKUP(A100,IF($C$7=2018,TABLE2018[],IF($C$7=2019,Table2019[],IF($C$7=2020,Table2020[]))),2,FALSE)</f>
        <v>4.6390000000000002</v>
      </c>
      <c r="D100" s="6">
        <f>VLOOKUP(A100,IF($D$7=2018,TABLE2018[],IF($D$7=2019,Table2019[],IF($D$7=2020,Table2020[]))),2,FALSE)</f>
        <v>4.5709999999999997</v>
      </c>
      <c r="E100" s="7">
        <f t="shared" si="9"/>
        <v>4.5503333333333336</v>
      </c>
      <c r="F100" s="5">
        <f>VLOOKUP(A100,IF($F$7=2018,TABLE2018[],IF($F$7=2019,Table2019[],IF($F$7=2020,Table2020[]))),3,FALSE)</f>
        <v>0.874</v>
      </c>
      <c r="G100" s="6">
        <f>VLOOKUP(A100,IF($G$7=2018,TABLE2018[],IF($G$7=2019,Table2019[],IF($G$7=2020,Table2020[]))),3,FALSE)</f>
        <v>0.879</v>
      </c>
      <c r="H100" s="6">
        <f>VLOOKUP(A100,IF($H$7=2018,TABLE2018[],IF($H$7=2019,Table2019[],IF($H$7=2020,Table2020[]))),3,FALSE)</f>
        <v>0.84</v>
      </c>
      <c r="I100" s="7">
        <f t="shared" si="10"/>
        <v>0.86433333333333329</v>
      </c>
      <c r="J100" s="5">
        <f>VLOOKUP(A100,IF($J$7=2018,TABLE2018[],IF($J$7=2019,Table2019[],IF($J$7=2020,Table2020[]))),4,FALSE)</f>
        <v>1.2809999999999999</v>
      </c>
      <c r="K100" s="6">
        <f>VLOOKUP(A100,IF($K$7=2018,TABLE2018[],IF($K$7=2019,Table2019[],IF($K$7=2020,Table2020[]))),4,FALSE)</f>
        <v>1.3129999999999999</v>
      </c>
      <c r="L100" s="6">
        <f>VLOOKUP(A100,IF($L$7=2018,TABLE2018[],IF($L$7=2019,Table2019[],IF($L$7=2020,Table2020[]))),4,FALSE)</f>
        <v>1.246</v>
      </c>
      <c r="M100" s="7">
        <f t="shared" si="11"/>
        <v>1.28</v>
      </c>
      <c r="N100" s="5">
        <f>VLOOKUP(A100,IF($N$7=2018,TABLE2018[],IF($N$7=2019,Table2019[],IF($N$7=2020,Table2020[]))),5,FALSE)</f>
        <v>0.36499999999999999</v>
      </c>
      <c r="O100" s="6">
        <f>VLOOKUP(A100,IF($O$7=2018,TABLE2018[],IF($O$7=2019,Table2019[],IF($O$7=2020,Table2020[]))),5,FALSE)</f>
        <v>0.47699999999999998</v>
      </c>
      <c r="P100" s="6">
        <f>VLOOKUP(A100,IF($P$7=2018,TABLE2018[],IF($P$7=2019,Table2019[],IF($P$7=2020,Table2020[]))),5,FALSE)</f>
        <v>0.40699999999999997</v>
      </c>
      <c r="Q100" s="7">
        <f t="shared" si="12"/>
        <v>0.41633333333333328</v>
      </c>
      <c r="R100" s="5">
        <f>VLOOKUP(A100,IF($R$7=2018,TABLE2018[],IF($R$7=2019,Table2019[],IF($R$7=2020,Table2020[]))),6,FALSE)</f>
        <v>0.51900000000000002</v>
      </c>
      <c r="S100" s="6">
        <f>VLOOKUP(A100,IF($S$7=2018,TABLE2018[],IF($S$7=2019,Table2019[],IF($S$7=2020,Table2020[]))),6,FALSE)</f>
        <v>0.40100000000000002</v>
      </c>
      <c r="T100" s="6">
        <f>VLOOKUP(A100,IF($T$7=2018,TABLE2018[],IF($T$7=2019,Table2019[],IF($T$7=2020,Table2020[]))),6,FALSE)</f>
        <v>0.44500000000000001</v>
      </c>
      <c r="U100" s="7">
        <f t="shared" si="13"/>
        <v>0.45500000000000002</v>
      </c>
      <c r="V100" s="5">
        <f>VLOOKUP(A100,IF($V$7=2018,TABLE2018[],IF($V$7=2019,Table2019[],IF($V$7=2020,Table2020[]))),7,FALSE)</f>
        <v>5.0999999999999997E-2</v>
      </c>
      <c r="W100" s="6">
        <f>VLOOKUP(A100,IF($W$7=2018,TABLE2018[],IF($W$7=2019,Table2019[],IF($W$7=2020,Table2020[]))),7,FALSE)</f>
        <v>7.0000000000000007E-2</v>
      </c>
      <c r="X100" s="6">
        <f>VLOOKUP(A100,IF($X$7=2018,TABLE2018[],IF($X$7=2019,Table2019[],IF($X$7=2020,Table2020[]))),7,FALSE)</f>
        <v>7.5999999999999998E-2</v>
      </c>
      <c r="Y100" s="7">
        <f t="shared" si="15"/>
        <v>6.5666666666666665E-2</v>
      </c>
      <c r="Z100" s="6">
        <f>VLOOKUP(A100,IF($Z$7=2018,TABLE2018[],IF($Z$7=2019,Table2019[],IF($Z$7=2020,Table2020[]))),8,FALSE)</f>
        <v>6.4000000000000001E-2</v>
      </c>
      <c r="AA100" s="6">
        <f>VLOOKUP(A100,IF($AA$7=2018,TABLE2018[],IF($AA$7=2019,Table2019[],IF($AA$7=2020,Table2020[]))),8,FALSE)</f>
        <v>5.6000000000000001E-2</v>
      </c>
      <c r="AB100" s="6">
        <f>VLOOKUP(A100,IF($AB$7=2018,TABLE2018[],IF($AB$7=2019,Table2019[],IF($AB$7=2020,Table2020[]))),8,FALSE)</f>
        <v>5.3999999999999999E-2</v>
      </c>
      <c r="AC100" s="7">
        <f t="shared" si="14"/>
        <v>5.7999999999999996E-2</v>
      </c>
    </row>
    <row r="101" spans="1:29" ht="15.6" x14ac:dyDescent="0.3">
      <c r="A101" s="36" t="s">
        <v>118</v>
      </c>
      <c r="B101" s="5">
        <f>VLOOKUP(A101,IF($B$7=2018,TABLE2018[],IF($B$7=2019,Table2019[],IF($B$7=2020,Table2020[]))),2,FALSE)</f>
        <v>4.88</v>
      </c>
      <c r="C101" s="6">
        <f>VLOOKUP(A101,IF($C$7=2018,TABLE2018[],IF($C$7=2019,Table2019[],IF($C$7=2020,Table2020[]))),2,FALSE)</f>
        <v>4.9130000000000003</v>
      </c>
      <c r="D101" s="6">
        <f>VLOOKUP(A101,IF($D$7=2018,TABLE2018[],IF($D$7=2019,Table2019[],IF($D$7=2020,Table2020[]))),2,FALSE)</f>
        <v>5.1369999999999996</v>
      </c>
      <c r="E101" s="7">
        <f t="shared" si="9"/>
        <v>4.9766666666666666</v>
      </c>
      <c r="F101" s="5">
        <f>VLOOKUP(A101,IF($F$7=2018,TABLE2018[],IF($F$7=2019,Table2019[],IF($F$7=2020,Table2020[]))),3,FALSE)</f>
        <v>0.42499999999999999</v>
      </c>
      <c r="G101" s="6">
        <f>VLOOKUP(A101,IF($G$7=2018,TABLE2018[],IF($G$7=2019,Table2019[],IF($G$7=2020,Table2020[]))),3,FALSE)</f>
        <v>0.44600000000000001</v>
      </c>
      <c r="H101" s="6">
        <f>VLOOKUP(A101,IF($H$7=2018,TABLE2018[],IF($H$7=2019,Table2019[],IF($H$7=2020,Table2020[]))),3,FALSE)</f>
        <v>0.44400000000000001</v>
      </c>
      <c r="I101" s="7">
        <f t="shared" si="10"/>
        <v>0.4383333333333333</v>
      </c>
      <c r="J101" s="5">
        <f>VLOOKUP(A101,IF($J$7=2018,TABLE2018[],IF($J$7=2019,Table2019[],IF($J$7=2020,Table2020[]))),4,FALSE)</f>
        <v>1.228</v>
      </c>
      <c r="K101" s="6">
        <f>VLOOKUP(A101,IF($K$7=2018,TABLE2018[],IF($K$7=2019,Table2019[],IF($K$7=2020,Table2020[]))),4,FALSE)</f>
        <v>1.226</v>
      </c>
      <c r="L101" s="6">
        <f>VLOOKUP(A101,IF($L$7=2018,TABLE2018[],IF($L$7=2019,Table2019[],IF($L$7=2020,Table2020[]))),4,FALSE)</f>
        <v>1.101</v>
      </c>
      <c r="M101" s="7">
        <f t="shared" si="11"/>
        <v>1.1849999999999998</v>
      </c>
      <c r="N101" s="5">
        <f>VLOOKUP(A101,IF($N$7=2018,TABLE2018[],IF($N$7=2019,Table2019[],IF($N$7=2020,Table2020[]))),5,FALSE)</f>
        <v>0.53900000000000003</v>
      </c>
      <c r="O101" s="6">
        <f>VLOOKUP(A101,IF($O$7=2018,TABLE2018[],IF($O$7=2019,Table2019[],IF($O$7=2020,Table2020[]))),5,FALSE)</f>
        <v>0.67700000000000005</v>
      </c>
      <c r="P101" s="6">
        <f>VLOOKUP(A101,IF($P$7=2018,TABLE2018[],IF($P$7=2019,Table2019[],IF($P$7=2020,Table2020[]))),5,FALSE)</f>
        <v>0.66900000000000004</v>
      </c>
      <c r="Q101" s="7">
        <f t="shared" si="12"/>
        <v>0.62833333333333341</v>
      </c>
      <c r="R101" s="5">
        <f>VLOOKUP(A101,IF($R$7=2018,TABLE2018[],IF($R$7=2019,Table2019[],IF($R$7=2020,Table2020[]))),6,FALSE)</f>
        <v>0.52600000000000002</v>
      </c>
      <c r="S101" s="6">
        <f>VLOOKUP(A101,IF($S$7=2018,TABLE2018[],IF($S$7=2019,Table2019[],IF($S$7=2020,Table2020[]))),6,FALSE)</f>
        <v>0.439</v>
      </c>
      <c r="T101" s="6">
        <f>VLOOKUP(A101,IF($T$7=2018,TABLE2018[],IF($T$7=2019,Table2019[],IF($T$7=2020,Table2020[]))),6,FALSE)</f>
        <v>0.48099999999999998</v>
      </c>
      <c r="U101" s="7">
        <f t="shared" si="13"/>
        <v>0.48200000000000004</v>
      </c>
      <c r="V101" s="5">
        <f>VLOOKUP(A101,IF($V$7=2018,TABLE2018[],IF($V$7=2019,Table2019[],IF($V$7=2020,Table2020[]))),7,FALSE)</f>
        <v>0.30199999999999999</v>
      </c>
      <c r="W101" s="6">
        <f>VLOOKUP(A101,IF($W$7=2018,TABLE2018[],IF($W$7=2019,Table2019[],IF($W$7=2020,Table2020[]))),7,FALSE)</f>
        <v>0.28499999999999998</v>
      </c>
      <c r="X101" s="6">
        <f>VLOOKUP(A101,IF($X$7=2018,TABLE2018[],IF($X$7=2019,Table2019[],IF($X$7=2020,Table2020[]))),7,FALSE)</f>
        <v>0.30099999999999999</v>
      </c>
      <c r="Y101" s="7">
        <f t="shared" si="15"/>
        <v>0.29599999999999999</v>
      </c>
      <c r="Z101" s="6">
        <f>VLOOKUP(A101,IF($Z$7=2018,TABLE2018[],IF($Z$7=2019,Table2019[],IF($Z$7=2020,Table2020[]))),8,FALSE)</f>
        <v>7.8E-2</v>
      </c>
      <c r="AA101" s="6">
        <f>VLOOKUP(A101,IF($AA$7=2018,TABLE2018[],IF($AA$7=2019,Table2019[],IF($AA$7=2020,Table2020[]))),8,FALSE)</f>
        <v>8.8999999999999996E-2</v>
      </c>
      <c r="AB101" s="6">
        <f>VLOOKUP(A101,IF($AB$7=2018,TABLE2018[],IF($AB$7=2019,Table2019[],IF($AB$7=2020,Table2020[]))),8,FALSE)</f>
        <v>0.128</v>
      </c>
      <c r="AC101" s="7">
        <f t="shared" si="14"/>
        <v>9.8333333333333328E-2</v>
      </c>
    </row>
    <row r="102" spans="1:29" ht="15.6" x14ac:dyDescent="0.3">
      <c r="A102" s="36" t="s">
        <v>14</v>
      </c>
      <c r="B102" s="5">
        <f>VLOOKUP(A102,IF($B$7=2018,TABLE2018[],IF($B$7=2019,Table2019[],IF($B$7=2020,Table2020[]))),2,FALSE)</f>
        <v>7.4409999999999998</v>
      </c>
      <c r="C102" s="6">
        <f>VLOOKUP(A102,IF($C$7=2018,TABLE2018[],IF($C$7=2019,Table2019[],IF($C$7=2020,Table2020[]))),2,FALSE)</f>
        <v>7.4880000000000004</v>
      </c>
      <c r="D102" s="6">
        <f>VLOOKUP(A102,IF($D$7=2018,TABLE2018[],IF($D$7=2019,Table2019[],IF($D$7=2020,Table2020[]))),2,FALSE)</f>
        <v>7.4489999999999998</v>
      </c>
      <c r="E102" s="7">
        <f t="shared" si="9"/>
        <v>7.4593333333333334</v>
      </c>
      <c r="F102" s="5">
        <f>VLOOKUP(A102,IF($F$7=2018,TABLE2018[],IF($F$7=2019,Table2019[],IF($F$7=2020,Table2020[]))),3,FALSE)</f>
        <v>1.361</v>
      </c>
      <c r="G102" s="6">
        <f>VLOOKUP(A102,IF($G$7=2018,TABLE2018[],IF($G$7=2019,Table2019[],IF($G$7=2020,Table2020[]))),3,FALSE)</f>
        <v>1.3959999999999999</v>
      </c>
      <c r="H102" s="6">
        <f>VLOOKUP(A102,IF($H$7=2018,TABLE2018[],IF($H$7=2019,Table2019[],IF($H$7=2020,Table2020[]))),3,FALSE)</f>
        <v>1.339</v>
      </c>
      <c r="I102" s="7">
        <f t="shared" si="10"/>
        <v>1.3653333333333333</v>
      </c>
      <c r="J102" s="5">
        <f>VLOOKUP(A102,IF($J$7=2018,TABLE2018[],IF($J$7=2019,Table2019[],IF($J$7=2020,Table2020[]))),4,FALSE)</f>
        <v>1.488</v>
      </c>
      <c r="K102" s="6">
        <f>VLOOKUP(A102,IF($K$7=2018,TABLE2018[],IF($K$7=2019,Table2019[],IF($K$7=2020,Table2020[]))),4,FALSE)</f>
        <v>1.522</v>
      </c>
      <c r="L102" s="6">
        <f>VLOOKUP(A102,IF($L$7=2018,TABLE2018[],IF($L$7=2019,Table2019[],IF($L$7=2020,Table2020[]))),4,FALSE)</f>
        <v>1.464</v>
      </c>
      <c r="M102" s="7">
        <f t="shared" si="11"/>
        <v>1.4913333333333334</v>
      </c>
      <c r="N102" s="5">
        <f>VLOOKUP(A102,IF($N$7=2018,TABLE2018[],IF($N$7=2019,Table2019[],IF($N$7=2020,Table2020[]))),5,FALSE)</f>
        <v>0.878</v>
      </c>
      <c r="O102" s="6">
        <f>VLOOKUP(A102,IF($O$7=2018,TABLE2018[],IF($O$7=2019,Table2019[],IF($O$7=2020,Table2020[]))),5,FALSE)</f>
        <v>0.999</v>
      </c>
      <c r="P102" s="6">
        <f>VLOOKUP(A102,IF($P$7=2018,TABLE2018[],IF($P$7=2019,Table2019[],IF($P$7=2020,Table2020[]))),5,FALSE)</f>
        <v>0.97599999999999998</v>
      </c>
      <c r="Q102" s="7">
        <f t="shared" si="12"/>
        <v>0.95099999999999996</v>
      </c>
      <c r="R102" s="5">
        <f>VLOOKUP(A102,IF($R$7=2018,TABLE2018[],IF($R$7=2019,Table2019[],IF($R$7=2020,Table2020[]))),6,FALSE)</f>
        <v>0.63800000000000001</v>
      </c>
      <c r="S102" s="6">
        <f>VLOOKUP(A102,IF($S$7=2018,TABLE2018[],IF($S$7=2019,Table2019[],IF($S$7=2020,Table2020[]))),6,FALSE)</f>
        <v>0.55700000000000005</v>
      </c>
      <c r="T102" s="6">
        <f>VLOOKUP(A102,IF($T$7=2018,TABLE2018[],IF($T$7=2019,Table2019[],IF($T$7=2020,Table2020[]))),6,FALSE)</f>
        <v>0.61399999999999999</v>
      </c>
      <c r="U102" s="7">
        <f t="shared" si="13"/>
        <v>0.60300000000000009</v>
      </c>
      <c r="V102" s="5">
        <f>VLOOKUP(A102,IF($V$7=2018,TABLE2018[],IF($V$7=2019,Table2019[],IF($V$7=2020,Table2020[]))),7,FALSE)</f>
        <v>0.33300000000000002</v>
      </c>
      <c r="W102" s="6">
        <f>VLOOKUP(A102,IF($W$7=2018,TABLE2018[],IF($W$7=2019,Table2019[],IF($W$7=2020,Table2020[]))),7,FALSE)</f>
        <v>0.32200000000000001</v>
      </c>
      <c r="X102" s="6">
        <f>VLOOKUP(A102,IF($X$7=2018,TABLE2018[],IF($X$7=2019,Table2019[],IF($X$7=2020,Table2020[]))),7,FALSE)</f>
        <v>0.33600000000000002</v>
      </c>
      <c r="Y102" s="7">
        <f t="shared" si="15"/>
        <v>0.33033333333333337</v>
      </c>
      <c r="Z102" s="6">
        <f>VLOOKUP(A102,IF($Z$7=2018,TABLE2018[],IF($Z$7=2019,Table2019[],IF($Z$7=2020,Table2020[]))),8,FALSE)</f>
        <v>0.29499999999999998</v>
      </c>
      <c r="AA102" s="6">
        <f>VLOOKUP(A102,IF($AA$7=2018,TABLE2018[],IF($AA$7=2019,Table2019[],IF($AA$7=2020,Table2020[]))),8,FALSE)</f>
        <v>0.29799999999999999</v>
      </c>
      <c r="AB102" s="6">
        <f>VLOOKUP(A102,IF($AB$7=2018,TABLE2018[],IF($AB$7=2019,Table2019[],IF($AB$7=2020,Table2020[]))),8,FALSE)</f>
        <v>0.36899999999999999</v>
      </c>
      <c r="AC102" s="7">
        <f t="shared" si="14"/>
        <v>0.32066666666666666</v>
      </c>
    </row>
    <row r="103" spans="1:29" ht="15.6" x14ac:dyDescent="0.3">
      <c r="A103" s="36" t="s">
        <v>17</v>
      </c>
      <c r="B103" s="5">
        <f>VLOOKUP(A103,IF($B$7=2018,TABLE2018[],IF($B$7=2019,Table2019[],IF($B$7=2020,Table2020[]))),2,FALSE)</f>
        <v>7.3239999999999998</v>
      </c>
      <c r="C103" s="6">
        <f>VLOOKUP(A103,IF($C$7=2018,TABLE2018[],IF($C$7=2019,Table2019[],IF($C$7=2020,Table2020[]))),2,FALSE)</f>
        <v>7.3070000000000004</v>
      </c>
      <c r="D103" s="6">
        <f>VLOOKUP(A103,IF($D$7=2018,TABLE2018[],IF($D$7=2019,Table2019[],IF($D$7=2020,Table2020[]))),2,FALSE)</f>
        <v>7.3</v>
      </c>
      <c r="E103" s="7">
        <f t="shared" si="9"/>
        <v>7.3103333333333333</v>
      </c>
      <c r="F103" s="5">
        <f>VLOOKUP(A103,IF($F$7=2018,TABLE2018[],IF($F$7=2019,Table2019[],IF($F$7=2020,Table2020[]))),3,FALSE)</f>
        <v>1.268</v>
      </c>
      <c r="G103" s="6">
        <f>VLOOKUP(A103,IF($G$7=2018,TABLE2018[],IF($G$7=2019,Table2019[],IF($G$7=2020,Table2020[]))),3,FALSE)</f>
        <v>1.3029999999999999</v>
      </c>
      <c r="H103" s="6">
        <f>VLOOKUP(A103,IF($H$7=2018,TABLE2018[],IF($H$7=2019,Table2019[],IF($H$7=2020,Table2020[]))),3,FALSE)</f>
        <v>1.242</v>
      </c>
      <c r="I103" s="7">
        <f t="shared" si="10"/>
        <v>1.2709999999999999</v>
      </c>
      <c r="J103" s="5">
        <f>VLOOKUP(A103,IF($J$7=2018,TABLE2018[],IF($J$7=2019,Table2019[],IF($J$7=2020,Table2020[]))),4,FALSE)</f>
        <v>1.601</v>
      </c>
      <c r="K103" s="6">
        <f>VLOOKUP(A103,IF($K$7=2018,TABLE2018[],IF($K$7=2019,Table2019[],IF($K$7=2020,Table2020[]))),4,FALSE)</f>
        <v>1.5569999999999999</v>
      </c>
      <c r="L103" s="6">
        <f>VLOOKUP(A103,IF($L$7=2018,TABLE2018[],IF($L$7=2019,Table2019[],IF($L$7=2020,Table2020[]))),4,FALSE)</f>
        <v>1.4870000000000001</v>
      </c>
      <c r="M103" s="7">
        <f t="shared" si="11"/>
        <v>1.5483333333333331</v>
      </c>
      <c r="N103" s="5">
        <f>VLOOKUP(A103,IF($N$7=2018,TABLE2018[],IF($N$7=2019,Table2019[],IF($N$7=2020,Table2020[]))),5,FALSE)</f>
        <v>0.876</v>
      </c>
      <c r="O103" s="6">
        <f>VLOOKUP(A103,IF($O$7=2018,TABLE2018[],IF($O$7=2019,Table2019[],IF($O$7=2020,Table2020[]))),5,FALSE)</f>
        <v>1.026</v>
      </c>
      <c r="P103" s="6">
        <f>VLOOKUP(A103,IF($P$7=2018,TABLE2018[],IF($P$7=2019,Table2019[],IF($P$7=2020,Table2020[]))),5,FALSE)</f>
        <v>1.008</v>
      </c>
      <c r="Q103" s="7">
        <f t="shared" si="12"/>
        <v>0.97000000000000008</v>
      </c>
      <c r="R103" s="5">
        <f>VLOOKUP(A103,IF($R$7=2018,TABLE2018[],IF($R$7=2019,Table2019[],IF($R$7=2020,Table2020[]))),6,FALSE)</f>
        <v>0.66900000000000004</v>
      </c>
      <c r="S103" s="6">
        <f>VLOOKUP(A103,IF($S$7=2018,TABLE2018[],IF($S$7=2019,Table2019[],IF($S$7=2020,Table2020[]))),6,FALSE)</f>
        <v>0.58499999999999996</v>
      </c>
      <c r="T103" s="6">
        <f>VLOOKUP(A103,IF($T$7=2018,TABLE2018[],IF($T$7=2019,Table2019[],IF($T$7=2020,Table2020[]))),6,FALSE)</f>
        <v>0.64700000000000002</v>
      </c>
      <c r="U103" s="7">
        <f t="shared" si="13"/>
        <v>0.63366666666666671</v>
      </c>
      <c r="V103" s="5">
        <f>VLOOKUP(A103,IF($V$7=2018,TABLE2018[],IF($V$7=2019,Table2019[],IF($V$7=2020,Table2020[]))),7,FALSE)</f>
        <v>0.36499999999999999</v>
      </c>
      <c r="W103" s="6">
        <f>VLOOKUP(A103,IF($W$7=2018,TABLE2018[],IF($W$7=2019,Table2019[],IF($W$7=2020,Table2020[]))),7,FALSE)</f>
        <v>0.33</v>
      </c>
      <c r="X103" s="6">
        <f>VLOOKUP(A103,IF($X$7=2018,TABLE2018[],IF($X$7=2019,Table2019[],IF($X$7=2020,Table2020[]))),7,FALSE)</f>
        <v>0.32600000000000001</v>
      </c>
      <c r="Y103" s="7">
        <f t="shared" si="15"/>
        <v>0.34033333333333338</v>
      </c>
      <c r="Z103" s="6">
        <f>VLOOKUP(A103,IF($Z$7=2018,TABLE2018[],IF($Z$7=2019,Table2019[],IF($Z$7=2020,Table2020[]))),8,FALSE)</f>
        <v>0.38900000000000001</v>
      </c>
      <c r="AA103" s="6">
        <f>VLOOKUP(A103,IF($AA$7=2018,TABLE2018[],IF($AA$7=2019,Table2019[],IF($AA$7=2020,Table2020[]))),8,FALSE)</f>
        <v>0.38</v>
      </c>
      <c r="AB103" s="6">
        <f>VLOOKUP(A103,IF($AB$7=2018,TABLE2018[],IF($AB$7=2019,Table2019[],IF($AB$7=2020,Table2020[]))),8,FALSE)</f>
        <v>0.46100000000000002</v>
      </c>
      <c r="AC103" s="7">
        <f t="shared" si="14"/>
        <v>0.41</v>
      </c>
    </row>
    <row r="104" spans="1:29" ht="15.6" x14ac:dyDescent="0.3">
      <c r="A104" s="36" t="s">
        <v>54</v>
      </c>
      <c r="B104" s="5">
        <f>VLOOKUP(A104,IF($B$7=2018,TABLE2018[],IF($B$7=2019,Table2019[],IF($B$7=2020,Table2020[]))),2,FALSE)</f>
        <v>6.141</v>
      </c>
      <c r="C104" s="6">
        <f>VLOOKUP(A104,IF($C$7=2018,TABLE2018[],IF($C$7=2019,Table2019[],IF($C$7=2020,Table2020[]))),2,FALSE)</f>
        <v>6.1050000000000004</v>
      </c>
      <c r="D104" s="6">
        <f>VLOOKUP(A104,IF($D$7=2018,TABLE2018[],IF($D$7=2019,Table2019[],IF($D$7=2020,Table2020[]))),2,FALSE)</f>
        <v>6.1369999999999996</v>
      </c>
      <c r="E104" s="7">
        <f t="shared" si="9"/>
        <v>6.1276666666666664</v>
      </c>
      <c r="F104" s="5">
        <f>VLOOKUP(A104,IF($F$7=2018,TABLE2018[],IF($F$7=2019,Table2019[],IF($F$7=2020,Table2020[]))),3,FALSE)</f>
        <v>0.66800000000000004</v>
      </c>
      <c r="G104" s="6">
        <f>VLOOKUP(A104,IF($G$7=2018,TABLE2018[],IF($G$7=2019,Table2019[],IF($G$7=2020,Table2020[]))),3,FALSE)</f>
        <v>0.69399999999999995</v>
      </c>
      <c r="H104" s="6">
        <f>VLOOKUP(A104,IF($H$7=2018,TABLE2018[],IF($H$7=2019,Table2019[],IF($H$7=2020,Table2020[]))),3,FALSE)</f>
        <v>0.62</v>
      </c>
      <c r="I104" s="7">
        <f t="shared" si="10"/>
        <v>0.66066666666666674</v>
      </c>
      <c r="J104" s="5">
        <f>VLOOKUP(A104,IF($J$7=2018,TABLE2018[],IF($J$7=2019,Table2019[],IF($J$7=2020,Table2020[]))),4,FALSE)</f>
        <v>1.319</v>
      </c>
      <c r="K104" s="6">
        <f>VLOOKUP(A104,IF($K$7=2018,TABLE2018[],IF($K$7=2019,Table2019[],IF($K$7=2020,Table2020[]))),4,FALSE)</f>
        <v>1.325</v>
      </c>
      <c r="L104" s="6">
        <f>VLOOKUP(A104,IF($L$7=2018,TABLE2018[],IF($L$7=2019,Table2019[],IF($L$7=2020,Table2020[]))),4,FALSE)</f>
        <v>1.2709999999999999</v>
      </c>
      <c r="M104" s="7">
        <f t="shared" si="11"/>
        <v>1.3049999999999999</v>
      </c>
      <c r="N104" s="5">
        <f>VLOOKUP(A104,IF($N$7=2018,TABLE2018[],IF($N$7=2019,Table2019[],IF($N$7=2020,Table2020[]))),5,FALSE)</f>
        <v>0.7</v>
      </c>
      <c r="O104" s="6">
        <f>VLOOKUP(A104,IF($O$7=2018,TABLE2018[],IF($O$7=2019,Table2019[],IF($O$7=2020,Table2020[]))),5,FALSE)</f>
        <v>0.83499999999999996</v>
      </c>
      <c r="P104" s="6">
        <f>VLOOKUP(A104,IF($P$7=2018,TABLE2018[],IF($P$7=2019,Table2019[],IF($P$7=2020,Table2020[]))),5,FALSE)</f>
        <v>0.80300000000000005</v>
      </c>
      <c r="Q104" s="7">
        <f t="shared" si="12"/>
        <v>0.77933333333333332</v>
      </c>
      <c r="R104" s="5">
        <f>VLOOKUP(A104,IF($R$7=2018,TABLE2018[],IF($R$7=2019,Table2019[],IF($R$7=2020,Table2020[]))),6,FALSE)</f>
        <v>0.52700000000000002</v>
      </c>
      <c r="S104" s="6">
        <f>VLOOKUP(A104,IF($S$7=2018,TABLE2018[],IF($S$7=2019,Table2019[],IF($S$7=2020,Table2020[]))),6,FALSE)</f>
        <v>0.435</v>
      </c>
      <c r="T104" s="6">
        <f>VLOOKUP(A104,IF($T$7=2018,TABLE2018[],IF($T$7=2019,Table2019[],IF($T$7=2020,Table2020[]))),6,FALSE)</f>
        <v>0.56000000000000005</v>
      </c>
      <c r="U104" s="7">
        <f t="shared" si="13"/>
        <v>0.5073333333333333</v>
      </c>
      <c r="V104" s="5">
        <f>VLOOKUP(A104,IF($V$7=2018,TABLE2018[],IF($V$7=2019,Table2019[],IF($V$7=2020,Table2020[]))),7,FALSE)</f>
        <v>0.20799999999999999</v>
      </c>
      <c r="W104" s="6">
        <f>VLOOKUP(A104,IF($W$7=2018,TABLE2018[],IF($W$7=2019,Table2019[],IF($W$7=2020,Table2020[]))),7,FALSE)</f>
        <v>0.2</v>
      </c>
      <c r="X104" s="6">
        <f>VLOOKUP(A104,IF($X$7=2018,TABLE2018[],IF($X$7=2019,Table2019[],IF($X$7=2020,Table2020[]))),7,FALSE)</f>
        <v>0.21299999999999999</v>
      </c>
      <c r="Y104" s="7">
        <f t="shared" si="15"/>
        <v>0.20699999999999999</v>
      </c>
      <c r="Z104" s="6">
        <f>VLOOKUP(A104,IF($Z$7=2018,TABLE2018[],IF($Z$7=2019,Table2019[],IF($Z$7=2020,Table2020[]))),8,FALSE)</f>
        <v>0.128</v>
      </c>
      <c r="AA104" s="6">
        <f>VLOOKUP(A104,IF($AA$7=2018,TABLE2018[],IF($AA$7=2019,Table2019[],IF($AA$7=2020,Table2020[]))),8,FALSE)</f>
        <v>0.127</v>
      </c>
      <c r="AB104" s="6">
        <f>VLOOKUP(A104,IF($AB$7=2018,TABLE2018[],IF($AB$7=2019,Table2019[],IF($AB$7=2020,Table2020[]))),8,FALSE)</f>
        <v>0.17399999999999999</v>
      </c>
      <c r="AC104" s="7">
        <f t="shared" si="14"/>
        <v>0.14299999999999999</v>
      </c>
    </row>
    <row r="105" spans="1:29" ht="15.6" x14ac:dyDescent="0.3">
      <c r="A105" s="36" t="s">
        <v>151</v>
      </c>
      <c r="B105" s="5">
        <f>VLOOKUP(A105,IF($B$7=2018,TABLE2018[],IF($B$7=2019,Table2019[],IF($B$7=2020,Table2020[]))),2,FALSE)</f>
        <v>4.1660000000000004</v>
      </c>
      <c r="C105" s="6">
        <f>VLOOKUP(A105,IF($C$7=2018,TABLE2018[],IF($C$7=2019,Table2019[],IF($C$7=2020,Table2020[]))),2,FALSE)</f>
        <v>4.6280000000000001</v>
      </c>
      <c r="D105" s="6">
        <f>VLOOKUP(A105,IF($D$7=2018,TABLE2018[],IF($D$7=2019,Table2019[],IF($D$7=2020,Table2020[]))),2,FALSE)</f>
        <v>4.91</v>
      </c>
      <c r="E105" s="7">
        <f t="shared" si="9"/>
        <v>4.5680000000000005</v>
      </c>
      <c r="F105" s="5">
        <f>VLOOKUP(A105,IF($F$7=2018,TABLE2018[],IF($F$7=2019,Table2019[],IF($F$7=2020,Table2020[]))),3,FALSE)</f>
        <v>0.13100000000000001</v>
      </c>
      <c r="G105" s="6">
        <f>VLOOKUP(A105,IF($G$7=2018,TABLE2018[],IF($G$7=2019,Table2019[],IF($G$7=2020,Table2020[]))),3,FALSE)</f>
        <v>0.13800000000000001</v>
      </c>
      <c r="H105" s="6">
        <f>VLOOKUP(A105,IF($H$7=2018,TABLE2018[],IF($H$7=2019,Table2019[],IF($H$7=2020,Table2020[]))),3,FALSE)</f>
        <v>0.108</v>
      </c>
      <c r="I105" s="7">
        <f t="shared" si="10"/>
        <v>0.12566666666666668</v>
      </c>
      <c r="J105" s="5">
        <f>VLOOKUP(A105,IF($J$7=2018,TABLE2018[],IF($J$7=2019,Table2019[],IF($J$7=2020,Table2020[]))),4,FALSE)</f>
        <v>0.86699999999999999</v>
      </c>
      <c r="K105" s="6">
        <f>VLOOKUP(A105,IF($K$7=2018,TABLE2018[],IF($K$7=2019,Table2019[],IF($K$7=2020,Table2020[]))),4,FALSE)</f>
        <v>0.77400000000000002</v>
      </c>
      <c r="L105" s="6">
        <f>VLOOKUP(A105,IF($L$7=2018,TABLE2018[],IF($L$7=2019,Table2019[],IF($L$7=2020,Table2020[]))),4,FALSE)</f>
        <v>0.70399999999999996</v>
      </c>
      <c r="M105" s="7">
        <f t="shared" si="11"/>
        <v>0.78166666666666662</v>
      </c>
      <c r="N105" s="5">
        <f>VLOOKUP(A105,IF($N$7=2018,TABLE2018[],IF($N$7=2019,Table2019[],IF($N$7=2020,Table2020[]))),5,FALSE)</f>
        <v>0.221</v>
      </c>
      <c r="O105" s="6">
        <f>VLOOKUP(A105,IF($O$7=2018,TABLE2018[],IF($O$7=2019,Table2019[],IF($O$7=2020,Table2020[]))),5,FALSE)</f>
        <v>0.36599999999999999</v>
      </c>
      <c r="P105" s="6">
        <f>VLOOKUP(A105,IF($P$7=2018,TABLE2018[],IF($P$7=2019,Table2019[],IF($P$7=2020,Table2020[]))),5,FALSE)</f>
        <v>0.29899999999999999</v>
      </c>
      <c r="Q105" s="7">
        <f t="shared" si="12"/>
        <v>0.29533333333333328</v>
      </c>
      <c r="R105" s="5">
        <f>VLOOKUP(A105,IF($R$7=2018,TABLE2018[],IF($R$7=2019,Table2019[],IF($R$7=2020,Table2020[]))),6,FALSE)</f>
        <v>0.39</v>
      </c>
      <c r="S105" s="6">
        <f>VLOOKUP(A105,IF($S$7=2018,TABLE2018[],IF($S$7=2019,Table2019[],IF($S$7=2020,Table2020[]))),6,FALSE)</f>
        <v>0.318</v>
      </c>
      <c r="T105" s="6">
        <f>VLOOKUP(A105,IF($T$7=2018,TABLE2018[],IF($T$7=2019,Table2019[],IF($T$7=2020,Table2020[]))),6,FALSE)</f>
        <v>0.435</v>
      </c>
      <c r="U105" s="7">
        <f t="shared" si="13"/>
        <v>0.38100000000000001</v>
      </c>
      <c r="V105" s="5">
        <f>VLOOKUP(A105,IF($V$7=2018,TABLE2018[],IF($V$7=2019,Table2019[],IF($V$7=2020,Table2020[]))),7,FALSE)</f>
        <v>0.17499999999999999</v>
      </c>
      <c r="W105" s="6">
        <f>VLOOKUP(A105,IF($W$7=2018,TABLE2018[],IF($W$7=2019,Table2019[],IF($W$7=2020,Table2020[]))),7,FALSE)</f>
        <v>0.188</v>
      </c>
      <c r="X105" s="6">
        <f>VLOOKUP(A105,IF($X$7=2018,TABLE2018[],IF($X$7=2019,Table2019[],IF($X$7=2020,Table2020[]))),7,FALSE)</f>
        <v>0.20799999999999999</v>
      </c>
      <c r="Y105" s="7">
        <f t="shared" si="15"/>
        <v>0.19033333333333333</v>
      </c>
      <c r="Z105" s="6">
        <f>VLOOKUP(A105,IF($Z$7=2018,TABLE2018[],IF($Z$7=2019,Table2019[],IF($Z$7=2020,Table2020[]))),8,FALSE)</f>
        <v>9.9000000000000005E-2</v>
      </c>
      <c r="AA105" s="6">
        <f>VLOOKUP(A105,IF($AA$7=2018,TABLE2018[],IF($AA$7=2019,Table2019[],IF($AA$7=2020,Table2020[]))),8,FALSE)</f>
        <v>0.10199999999999999</v>
      </c>
      <c r="AB105" s="6">
        <f>VLOOKUP(A105,IF($AB$7=2018,TABLE2018[],IF($AB$7=2019,Table2019[],IF($AB$7=2020,Table2020[]))),8,FALSE)</f>
        <v>0.13800000000000001</v>
      </c>
      <c r="AC105" s="7">
        <f t="shared" si="14"/>
        <v>0.113</v>
      </c>
    </row>
    <row r="106" spans="1:29" ht="15.6" x14ac:dyDescent="0.3">
      <c r="A106" s="36" t="s">
        <v>108</v>
      </c>
      <c r="B106" s="5">
        <f>VLOOKUP(A106,IF($B$7=2018,TABLE2018[],IF($B$7=2019,Table2019[],IF($B$7=2020,Table2020[]))),2,FALSE)</f>
        <v>5.1550000000000002</v>
      </c>
      <c r="C106" s="6">
        <f>VLOOKUP(A106,IF($C$7=2018,TABLE2018[],IF($C$7=2019,Table2019[],IF($C$7=2020,Table2020[]))),2,FALSE)</f>
        <v>5.2649999999999997</v>
      </c>
      <c r="D106" s="6">
        <f>VLOOKUP(A106,IF($D$7=2018,TABLE2018[],IF($D$7=2019,Table2019[],IF($D$7=2020,Table2020[]))),2,FALSE)</f>
        <v>4.7240000000000002</v>
      </c>
      <c r="E106" s="7">
        <f t="shared" si="9"/>
        <v>5.048</v>
      </c>
      <c r="F106" s="5">
        <f>VLOOKUP(A106,IF($F$7=2018,TABLE2018[],IF($F$7=2019,Table2019[],IF($F$7=2020,Table2020[]))),3,FALSE)</f>
        <v>0.68899999999999995</v>
      </c>
      <c r="G106" s="6">
        <f>VLOOKUP(A106,IF($G$7=2018,TABLE2018[],IF($G$7=2019,Table2019[],IF($G$7=2020,Table2020[]))),3,FALSE)</f>
        <v>0.69599999999999995</v>
      </c>
      <c r="H106" s="6">
        <f>VLOOKUP(A106,IF($H$7=2018,TABLE2018[],IF($H$7=2019,Table2019[],IF($H$7=2020,Table2020[]))),3,FALSE)</f>
        <v>0.64600000000000002</v>
      </c>
      <c r="I106" s="7">
        <f t="shared" si="10"/>
        <v>0.67699999999999994</v>
      </c>
      <c r="J106" s="5">
        <f>VLOOKUP(A106,IF($J$7=2018,TABLE2018[],IF($J$7=2019,Table2019[],IF($J$7=2020,Table2020[]))),4,FALSE)</f>
        <v>1.1719999999999999</v>
      </c>
      <c r="K106" s="6">
        <f>VLOOKUP(A106,IF($K$7=2018,TABLE2018[],IF($K$7=2019,Table2019[],IF($K$7=2020,Table2020[]))),4,FALSE)</f>
        <v>1.111</v>
      </c>
      <c r="L106" s="6">
        <f>VLOOKUP(A106,IF($L$7=2018,TABLE2018[],IF($L$7=2019,Table2019[],IF($L$7=2020,Table2020[]))),4,FALSE)</f>
        <v>0.98699999999999999</v>
      </c>
      <c r="M106" s="7">
        <f t="shared" si="11"/>
        <v>1.0900000000000001</v>
      </c>
      <c r="N106" s="5">
        <f>VLOOKUP(A106,IF($N$7=2018,TABLE2018[],IF($N$7=2019,Table2019[],IF($N$7=2020,Table2020[]))),5,FALSE)</f>
        <v>4.8000000000000001E-2</v>
      </c>
      <c r="O106" s="6">
        <f>VLOOKUP(A106,IF($O$7=2018,TABLE2018[],IF($O$7=2019,Table2019[],IF($O$7=2020,Table2020[]))),5,FALSE)</f>
        <v>0.245</v>
      </c>
      <c r="P106" s="6">
        <f>VLOOKUP(A106,IF($P$7=2018,TABLE2018[],IF($P$7=2019,Table2019[],IF($P$7=2020,Table2020[]))),5,FALSE)</f>
        <v>0.16800000000000001</v>
      </c>
      <c r="Q106" s="7">
        <f t="shared" si="12"/>
        <v>0.15366666666666665</v>
      </c>
      <c r="R106" s="5">
        <f>VLOOKUP(A106,IF($R$7=2018,TABLE2018[],IF($R$7=2019,Table2019[],IF($R$7=2020,Table2020[]))),6,FALSE)</f>
        <v>0.46200000000000002</v>
      </c>
      <c r="S106" s="6">
        <f>VLOOKUP(A106,IF($S$7=2018,TABLE2018[],IF($S$7=2019,Table2019[],IF($S$7=2020,Table2020[]))),6,FALSE)</f>
        <v>0.42599999999999999</v>
      </c>
      <c r="T106" s="6">
        <f>VLOOKUP(A106,IF($T$7=2018,TABLE2018[],IF($T$7=2019,Table2019[],IF($T$7=2020,Table2020[]))),6,FALSE)</f>
        <v>0.435</v>
      </c>
      <c r="U106" s="7">
        <f t="shared" si="13"/>
        <v>0.441</v>
      </c>
      <c r="V106" s="5">
        <f>VLOOKUP(A106,IF($V$7=2018,TABLE2018[],IF($V$7=2019,Table2019[],IF($V$7=2020,Table2020[]))),7,FALSE)</f>
        <v>0.20100000000000001</v>
      </c>
      <c r="W106" s="6">
        <f>VLOOKUP(A106,IF($W$7=2018,TABLE2018[],IF($W$7=2019,Table2019[],IF($W$7=2020,Table2020[]))),7,FALSE)</f>
        <v>0.215</v>
      </c>
      <c r="X106" s="6">
        <f>VLOOKUP(A106,IF($X$7=2018,TABLE2018[],IF($X$7=2019,Table2019[],IF($X$7=2020,Table2020[]))),7,FALSE)</f>
        <v>0.221</v>
      </c>
      <c r="Y106" s="7">
        <f t="shared" si="15"/>
        <v>0.21233333333333335</v>
      </c>
      <c r="Z106" s="6">
        <f>VLOOKUP(A106,IF($Z$7=2018,TABLE2018[],IF($Z$7=2019,Table2019[],IF($Z$7=2020,Table2020[]))),8,FALSE)</f>
        <v>3.2000000000000001E-2</v>
      </c>
      <c r="AA106" s="6">
        <f>VLOOKUP(A106,IF($AA$7=2018,TABLE2018[],IF($AA$7=2019,Table2019[],IF($AA$7=2020,Table2020[]))),8,FALSE)</f>
        <v>4.1000000000000002E-2</v>
      </c>
      <c r="AB106" s="6">
        <f>VLOOKUP(A106,IF($AB$7=2018,TABLE2018[],IF($AB$7=2019,Table2019[],IF($AB$7=2020,Table2020[]))),8,FALSE)</f>
        <v>4.8000000000000001E-2</v>
      </c>
      <c r="AC106" s="7">
        <f t="shared" si="14"/>
        <v>4.0333333333333339E-2</v>
      </c>
    </row>
    <row r="107" spans="1:29" ht="15.6" x14ac:dyDescent="0.3">
      <c r="A107" s="36" t="s">
        <v>10</v>
      </c>
      <c r="B107" s="5">
        <f>VLOOKUP(A107,IF($B$7=2018,TABLE2018[],IF($B$7=2019,Table2019[],IF($B$7=2020,Table2020[]))),2,FALSE)</f>
        <v>7.5940000000000003</v>
      </c>
      <c r="C107" s="6">
        <f>VLOOKUP(A107,IF($C$7=2018,TABLE2018[],IF($C$7=2019,Table2019[],IF($C$7=2020,Table2020[]))),2,FALSE)</f>
        <v>7.5540000000000003</v>
      </c>
      <c r="D107" s="6">
        <f>VLOOKUP(A107,IF($D$7=2018,TABLE2018[],IF($D$7=2019,Table2019[],IF($D$7=2020,Table2020[]))),2,FALSE)</f>
        <v>7.4880000000000004</v>
      </c>
      <c r="E107" s="7">
        <f t="shared" si="9"/>
        <v>7.5453333333333328</v>
      </c>
      <c r="F107" s="5">
        <f>VLOOKUP(A107,IF($F$7=2018,TABLE2018[],IF($F$7=2019,Table2019[],IF($F$7=2020,Table2020[]))),3,FALSE)</f>
        <v>1.456</v>
      </c>
      <c r="G107" s="6">
        <f>VLOOKUP(A107,IF($G$7=2018,TABLE2018[],IF($G$7=2019,Table2019[],IF($G$7=2020,Table2020[]))),3,FALSE)</f>
        <v>1.488</v>
      </c>
      <c r="H107" s="6">
        <f>VLOOKUP(A107,IF($H$7=2018,TABLE2018[],IF($H$7=2019,Table2019[],IF($H$7=2020,Table2020[]))),3,FALSE)</f>
        <v>1.4239999999999999</v>
      </c>
      <c r="I107" s="7">
        <f t="shared" si="10"/>
        <v>1.4560000000000002</v>
      </c>
      <c r="J107" s="5">
        <f>VLOOKUP(A107,IF($J$7=2018,TABLE2018[],IF($J$7=2019,Table2019[],IF($J$7=2020,Table2020[]))),4,FALSE)</f>
        <v>1.5820000000000001</v>
      </c>
      <c r="K107" s="6">
        <f>VLOOKUP(A107,IF($K$7=2018,TABLE2018[],IF($K$7=2019,Table2019[],IF($K$7=2020,Table2020[]))),4,FALSE)</f>
        <v>1.5820000000000001</v>
      </c>
      <c r="L107" s="6">
        <f>VLOOKUP(A107,IF($L$7=2018,TABLE2018[],IF($L$7=2019,Table2019[],IF($L$7=2020,Table2020[]))),4,FALSE)</f>
        <v>1.4950000000000001</v>
      </c>
      <c r="M107" s="7">
        <f t="shared" si="11"/>
        <v>1.5530000000000002</v>
      </c>
      <c r="N107" s="5">
        <f>VLOOKUP(A107,IF($N$7=2018,TABLE2018[],IF($N$7=2019,Table2019[],IF($N$7=2020,Table2020[]))),5,FALSE)</f>
        <v>0.86099999999999999</v>
      </c>
      <c r="O107" s="6">
        <f>VLOOKUP(A107,IF($O$7=2018,TABLE2018[],IF($O$7=2019,Table2019[],IF($O$7=2020,Table2020[]))),5,FALSE)</f>
        <v>1.028</v>
      </c>
      <c r="P107" s="6">
        <f>VLOOKUP(A107,IF($P$7=2018,TABLE2018[],IF($P$7=2019,Table2019[],IF($P$7=2020,Table2020[]))),5,FALSE)</f>
        <v>1.008</v>
      </c>
      <c r="Q107" s="7">
        <f t="shared" si="12"/>
        <v>0.96566666666666678</v>
      </c>
      <c r="R107" s="5">
        <f>VLOOKUP(A107,IF($R$7=2018,TABLE2018[],IF($R$7=2019,Table2019[],IF($R$7=2020,Table2020[]))),6,FALSE)</f>
        <v>0.68600000000000005</v>
      </c>
      <c r="S107" s="6">
        <f>VLOOKUP(A107,IF($S$7=2018,TABLE2018[],IF($S$7=2019,Table2019[],IF($S$7=2020,Table2020[]))),6,FALSE)</f>
        <v>0.60299999999999998</v>
      </c>
      <c r="T107" s="6">
        <f>VLOOKUP(A107,IF($T$7=2018,TABLE2018[],IF($T$7=2019,Table2019[],IF($T$7=2020,Table2020[]))),6,FALSE)</f>
        <v>0.67</v>
      </c>
      <c r="U107" s="7">
        <f t="shared" si="13"/>
        <v>0.65300000000000002</v>
      </c>
      <c r="V107" s="5">
        <f>VLOOKUP(A107,IF($V$7=2018,TABLE2018[],IF($V$7=2019,Table2019[],IF($V$7=2020,Table2020[]))),7,FALSE)</f>
        <v>0.28599999999999998</v>
      </c>
      <c r="W107" s="6">
        <f>VLOOKUP(A107,IF($W$7=2018,TABLE2018[],IF($W$7=2019,Table2019[],IF($W$7=2020,Table2020[]))),7,FALSE)</f>
        <v>0.27100000000000002</v>
      </c>
      <c r="X107" s="6">
        <f>VLOOKUP(A107,IF($X$7=2018,TABLE2018[],IF($X$7=2019,Table2019[],IF($X$7=2020,Table2020[]))),7,FALSE)</f>
        <v>0.28799999999999998</v>
      </c>
      <c r="Y107" s="7">
        <f t="shared" si="15"/>
        <v>0.28166666666666668</v>
      </c>
      <c r="Z107" s="6">
        <f>VLOOKUP(A107,IF($Z$7=2018,TABLE2018[],IF($Z$7=2019,Table2019[],IF($Z$7=2020,Table2020[]))),8,FALSE)</f>
        <v>0.34</v>
      </c>
      <c r="AA107" s="6">
        <f>VLOOKUP(A107,IF($AA$7=2018,TABLE2018[],IF($AA$7=2019,Table2019[],IF($AA$7=2020,Table2020[]))),8,FALSE)</f>
        <v>0.34100000000000003</v>
      </c>
      <c r="AB107" s="6">
        <f>VLOOKUP(A107,IF($AB$7=2018,TABLE2018[],IF($AB$7=2019,Table2019[],IF($AB$7=2020,Table2020[]))),8,FALSE)</f>
        <v>0.434</v>
      </c>
      <c r="AC107" s="7">
        <f t="shared" si="14"/>
        <v>0.37166666666666665</v>
      </c>
    </row>
    <row r="108" spans="1:29" ht="15.6" x14ac:dyDescent="0.3">
      <c r="A108" s="36" t="s">
        <v>91</v>
      </c>
      <c r="B108" s="5">
        <f>VLOOKUP(A108,IF($B$7=2018,TABLE2018[],IF($B$7=2019,Table2019[],IF($B$7=2020,Table2020[]))),2,FALSE)</f>
        <v>5.4720000000000004</v>
      </c>
      <c r="C108" s="6">
        <f>VLOOKUP(A108,IF($C$7=2018,TABLE2018[],IF($C$7=2019,Table2019[],IF($C$7=2020,Table2020[]))),2,FALSE)</f>
        <v>5.6529999999999996</v>
      </c>
      <c r="D108" s="6">
        <f>VLOOKUP(A108,IF($D$7=2018,TABLE2018[],IF($D$7=2019,Table2019[],IF($D$7=2020,Table2020[]))),2,FALSE)</f>
        <v>5.6929999999999996</v>
      </c>
      <c r="E108" s="7">
        <f t="shared" si="9"/>
        <v>5.605999999999999</v>
      </c>
      <c r="F108" s="5">
        <f>VLOOKUP(A108,IF($F$7=2018,TABLE2018[],IF($F$7=2019,Table2019[],IF($F$7=2020,Table2020[]))),3,FALSE)</f>
        <v>0.65200000000000002</v>
      </c>
      <c r="G108" s="6">
        <f>VLOOKUP(A108,IF($G$7=2018,TABLE2018[],IF($G$7=2019,Table2019[],IF($G$7=2020,Table2020[]))),3,FALSE)</f>
        <v>0.67700000000000005</v>
      </c>
      <c r="H108" s="6">
        <f>VLOOKUP(A108,IF($H$7=2018,TABLE2018[],IF($H$7=2019,Table2019[],IF($H$7=2020,Table2020[]))),3,FALSE)</f>
        <v>0.61699999999999999</v>
      </c>
      <c r="I108" s="7">
        <f t="shared" si="10"/>
        <v>0.64866666666666672</v>
      </c>
      <c r="J108" s="5">
        <f>VLOOKUP(A108,IF($J$7=2018,TABLE2018[],IF($J$7=2019,Table2019[],IF($J$7=2020,Table2020[]))),4,FALSE)</f>
        <v>0.81</v>
      </c>
      <c r="K108" s="6">
        <f>VLOOKUP(A108,IF($K$7=2018,TABLE2018[],IF($K$7=2019,Table2019[],IF($K$7=2020,Table2020[]))),4,FALSE)</f>
        <v>0.88600000000000001</v>
      </c>
      <c r="L108" s="6">
        <f>VLOOKUP(A108,IF($L$7=2018,TABLE2018[],IF($L$7=2019,Table2019[],IF($L$7=2020,Table2020[]))),4,FALSE)</f>
        <v>0.873</v>
      </c>
      <c r="M108" s="7">
        <f t="shared" si="11"/>
        <v>0.85633333333333328</v>
      </c>
      <c r="N108" s="5">
        <f>VLOOKUP(A108,IF($N$7=2018,TABLE2018[],IF($N$7=2019,Table2019[],IF($N$7=2020,Table2020[]))),5,FALSE)</f>
        <v>0.42399999999999999</v>
      </c>
      <c r="O108" s="6">
        <f>VLOOKUP(A108,IF($O$7=2018,TABLE2018[],IF($O$7=2019,Table2019[],IF($O$7=2020,Table2020[]))),5,FALSE)</f>
        <v>0.53500000000000003</v>
      </c>
      <c r="P108" s="6">
        <f>VLOOKUP(A108,IF($P$7=2018,TABLE2018[],IF($P$7=2019,Table2019[],IF($P$7=2020,Table2020[]))),5,FALSE)</f>
        <v>0.47</v>
      </c>
      <c r="Q108" s="7">
        <f t="shared" si="12"/>
        <v>0.47633333333333333</v>
      </c>
      <c r="R108" s="5">
        <f>VLOOKUP(A108,IF($R$7=2018,TABLE2018[],IF($R$7=2019,Table2019[],IF($R$7=2020,Table2020[]))),6,FALSE)</f>
        <v>0.33400000000000002</v>
      </c>
      <c r="S108" s="6">
        <f>VLOOKUP(A108,IF($S$7=2018,TABLE2018[],IF($S$7=2019,Table2019[],IF($S$7=2020,Table2020[]))),6,FALSE)</f>
        <v>0.313</v>
      </c>
      <c r="T108" s="6">
        <f>VLOOKUP(A108,IF($T$7=2018,TABLE2018[],IF($T$7=2019,Table2019[],IF($T$7=2020,Table2020[]))),6,FALSE)</f>
        <v>0.40500000000000003</v>
      </c>
      <c r="U108" s="7">
        <f t="shared" si="13"/>
        <v>0.35066666666666668</v>
      </c>
      <c r="V108" s="5">
        <f>VLOOKUP(A108,IF($V$7=2018,TABLE2018[],IF($V$7=2019,Table2019[],IF($V$7=2020,Table2020[]))),7,FALSE)</f>
        <v>0.216</v>
      </c>
      <c r="W108" s="6">
        <f>VLOOKUP(A108,IF($W$7=2018,TABLE2018[],IF($W$7=2019,Table2019[],IF($W$7=2020,Table2020[]))),7,FALSE)</f>
        <v>0.22</v>
      </c>
      <c r="X108" s="6">
        <f>VLOOKUP(A108,IF($X$7=2018,TABLE2018[],IF($X$7=2019,Table2019[],IF($X$7=2020,Table2020[]))),7,FALSE)</f>
        <v>0.22900000000000001</v>
      </c>
      <c r="Y108" s="7">
        <f t="shared" si="15"/>
        <v>0.22166666666666668</v>
      </c>
      <c r="Z108" s="6">
        <f>VLOOKUP(A108,IF($Z$7=2018,TABLE2018[],IF($Z$7=2019,Table2019[],IF($Z$7=2020,Table2020[]))),8,FALSE)</f>
        <v>0.113</v>
      </c>
      <c r="AA108" s="6">
        <f>VLOOKUP(A108,IF($AA$7=2018,TABLE2018[],IF($AA$7=2019,Table2019[],IF($AA$7=2020,Table2020[]))),8,FALSE)</f>
        <v>9.8000000000000004E-2</v>
      </c>
      <c r="AB108" s="6">
        <f>VLOOKUP(A108,IF($AB$7=2018,TABLE2018[],IF($AB$7=2019,Table2019[],IF($AB$7=2020,Table2020[]))),8,FALSE)</f>
        <v>0.123</v>
      </c>
      <c r="AC108" s="7">
        <f t="shared" si="14"/>
        <v>0.11133333333333334</v>
      </c>
    </row>
    <row r="109" spans="1:29" ht="15.6" x14ac:dyDescent="0.3">
      <c r="A109" s="36" t="s">
        <v>121</v>
      </c>
      <c r="B109" s="5">
        <f>VLOOKUP(A109,IF($B$7=2018,TABLE2018[],IF($B$7=2019,Table2019[],IF($B$7=2020,Table2020[]))),2,FALSE)</f>
        <v>4.7430000000000003</v>
      </c>
      <c r="C109" s="6">
        <f>VLOOKUP(A109,IF($C$7=2018,TABLE2018[],IF($C$7=2019,Table2019[],IF($C$7=2020,Table2020[]))),2,FALSE)</f>
        <v>4.6959999999999997</v>
      </c>
      <c r="D109" s="6">
        <f>VLOOKUP(A109,IF($D$7=2018,TABLE2018[],IF($D$7=2019,Table2019[],IF($D$7=2020,Table2020[]))),2,FALSE)</f>
        <v>4.5529999999999999</v>
      </c>
      <c r="E109" s="7">
        <f t="shared" si="9"/>
        <v>4.6640000000000006</v>
      </c>
      <c r="F109" s="5">
        <f>VLOOKUP(A109,IF($F$7=2018,TABLE2018[],IF($F$7=2019,Table2019[],IF($F$7=2020,Table2020[]))),3,FALSE)</f>
        <v>0.64200000000000002</v>
      </c>
      <c r="G109" s="6">
        <f>VLOOKUP(A109,IF($G$7=2018,TABLE2018[],IF($G$7=2019,Table2019[],IF($G$7=2020,Table2020[]))),3,FALSE)</f>
        <v>0.65700000000000003</v>
      </c>
      <c r="H109" s="6">
        <f>VLOOKUP(A109,IF($H$7=2018,TABLE2018[],IF($H$7=2019,Table2019[],IF($H$7=2020,Table2020[]))),3,FALSE)</f>
        <v>0.58799999999999997</v>
      </c>
      <c r="I109" s="7">
        <f t="shared" si="10"/>
        <v>0.629</v>
      </c>
      <c r="J109" s="5">
        <f>VLOOKUP(A109,IF($J$7=2018,TABLE2018[],IF($J$7=2019,Table2019[],IF($J$7=2020,Table2020[]))),4,FALSE)</f>
        <v>1.2170000000000001</v>
      </c>
      <c r="K109" s="6">
        <f>VLOOKUP(A109,IF($K$7=2018,TABLE2018[],IF($K$7=2019,Table2019[],IF($K$7=2020,Table2020[]))),4,FALSE)</f>
        <v>1.2470000000000001</v>
      </c>
      <c r="L109" s="6">
        <f>VLOOKUP(A109,IF($L$7=2018,TABLE2018[],IF($L$7=2019,Table2019[],IF($L$7=2020,Table2020[]))),4,FALSE)</f>
        <v>1.1950000000000001</v>
      </c>
      <c r="M109" s="7">
        <f t="shared" si="11"/>
        <v>1.2196666666666669</v>
      </c>
      <c r="N109" s="5">
        <f>VLOOKUP(A109,IF($N$7=2018,TABLE2018[],IF($N$7=2019,Table2019[],IF($N$7=2020,Table2020[]))),5,FALSE)</f>
        <v>0.60199999999999998</v>
      </c>
      <c r="O109" s="6">
        <f>VLOOKUP(A109,IF($O$7=2018,TABLE2018[],IF($O$7=2019,Table2019[],IF($O$7=2020,Table2020[]))),5,FALSE)</f>
        <v>0.67200000000000004</v>
      </c>
      <c r="P109" s="6">
        <f>VLOOKUP(A109,IF($P$7=2018,TABLE2018[],IF($P$7=2019,Table2019[],IF($P$7=2020,Table2020[]))),5,FALSE)</f>
        <v>0.61399999999999999</v>
      </c>
      <c r="Q109" s="7">
        <f t="shared" si="12"/>
        <v>0.6293333333333333</v>
      </c>
      <c r="R109" s="5">
        <f>VLOOKUP(A109,IF($R$7=2018,TABLE2018[],IF($R$7=2019,Table2019[],IF($R$7=2020,Table2020[]))),6,FALSE)</f>
        <v>0.26600000000000001</v>
      </c>
      <c r="S109" s="6">
        <f>VLOOKUP(A109,IF($S$7=2018,TABLE2018[],IF($S$7=2019,Table2019[],IF($S$7=2020,Table2020[]))),6,FALSE)</f>
        <v>0.22500000000000001</v>
      </c>
      <c r="T109" s="6">
        <f>VLOOKUP(A109,IF($T$7=2018,TABLE2018[],IF($T$7=2019,Table2019[],IF($T$7=2020,Table2020[]))),6,FALSE)</f>
        <v>0.29899999999999999</v>
      </c>
      <c r="U109" s="7">
        <f t="shared" si="13"/>
        <v>0.26333333333333336</v>
      </c>
      <c r="V109" s="5">
        <f>VLOOKUP(A109,IF($V$7=2018,TABLE2018[],IF($V$7=2019,Table2019[],IF($V$7=2020,Table2020[]))),7,FALSE)</f>
        <v>8.5999999999999993E-2</v>
      </c>
      <c r="W109" s="6">
        <f>VLOOKUP(A109,IF($W$7=2018,TABLE2018[],IF($W$7=2019,Table2019[],IF($W$7=2020,Table2020[]))),7,FALSE)</f>
        <v>0.10299999999999999</v>
      </c>
      <c r="X109" s="6">
        <f>VLOOKUP(A109,IF($X$7=2018,TABLE2018[],IF($X$7=2019,Table2019[],IF($X$7=2020,Table2020[]))),7,FALSE)</f>
        <v>9.1999999999999998E-2</v>
      </c>
      <c r="Y109" s="7">
        <f t="shared" si="15"/>
        <v>9.3666666666666676E-2</v>
      </c>
      <c r="Z109" s="6">
        <f>VLOOKUP(A109,IF($Z$7=2018,TABLE2018[],IF($Z$7=2019,Table2019[],IF($Z$7=2020,Table2020[]))),8,FALSE)</f>
        <v>7.5999999999999998E-2</v>
      </c>
      <c r="AA109" s="6">
        <f>VLOOKUP(A109,IF($AA$7=2018,TABLE2018[],IF($AA$7=2019,Table2019[],IF($AA$7=2020,Table2020[]))),8,FALSE)</f>
        <v>6.6000000000000003E-2</v>
      </c>
      <c r="AB109" s="6">
        <f>VLOOKUP(A109,IF($AB$7=2018,TABLE2018[],IF($AB$7=2019,Table2019[],IF($AB$7=2020,Table2020[]))),8,FALSE)</f>
        <v>7.1999999999999995E-2</v>
      </c>
      <c r="AC109" s="7">
        <f t="shared" si="14"/>
        <v>7.1333333333333346E-2</v>
      </c>
    </row>
    <row r="110" spans="1:29" ht="15.6" x14ac:dyDescent="0.3">
      <c r="A110" s="36" t="s">
        <v>40</v>
      </c>
      <c r="B110" s="5">
        <f>VLOOKUP(A110,IF($B$7=2018,TABLE2018[],IF($B$7=2019,Table2019[],IF($B$7=2020,Table2020[]))),2,FALSE)</f>
        <v>6.43</v>
      </c>
      <c r="C110" s="6">
        <f>VLOOKUP(A110,IF($C$7=2018,TABLE2018[],IF($C$7=2019,Table2019[],IF($C$7=2020,Table2020[]))),2,FALSE)</f>
        <v>6.3209999999999997</v>
      </c>
      <c r="D110" s="6">
        <f>VLOOKUP(A110,IF($D$7=2018,TABLE2018[],IF($D$7=2019,Table2019[],IF($D$7=2020,Table2020[]))),2,FALSE)</f>
        <v>6.3049999999999997</v>
      </c>
      <c r="E110" s="7">
        <f t="shared" si="9"/>
        <v>6.3519999999999994</v>
      </c>
      <c r="F110" s="5">
        <f>VLOOKUP(A110,IF($F$7=2018,TABLE2018[],IF($F$7=2019,Table2019[],IF($F$7=2020,Table2020[]))),3,FALSE)</f>
        <v>1.1120000000000001</v>
      </c>
      <c r="G110" s="6">
        <f>VLOOKUP(A110,IF($G$7=2018,TABLE2018[],IF($G$7=2019,Table2019[],IF($G$7=2020,Table2020[]))),3,FALSE)</f>
        <v>1.149</v>
      </c>
      <c r="H110" s="6">
        <f>VLOOKUP(A110,IF($H$7=2018,TABLE2018[],IF($H$7=2019,Table2019[],IF($H$7=2020,Table2020[]))),3,FALSE)</f>
        <v>1.0980000000000001</v>
      </c>
      <c r="I110" s="7">
        <f t="shared" si="10"/>
        <v>1.1196666666666666</v>
      </c>
      <c r="J110" s="5">
        <f>VLOOKUP(A110,IF($J$7=2018,TABLE2018[],IF($J$7=2019,Table2019[],IF($J$7=2020,Table2020[]))),4,FALSE)</f>
        <v>1.4379999999999999</v>
      </c>
      <c r="K110" s="6">
        <f>VLOOKUP(A110,IF($K$7=2018,TABLE2018[],IF($K$7=2019,Table2019[],IF($K$7=2020,Table2020[]))),4,FALSE)</f>
        <v>1.4419999999999999</v>
      </c>
      <c r="L110" s="6">
        <f>VLOOKUP(A110,IF($L$7=2018,TABLE2018[],IF($L$7=2019,Table2019[],IF($L$7=2020,Table2020[]))),4,FALSE)</f>
        <v>1.3759999999999999</v>
      </c>
      <c r="M110" s="7">
        <f t="shared" si="11"/>
        <v>1.4186666666666667</v>
      </c>
      <c r="N110" s="5">
        <f>VLOOKUP(A110,IF($N$7=2018,TABLE2018[],IF($N$7=2019,Table2019[],IF($N$7=2020,Table2020[]))),5,FALSE)</f>
        <v>0.75900000000000001</v>
      </c>
      <c r="O110" s="6">
        <f>VLOOKUP(A110,IF($O$7=2018,TABLE2018[],IF($O$7=2019,Table2019[],IF($O$7=2020,Table2020[]))),5,FALSE)</f>
        <v>0.91</v>
      </c>
      <c r="P110" s="6">
        <f>VLOOKUP(A110,IF($P$7=2018,TABLE2018[],IF($P$7=2019,Table2019[],IF($P$7=2020,Table2020[]))),5,FALSE)</f>
        <v>0.879</v>
      </c>
      <c r="Q110" s="7">
        <f t="shared" si="12"/>
        <v>0.84933333333333338</v>
      </c>
      <c r="R110" s="5">
        <f>VLOOKUP(A110,IF($R$7=2018,TABLE2018[],IF($R$7=2019,Table2019[],IF($R$7=2020,Table2020[]))),6,FALSE)</f>
        <v>0.59699999999999998</v>
      </c>
      <c r="S110" s="6">
        <f>VLOOKUP(A110,IF($S$7=2018,TABLE2018[],IF($S$7=2019,Table2019[],IF($S$7=2020,Table2020[]))),6,FALSE)</f>
        <v>0.51600000000000001</v>
      </c>
      <c r="T110" s="6">
        <f>VLOOKUP(A110,IF($T$7=2018,TABLE2018[],IF($T$7=2019,Table2019[],IF($T$7=2020,Table2020[]))),6,FALSE)</f>
        <v>0.57999999999999996</v>
      </c>
      <c r="U110" s="7">
        <f t="shared" si="13"/>
        <v>0.56433333333333335</v>
      </c>
      <c r="V110" s="5">
        <f>VLOOKUP(A110,IF($V$7=2018,TABLE2018[],IF($V$7=2019,Table2019[],IF($V$7=2020,Table2020[]))),7,FALSE)</f>
        <v>0.125</v>
      </c>
      <c r="W110" s="6">
        <f>VLOOKUP(A110,IF($W$7=2018,TABLE2018[],IF($W$7=2019,Table2019[],IF($W$7=2020,Table2020[]))),7,FALSE)</f>
        <v>0.109</v>
      </c>
      <c r="X110" s="6">
        <f>VLOOKUP(A110,IF($X$7=2018,TABLE2018[],IF($X$7=2019,Table2019[],IF($X$7=2020,Table2020[]))),7,FALSE)</f>
        <v>9.7000000000000003E-2</v>
      </c>
      <c r="Y110" s="7">
        <f t="shared" si="15"/>
        <v>0.11033333333333332</v>
      </c>
      <c r="Z110" s="6">
        <f>VLOOKUP(A110,IF($Z$7=2018,TABLE2018[],IF($Z$7=2019,Table2019[],IF($Z$7=2020,Table2020[]))),8,FALSE)</f>
        <v>6.3E-2</v>
      </c>
      <c r="AA110" s="6">
        <f>VLOOKUP(A110,IF($AA$7=2018,TABLE2018[],IF($AA$7=2019,Table2019[],IF($AA$7=2020,Table2020[]))),8,FALSE)</f>
        <v>5.3999999999999999E-2</v>
      </c>
      <c r="AB110" s="6">
        <f>VLOOKUP(A110,IF($AB$7=2018,TABLE2018[],IF($AB$7=2019,Table2019[],IF($AB$7=2020,Table2020[]))),8,FALSE)</f>
        <v>5.3999999999999999E-2</v>
      </c>
      <c r="AC110" s="7">
        <f t="shared" si="14"/>
        <v>5.6999999999999995E-2</v>
      </c>
    </row>
    <row r="111" spans="1:29" ht="15.6" x14ac:dyDescent="0.3">
      <c r="A111" s="36" t="s">
        <v>80</v>
      </c>
      <c r="B111" s="5">
        <f>VLOOKUP(A111,IF($B$7=2018,TABLE2018[],IF($B$7=2019,Table2019[],IF($B$7=2020,Table2020[]))),2,FALSE)</f>
        <v>5.681</v>
      </c>
      <c r="C111" s="6">
        <f>VLOOKUP(A111,IF($C$7=2018,TABLE2018[],IF($C$7=2019,Table2019[],IF($C$7=2020,Table2020[]))),2,FALSE)</f>
        <v>5.7430000000000003</v>
      </c>
      <c r="D111" s="6">
        <f>VLOOKUP(A111,IF($D$7=2018,TABLE2018[],IF($D$7=2019,Table2019[],IF($D$7=2020,Table2020[]))),2,FALSE)</f>
        <v>5.6920000000000002</v>
      </c>
      <c r="E111" s="7">
        <f t="shared" si="9"/>
        <v>5.7053333333333329</v>
      </c>
      <c r="F111" s="5">
        <f>VLOOKUP(A111,IF($F$7=2018,TABLE2018[],IF($F$7=2019,Table2019[],IF($F$7=2020,Table2020[]))),3,FALSE)</f>
        <v>0.83499999999999996</v>
      </c>
      <c r="G111" s="6">
        <f>VLOOKUP(A111,IF($G$7=2018,TABLE2018[],IF($G$7=2019,Table2019[],IF($G$7=2020,Table2020[]))),3,FALSE)</f>
        <v>0.85499999999999998</v>
      </c>
      <c r="H111" s="6">
        <f>VLOOKUP(A111,IF($H$7=2018,TABLE2018[],IF($H$7=2019,Table2019[],IF($H$7=2020,Table2020[]))),3,FALSE)</f>
        <v>0.89800000000000002</v>
      </c>
      <c r="I111" s="7">
        <f t="shared" si="10"/>
        <v>0.86266666666666669</v>
      </c>
      <c r="J111" s="5">
        <f>VLOOKUP(A111,IF($J$7=2018,TABLE2018[],IF($J$7=2019,Table2019[],IF($J$7=2020,Table2020[]))),4,FALSE)</f>
        <v>1.522</v>
      </c>
      <c r="K111" s="6">
        <f>VLOOKUP(A111,IF($K$7=2018,TABLE2018[],IF($K$7=2019,Table2019[],IF($K$7=2020,Table2020[]))),4,FALSE)</f>
        <v>1.4750000000000001</v>
      </c>
      <c r="L111" s="6">
        <f>VLOOKUP(A111,IF($L$7=2018,TABLE2018[],IF($L$7=2019,Table2019[],IF($L$7=2020,Table2020[]))),4,FALSE)</f>
        <v>1.3680000000000001</v>
      </c>
      <c r="M111" s="7">
        <f t="shared" si="11"/>
        <v>1.4550000000000001</v>
      </c>
      <c r="N111" s="5">
        <f>VLOOKUP(A111,IF($N$7=2018,TABLE2018[],IF($N$7=2019,Table2019[],IF($N$7=2020,Table2020[]))),5,FALSE)</f>
        <v>0.61499999999999999</v>
      </c>
      <c r="O111" s="6">
        <f>VLOOKUP(A111,IF($O$7=2018,TABLE2018[],IF($O$7=2019,Table2019[],IF($O$7=2020,Table2020[]))),5,FALSE)</f>
        <v>0.77700000000000002</v>
      </c>
      <c r="P111" s="6">
        <f>VLOOKUP(A111,IF($P$7=2018,TABLE2018[],IF($P$7=2019,Table2019[],IF($P$7=2020,Table2020[]))),5,FALSE)</f>
        <v>0.73599999999999999</v>
      </c>
      <c r="Q111" s="7">
        <f t="shared" si="12"/>
        <v>0.70933333333333337</v>
      </c>
      <c r="R111" s="5">
        <f>VLOOKUP(A111,IF($R$7=2018,TABLE2018[],IF($R$7=2019,Table2019[],IF($R$7=2020,Table2020[]))),6,FALSE)</f>
        <v>0.54100000000000004</v>
      </c>
      <c r="S111" s="6">
        <f>VLOOKUP(A111,IF($S$7=2018,TABLE2018[],IF($S$7=2019,Table2019[],IF($S$7=2020,Table2020[]))),6,FALSE)</f>
        <v>0.51400000000000001</v>
      </c>
      <c r="T111" s="6">
        <f>VLOOKUP(A111,IF($T$7=2018,TABLE2018[],IF($T$7=2019,Table2019[],IF($T$7=2020,Table2020[]))),6,FALSE)</f>
        <v>0.58699999999999997</v>
      </c>
      <c r="U111" s="7">
        <f t="shared" si="13"/>
        <v>0.54733333333333334</v>
      </c>
      <c r="V111" s="5">
        <f>VLOOKUP(A111,IF($V$7=2018,TABLE2018[],IF($V$7=2019,Table2019[],IF($V$7=2020,Table2020[]))),7,FALSE)</f>
        <v>0.16200000000000001</v>
      </c>
      <c r="W111" s="6">
        <f>VLOOKUP(A111,IF($W$7=2018,TABLE2018[],IF($W$7=2019,Table2019[],IF($W$7=2020,Table2020[]))),7,FALSE)</f>
        <v>0.184</v>
      </c>
      <c r="X111" s="6">
        <f>VLOOKUP(A111,IF($X$7=2018,TABLE2018[],IF($X$7=2019,Table2019[],IF($X$7=2020,Table2020[]))),7,FALSE)</f>
        <v>0.20399999999999999</v>
      </c>
      <c r="Y111" s="7">
        <f t="shared" si="15"/>
        <v>0.18333333333333332</v>
      </c>
      <c r="Z111" s="6">
        <f>VLOOKUP(A111,IF($Z$7=2018,TABLE2018[],IF($Z$7=2019,Table2019[],IF($Z$7=2020,Table2020[]))),8,FALSE)</f>
        <v>7.3999999999999996E-2</v>
      </c>
      <c r="AA111" s="6">
        <f>VLOOKUP(A111,IF($AA$7=2018,TABLE2018[],IF($AA$7=2019,Table2019[],IF($AA$7=2020,Table2020[]))),8,FALSE)</f>
        <v>0.08</v>
      </c>
      <c r="AB111" s="6">
        <f>VLOOKUP(A111,IF($AB$7=2018,TABLE2018[],IF($AB$7=2019,Table2019[],IF($AB$7=2020,Table2020[]))),8,FALSE)</f>
        <v>6.5000000000000002E-2</v>
      </c>
      <c r="AC111" s="7">
        <f t="shared" si="14"/>
        <v>7.2999999999999995E-2</v>
      </c>
    </row>
    <row r="112" spans="1:29" ht="15.6" x14ac:dyDescent="0.3">
      <c r="A112" s="36" t="s">
        <v>81</v>
      </c>
      <c r="B112" s="5">
        <f>VLOOKUP(A112,IF($B$7=2018,TABLE2018[],IF($B$7=2019,Table2019[],IF($B$7=2020,Table2020[]))),2,FALSE)</f>
        <v>5.6630000000000003</v>
      </c>
      <c r="C112" s="6">
        <f>VLOOKUP(A112,IF($C$7=2018,TABLE2018[],IF($C$7=2019,Table2019[],IF($C$7=2020,Table2020[]))),2,FALSE)</f>
        <v>5.6970000000000001</v>
      </c>
      <c r="D112" s="6">
        <f>VLOOKUP(A112,IF($D$7=2018,TABLE2018[],IF($D$7=2019,Table2019[],IF($D$7=2020,Table2020[]))),2,FALSE)</f>
        <v>5.7969999999999997</v>
      </c>
      <c r="E112" s="7">
        <f t="shared" si="9"/>
        <v>5.7190000000000003</v>
      </c>
      <c r="F112" s="5">
        <f>VLOOKUP(A112,IF($F$7=2018,TABLE2018[],IF($F$7=2019,Table2019[],IF($F$7=2020,Table2020[]))),3,FALSE)</f>
        <v>0.93400000000000005</v>
      </c>
      <c r="G112" s="6">
        <f>VLOOKUP(A112,IF($G$7=2018,TABLE2018[],IF($G$7=2019,Table2019[],IF($G$7=2020,Table2020[]))),3,FALSE)</f>
        <v>0.96</v>
      </c>
      <c r="H112" s="6">
        <f>VLOOKUP(A112,IF($H$7=2018,TABLE2018[],IF($H$7=2019,Table2019[],IF($H$7=2020,Table2020[]))),3,FALSE)</f>
        <v>0.91900000000000004</v>
      </c>
      <c r="I112" s="7">
        <f t="shared" si="10"/>
        <v>0.93766666666666676</v>
      </c>
      <c r="J112" s="5">
        <f>VLOOKUP(A112,IF($J$7=2018,TABLE2018[],IF($J$7=2019,Table2019[],IF($J$7=2020,Table2020[]))),4,FALSE)</f>
        <v>1.2490000000000001</v>
      </c>
      <c r="K112" s="6">
        <f>VLOOKUP(A112,IF($K$7=2018,TABLE2018[],IF($K$7=2019,Table2019[],IF($K$7=2020,Table2020[]))),4,FALSE)</f>
        <v>1.274</v>
      </c>
      <c r="L112" s="6">
        <f>VLOOKUP(A112,IF($L$7=2018,TABLE2018[],IF($L$7=2019,Table2019[],IF($L$7=2020,Table2020[]))),4,FALSE)</f>
        <v>1.208</v>
      </c>
      <c r="M112" s="7">
        <f t="shared" si="11"/>
        <v>1.2436666666666667</v>
      </c>
      <c r="N112" s="5">
        <f>VLOOKUP(A112,IF($N$7=2018,TABLE2018[],IF($N$7=2019,Table2019[],IF($N$7=2020,Table2020[]))),5,FALSE)</f>
        <v>0.67400000000000004</v>
      </c>
      <c r="O112" s="6">
        <f>VLOOKUP(A112,IF($O$7=2018,TABLE2018[],IF($O$7=2019,Table2019[],IF($O$7=2020,Table2020[]))),5,FALSE)</f>
        <v>0.85399999999999998</v>
      </c>
      <c r="P112" s="6">
        <f>VLOOKUP(A112,IF($P$7=2018,TABLE2018[],IF($P$7=2019,Table2019[],IF($P$7=2020,Table2020[]))),5,FALSE)</f>
        <v>0.82399999999999995</v>
      </c>
      <c r="Q112" s="7">
        <f t="shared" si="12"/>
        <v>0.78399999999999992</v>
      </c>
      <c r="R112" s="5">
        <f>VLOOKUP(A112,IF($R$7=2018,TABLE2018[],IF($R$7=2019,Table2019[],IF($R$7=2020,Table2020[]))),6,FALSE)</f>
        <v>0.53</v>
      </c>
      <c r="S112" s="6">
        <f>VLOOKUP(A112,IF($S$7=2018,TABLE2018[],IF($S$7=2019,Table2019[],IF($S$7=2020,Table2020[]))),6,FALSE)</f>
        <v>0.45500000000000002</v>
      </c>
      <c r="T112" s="6">
        <f>VLOOKUP(A112,IF($T$7=2018,TABLE2018[],IF($T$7=2019,Table2019[],IF($T$7=2020,Table2020[]))),6,FALSE)</f>
        <v>0.51300000000000001</v>
      </c>
      <c r="U112" s="7">
        <f t="shared" si="13"/>
        <v>0.49933333333333341</v>
      </c>
      <c r="V112" s="5">
        <f>VLOOKUP(A112,IF($V$7=2018,TABLE2018[],IF($V$7=2019,Table2019[],IF($V$7=2020,Table2020[]))),7,FALSE)</f>
        <v>9.1999999999999998E-2</v>
      </c>
      <c r="W112" s="6">
        <f>VLOOKUP(A112,IF($W$7=2018,TABLE2018[],IF($W$7=2019,Table2019[],IF($W$7=2020,Table2020[]))),7,FALSE)</f>
        <v>8.3000000000000004E-2</v>
      </c>
      <c r="X112" s="6">
        <f>VLOOKUP(A112,IF($X$7=2018,TABLE2018[],IF($X$7=2019,Table2019[],IF($X$7=2020,Table2020[]))),7,FALSE)</f>
        <v>9.1999999999999998E-2</v>
      </c>
      <c r="Y112" s="7">
        <f t="shared" si="15"/>
        <v>8.900000000000001E-2</v>
      </c>
      <c r="Z112" s="6">
        <f>VLOOKUP(A112,IF($Z$7=2018,TABLE2018[],IF($Z$7=2019,Table2019[],IF($Z$7=2020,Table2020[]))),8,FALSE)</f>
        <v>3.4000000000000002E-2</v>
      </c>
      <c r="AA112" s="6">
        <f>VLOOKUP(A112,IF($AA$7=2018,TABLE2018[],IF($AA$7=2019,Table2019[],IF($AA$7=2020,Table2020[]))),8,FALSE)</f>
        <v>2.7E-2</v>
      </c>
      <c r="AB112" s="6">
        <f>VLOOKUP(A112,IF($AB$7=2018,TABLE2018[],IF($AB$7=2019,Table2019[],IF($AB$7=2020,Table2020[]))),8,FALSE)</f>
        <v>2.7E-2</v>
      </c>
      <c r="AC112" s="7">
        <f t="shared" si="14"/>
        <v>2.9333333333333333E-2</v>
      </c>
    </row>
    <row r="113" spans="1:29" ht="15.6" x14ac:dyDescent="0.3">
      <c r="A113" s="36" t="s">
        <v>87</v>
      </c>
      <c r="B113" s="5">
        <f>VLOOKUP(A113,IF($B$7=2018,TABLE2018[],IF($B$7=2019,Table2019[],IF($B$7=2020,Table2020[]))),2,FALSE)</f>
        <v>5.524</v>
      </c>
      <c r="C113" s="6">
        <f>VLOOKUP(A113,IF($C$7=2018,TABLE2018[],IF($C$7=2019,Table2019[],IF($C$7=2020,Table2020[]))),2,FALSE)</f>
        <v>5.6310000000000002</v>
      </c>
      <c r="D113" s="6">
        <f>VLOOKUP(A113,IF($D$7=2018,TABLE2018[],IF($D$7=2019,Table2019[],IF($D$7=2020,Table2020[]))),2,FALSE)</f>
        <v>6.0060000000000002</v>
      </c>
      <c r="E113" s="7">
        <f t="shared" si="9"/>
        <v>5.7203333333333335</v>
      </c>
      <c r="F113" s="5">
        <f>VLOOKUP(A113,IF($F$7=2018,TABLE2018[],IF($F$7=2019,Table2019[],IF($F$7=2020,Table2020[]))),3,FALSE)</f>
        <v>0.77500000000000002</v>
      </c>
      <c r="G113" s="6">
        <f>VLOOKUP(A113,IF($G$7=2018,TABLE2018[],IF($G$7=2019,Table2019[],IF($G$7=2020,Table2020[]))),3,FALSE)</f>
        <v>0.80700000000000005</v>
      </c>
      <c r="H113" s="6">
        <f>VLOOKUP(A113,IF($H$7=2018,TABLE2018[],IF($H$7=2019,Table2019[],IF($H$7=2020,Table2020[]))),3,FALSE)</f>
        <v>0.77500000000000002</v>
      </c>
      <c r="I113" s="7">
        <f t="shared" si="10"/>
        <v>0.78566666666666674</v>
      </c>
      <c r="J113" s="5">
        <f>VLOOKUP(A113,IF($J$7=2018,TABLE2018[],IF($J$7=2019,Table2019[],IF($J$7=2020,Table2020[]))),4,FALSE)</f>
        <v>1.3120000000000001</v>
      </c>
      <c r="K113" s="6">
        <f>VLOOKUP(A113,IF($K$7=2018,TABLE2018[],IF($K$7=2019,Table2019[],IF($K$7=2020,Table2020[]))),4,FALSE)</f>
        <v>1.2929999999999999</v>
      </c>
      <c r="L113" s="6">
        <f>VLOOKUP(A113,IF($L$7=2018,TABLE2018[],IF($L$7=2019,Table2019[],IF($L$7=2020,Table2020[]))),4,FALSE)</f>
        <v>1.2450000000000001</v>
      </c>
      <c r="M113" s="7">
        <f t="shared" si="11"/>
        <v>1.2833333333333334</v>
      </c>
      <c r="N113" s="5">
        <f>VLOOKUP(A113,IF($N$7=2018,TABLE2018[],IF($N$7=2019,Table2019[],IF($N$7=2020,Table2020[]))),5,FALSE)</f>
        <v>0.51300000000000001</v>
      </c>
      <c r="O113" s="6">
        <f>VLOOKUP(A113,IF($O$7=2018,TABLE2018[],IF($O$7=2019,Table2019[],IF($O$7=2020,Table2020[]))),5,FALSE)</f>
        <v>0.65700000000000003</v>
      </c>
      <c r="P113" s="6">
        <f>VLOOKUP(A113,IF($P$7=2018,TABLE2018[],IF($P$7=2019,Table2019[],IF($P$7=2020,Table2020[]))),5,FALSE)</f>
        <v>0.60199999999999998</v>
      </c>
      <c r="Q113" s="7">
        <f t="shared" si="12"/>
        <v>0.59066666666666656</v>
      </c>
      <c r="R113" s="5">
        <f>VLOOKUP(A113,IF($R$7=2018,TABLE2018[],IF($R$7=2019,Table2019[],IF($R$7=2020,Table2020[]))),6,FALSE)</f>
        <v>0.64300000000000002</v>
      </c>
      <c r="S113" s="6">
        <f>VLOOKUP(A113,IF($S$7=2018,TABLE2018[],IF($S$7=2019,Table2019[],IF($S$7=2020,Table2020[]))),6,FALSE)</f>
        <v>0.55800000000000005</v>
      </c>
      <c r="T113" s="6">
        <f>VLOOKUP(A113,IF($T$7=2018,TABLE2018[],IF($T$7=2019,Table2019[],IF($T$7=2020,Table2020[]))),6,FALSE)</f>
        <v>0.622</v>
      </c>
      <c r="U113" s="7">
        <f t="shared" si="13"/>
        <v>0.60766666666666669</v>
      </c>
      <c r="V113" s="5">
        <f>VLOOKUP(A113,IF($V$7=2018,TABLE2018[],IF($V$7=2019,Table2019[],IF($V$7=2020,Table2020[]))),7,FALSE)</f>
        <v>0.12</v>
      </c>
      <c r="W113" s="6">
        <f>VLOOKUP(A113,IF($W$7=2018,TABLE2018[],IF($W$7=2019,Table2019[],IF($W$7=2020,Table2020[]))),7,FALSE)</f>
        <v>0.11700000000000001</v>
      </c>
      <c r="X113" s="6">
        <f>VLOOKUP(A113,IF($X$7=2018,TABLE2018[],IF($X$7=2019,Table2019[],IF($X$7=2020,Table2020[]))),7,FALSE)</f>
        <v>0.129</v>
      </c>
      <c r="Y113" s="7">
        <f t="shared" si="15"/>
        <v>0.122</v>
      </c>
      <c r="Z113" s="6">
        <f>VLOOKUP(A113,IF($Z$7=2018,TABLE2018[],IF($Z$7=2019,Table2019[],IF($Z$7=2020,Table2020[]))),8,FALSE)</f>
        <v>0.105</v>
      </c>
      <c r="AA113" s="6">
        <f>VLOOKUP(A113,IF($AA$7=2018,TABLE2018[],IF($AA$7=2019,Table2019[],IF($AA$7=2020,Table2020[]))),8,FALSE)</f>
        <v>0.107</v>
      </c>
      <c r="AB113" s="6">
        <f>VLOOKUP(A113,IF($AB$7=2018,TABLE2018[],IF($AB$7=2019,Table2019[],IF($AB$7=2020,Table2020[]))),8,FALSE)</f>
        <v>0.13</v>
      </c>
      <c r="AC113" s="7">
        <f t="shared" si="14"/>
        <v>0.11399999999999999</v>
      </c>
    </row>
    <row r="114" spans="1:29" ht="15.6" x14ac:dyDescent="0.3">
      <c r="A114" s="36" t="s">
        <v>55</v>
      </c>
      <c r="B114" s="5">
        <f>VLOOKUP(A114,IF($B$7=2018,TABLE2018[],IF($B$7=2019,Table2019[],IF($B$7=2020,Table2020[]))),2,FALSE)</f>
        <v>6.1230000000000002</v>
      </c>
      <c r="C114" s="6">
        <f>VLOOKUP(A114,IF($C$7=2018,TABLE2018[],IF($C$7=2019,Table2019[],IF($C$7=2020,Table2020[]))),2,FALSE)</f>
        <v>6.1820000000000004</v>
      </c>
      <c r="D114" s="6">
        <f>VLOOKUP(A114,IF($D$7=2018,TABLE2018[],IF($D$7=2019,Table2019[],IF($D$7=2020,Table2020[]))),2,FALSE)</f>
        <v>6.1859999999999999</v>
      </c>
      <c r="E114" s="7">
        <f t="shared" si="9"/>
        <v>6.1636666666666668</v>
      </c>
      <c r="F114" s="5">
        <f>VLOOKUP(A114,IF($F$7=2018,TABLE2018[],IF($F$7=2019,Table2019[],IF($F$7=2020,Table2020[]))),3,FALSE)</f>
        <v>1.1759999999999999</v>
      </c>
      <c r="G114" s="6">
        <f>VLOOKUP(A114,IF($G$7=2018,TABLE2018[],IF($G$7=2019,Table2019[],IF($G$7=2020,Table2020[]))),3,FALSE)</f>
        <v>1.206</v>
      </c>
      <c r="H114" s="6">
        <f>VLOOKUP(A114,IF($H$7=2018,TABLE2018[],IF($H$7=2019,Table2019[],IF($H$7=2020,Table2020[]))),3,FALSE)</f>
        <v>1.169</v>
      </c>
      <c r="I114" s="7">
        <f t="shared" si="10"/>
        <v>1.1836666666666666</v>
      </c>
      <c r="J114" s="5">
        <f>VLOOKUP(A114,IF($J$7=2018,TABLE2018[],IF($J$7=2019,Table2019[],IF($J$7=2020,Table2020[]))),4,FALSE)</f>
        <v>1.448</v>
      </c>
      <c r="K114" s="6">
        <f>VLOOKUP(A114,IF($K$7=2018,TABLE2018[],IF($K$7=2019,Table2019[],IF($K$7=2020,Table2020[]))),4,FALSE)</f>
        <v>1.4379999999999999</v>
      </c>
      <c r="L114" s="6">
        <f>VLOOKUP(A114,IF($L$7=2018,TABLE2018[],IF($L$7=2019,Table2019[],IF($L$7=2020,Table2020[]))),4,FALSE)</f>
        <v>1.31</v>
      </c>
      <c r="M114" s="7">
        <f t="shared" si="11"/>
        <v>1.3986666666666665</v>
      </c>
      <c r="N114" s="5">
        <f>VLOOKUP(A114,IF($N$7=2018,TABLE2018[],IF($N$7=2019,Table2019[],IF($N$7=2020,Table2020[]))),5,FALSE)</f>
        <v>0.78100000000000003</v>
      </c>
      <c r="O114" s="6">
        <f>VLOOKUP(A114,IF($O$7=2018,TABLE2018[],IF($O$7=2019,Table2019[],IF($O$7=2020,Table2020[]))),5,FALSE)</f>
        <v>0.88400000000000001</v>
      </c>
      <c r="P114" s="6">
        <f>VLOOKUP(A114,IF($P$7=2018,TABLE2018[],IF($P$7=2019,Table2019[],IF($P$7=2020,Table2020[]))),5,FALSE)</f>
        <v>0.86799999999999999</v>
      </c>
      <c r="Q114" s="7">
        <f t="shared" si="12"/>
        <v>0.84433333333333327</v>
      </c>
      <c r="R114" s="5">
        <f>VLOOKUP(A114,IF($R$7=2018,TABLE2018[],IF($R$7=2019,Table2019[],IF($R$7=2020,Table2020[]))),6,FALSE)</f>
        <v>0.54600000000000004</v>
      </c>
      <c r="S114" s="6">
        <f>VLOOKUP(A114,IF($S$7=2018,TABLE2018[],IF($S$7=2019,Table2019[],IF($S$7=2020,Table2020[]))),6,FALSE)</f>
        <v>0.48299999999999998</v>
      </c>
      <c r="T114" s="6">
        <f>VLOOKUP(A114,IF($T$7=2018,TABLE2018[],IF($T$7=2019,Table2019[],IF($T$7=2020,Table2020[]))),6,FALSE)</f>
        <v>0.55800000000000005</v>
      </c>
      <c r="U114" s="7">
        <f t="shared" si="13"/>
        <v>0.52900000000000003</v>
      </c>
      <c r="V114" s="5">
        <f>VLOOKUP(A114,IF($V$7=2018,TABLE2018[],IF($V$7=2019,Table2019[],IF($V$7=2020,Table2020[]))),7,FALSE)</f>
        <v>0.108</v>
      </c>
      <c r="W114" s="6">
        <f>VLOOKUP(A114,IF($W$7=2018,TABLE2018[],IF($W$7=2019,Table2019[],IF($W$7=2020,Table2020[]))),7,FALSE)</f>
        <v>0.11700000000000001</v>
      </c>
      <c r="X114" s="6">
        <f>VLOOKUP(A114,IF($X$7=2018,TABLE2018[],IF($X$7=2019,Table2019[],IF($X$7=2020,Table2020[]))),7,FALSE)</f>
        <v>6.3E-2</v>
      </c>
      <c r="Y114" s="7">
        <f t="shared" si="15"/>
        <v>9.6000000000000016E-2</v>
      </c>
      <c r="Z114" s="6">
        <f>VLOOKUP(A114,IF($Z$7=2018,TABLE2018[],IF($Z$7=2019,Table2019[],IF($Z$7=2020,Table2020[]))),8,FALSE)</f>
        <v>6.4000000000000001E-2</v>
      </c>
      <c r="AA114" s="6">
        <f>VLOOKUP(A114,IF($AA$7=2018,TABLE2018[],IF($AA$7=2019,Table2019[],IF($AA$7=2020,Table2020[]))),8,FALSE)</f>
        <v>0.05</v>
      </c>
      <c r="AB114" s="6">
        <f>VLOOKUP(A114,IF($AB$7=2018,TABLE2018[],IF($AB$7=2019,Table2019[],IF($AB$7=2020,Table2020[]))),8,FALSE)</f>
        <v>0.161</v>
      </c>
      <c r="AC114" s="7">
        <f t="shared" si="14"/>
        <v>9.1666666666666674E-2</v>
      </c>
    </row>
    <row r="115" spans="1:29" ht="15.6" x14ac:dyDescent="0.3">
      <c r="A115" s="36" t="s">
        <v>94</v>
      </c>
      <c r="B115" s="5">
        <f>VLOOKUP(A115,IF($B$7=2018,TABLE2018[],IF($B$7=2019,Table2019[],IF($B$7=2020,Table2020[]))),2,FALSE)</f>
        <v>5.41</v>
      </c>
      <c r="C115" s="6">
        <f>VLOOKUP(A115,IF($C$7=2018,TABLE2018[],IF($C$7=2019,Table2019[],IF($C$7=2020,Table2020[]))),2,FALSE)</f>
        <v>5.6929999999999996</v>
      </c>
      <c r="D115" s="6">
        <f>VLOOKUP(A115,IF($D$7=2018,TABLE2018[],IF($D$7=2019,Table2019[],IF($D$7=2020,Table2020[]))),2,FALSE)</f>
        <v>5.9109999999999996</v>
      </c>
      <c r="E115" s="7">
        <f t="shared" si="9"/>
        <v>5.6713333333333331</v>
      </c>
      <c r="F115" s="5">
        <f>VLOOKUP(A115,IF($F$7=2018,TABLE2018[],IF($F$7=2019,Table2019[],IF($F$7=2020,Table2020[]))),3,FALSE)</f>
        <v>1.1879999999999999</v>
      </c>
      <c r="G115" s="6">
        <f>VLOOKUP(A115,IF($G$7=2018,TABLE2018[],IF($G$7=2019,Table2019[],IF($G$7=2020,Table2020[]))),3,FALSE)</f>
        <v>1.2210000000000001</v>
      </c>
      <c r="H115" s="6">
        <f>VLOOKUP(A115,IF($H$7=2018,TABLE2018[],IF($H$7=2019,Table2019[],IF($H$7=2020,Table2020[]))),3,FALSE)</f>
        <v>1.169</v>
      </c>
      <c r="I115" s="7">
        <f t="shared" si="10"/>
        <v>1.1926666666666665</v>
      </c>
      <c r="J115" s="5">
        <f>VLOOKUP(A115,IF($J$7=2018,TABLE2018[],IF($J$7=2019,Table2019[],IF($J$7=2020,Table2020[]))),4,FALSE)</f>
        <v>1.429</v>
      </c>
      <c r="K115" s="6">
        <f>VLOOKUP(A115,IF($K$7=2018,TABLE2018[],IF($K$7=2019,Table2019[],IF($K$7=2020,Table2020[]))),4,FALSE)</f>
        <v>1.431</v>
      </c>
      <c r="L115" s="6">
        <f>VLOOKUP(A115,IF($L$7=2018,TABLE2018[],IF($L$7=2019,Table2019[],IF($L$7=2020,Table2020[]))),4,FALSE)</f>
        <v>1.34</v>
      </c>
      <c r="M115" s="7">
        <f t="shared" si="11"/>
        <v>1.4000000000000001</v>
      </c>
      <c r="N115" s="5">
        <f>VLOOKUP(A115,IF($N$7=2018,TABLE2018[],IF($N$7=2019,Table2019[],IF($N$7=2020,Table2020[]))),5,FALSE)</f>
        <v>0.88400000000000001</v>
      </c>
      <c r="O115" s="6">
        <f>VLOOKUP(A115,IF($O$7=2018,TABLE2018[],IF($O$7=2019,Table2019[],IF($O$7=2020,Table2020[]))),5,FALSE)</f>
        <v>0.999</v>
      </c>
      <c r="P115" s="6">
        <f>VLOOKUP(A115,IF($P$7=2018,TABLE2018[],IF($P$7=2019,Table2019[],IF($P$7=2020,Table2020[]))),5,FALSE)</f>
        <v>0.97899999999999998</v>
      </c>
      <c r="Q115" s="7">
        <f t="shared" si="12"/>
        <v>0.95400000000000007</v>
      </c>
      <c r="R115" s="5">
        <f>VLOOKUP(A115,IF($R$7=2018,TABLE2018[],IF($R$7=2019,Table2019[],IF($R$7=2020,Table2020[]))),6,FALSE)</f>
        <v>0.56200000000000006</v>
      </c>
      <c r="S115" s="6">
        <f>VLOOKUP(A115,IF($S$7=2018,TABLE2018[],IF($S$7=2019,Table2019[],IF($S$7=2020,Table2020[]))),6,FALSE)</f>
        <v>0.50800000000000001</v>
      </c>
      <c r="T115" s="6">
        <f>VLOOKUP(A115,IF($T$7=2018,TABLE2018[],IF($T$7=2019,Table2019[],IF($T$7=2020,Table2020[]))),6,FALSE)</f>
        <v>0.59</v>
      </c>
      <c r="U115" s="7">
        <f t="shared" si="13"/>
        <v>0.55333333333333334</v>
      </c>
      <c r="V115" s="5">
        <f>VLOOKUP(A115,IF($V$7=2018,TABLE2018[],IF($V$7=2019,Table2019[],IF($V$7=2020,Table2020[]))),7,FALSE)</f>
        <v>5.5E-2</v>
      </c>
      <c r="W115" s="6">
        <f>VLOOKUP(A115,IF($W$7=2018,TABLE2018[],IF($W$7=2019,Table2019[],IF($W$7=2020,Table2020[]))),7,FALSE)</f>
        <v>4.7E-2</v>
      </c>
      <c r="X115" s="6">
        <f>VLOOKUP(A115,IF($X$7=2018,TABLE2018[],IF($X$7=2019,Table2019[],IF($X$7=2020,Table2020[]))),7,FALSE)</f>
        <v>5.2999999999999999E-2</v>
      </c>
      <c r="Y115" s="7">
        <f t="shared" si="15"/>
        <v>5.1666666666666666E-2</v>
      </c>
      <c r="Z115" s="6">
        <f>VLOOKUP(A115,IF($Z$7=2018,TABLE2018[],IF($Z$7=2019,Table2019[],IF($Z$7=2020,Table2020[]))),8,FALSE)</f>
        <v>1.7000000000000001E-2</v>
      </c>
      <c r="AA115" s="6">
        <f>VLOOKUP(A115,IF($AA$7=2018,TABLE2018[],IF($AA$7=2019,Table2019[],IF($AA$7=2020,Table2020[]))),8,FALSE)</f>
        <v>2.5000000000000001E-2</v>
      </c>
      <c r="AB115" s="6">
        <f>VLOOKUP(A115,IF($AB$7=2018,TABLE2018[],IF($AB$7=2019,Table2019[],IF($AB$7=2020,Table2020[]))),8,FALSE)</f>
        <v>2.8000000000000001E-2</v>
      </c>
      <c r="AC115" s="7">
        <f t="shared" si="14"/>
        <v>2.3333333333333334E-2</v>
      </c>
    </row>
    <row r="116" spans="1:29" ht="15.6" x14ac:dyDescent="0.3">
      <c r="A116" s="36" t="s">
        <v>66</v>
      </c>
      <c r="B116" s="5">
        <f>VLOOKUP(A116,IF($B$7=2018,TABLE2018[],IF($B$7=2019,Table2019[],IF($B$7=2020,Table2020[]))),2,FALSE)</f>
        <v>5.9450000000000003</v>
      </c>
      <c r="C116" s="6">
        <f>VLOOKUP(A116,IF($C$7=2018,TABLE2018[],IF($C$7=2019,Table2019[],IF($C$7=2020,Table2020[]))),2,FALSE)</f>
        <v>6.07</v>
      </c>
      <c r="D116" s="6">
        <f>VLOOKUP(A116,IF($D$7=2018,TABLE2018[],IF($D$7=2019,Table2019[],IF($D$7=2020,Table2020[]))),2,FALSE)</f>
        <v>6.1239999999999997</v>
      </c>
      <c r="E116" s="7">
        <f t="shared" si="9"/>
        <v>6.0463333333333331</v>
      </c>
      <c r="F116" s="5">
        <f>VLOOKUP(A116,IF($F$7=2018,TABLE2018[],IF($F$7=2019,Table2019[],IF($F$7=2020,Table2020[]))),3,FALSE)</f>
        <v>1.1160000000000001</v>
      </c>
      <c r="G116" s="6">
        <f>VLOOKUP(A116,IF($G$7=2018,TABLE2018[],IF($G$7=2019,Table2019[],IF($G$7=2020,Table2020[]))),3,FALSE)</f>
        <v>1.1619999999999999</v>
      </c>
      <c r="H116" s="6">
        <f>VLOOKUP(A116,IF($H$7=2018,TABLE2018[],IF($H$7=2019,Table2019[],IF($H$7=2020,Table2020[]))),3,FALSE)</f>
        <v>1.1200000000000001</v>
      </c>
      <c r="I116" s="7">
        <f t="shared" si="10"/>
        <v>1.1326666666666667</v>
      </c>
      <c r="J116" s="5">
        <f>VLOOKUP(A116,IF($J$7=2018,TABLE2018[],IF($J$7=2019,Table2019[],IF($J$7=2020,Table2020[]))),4,FALSE)</f>
        <v>1.2190000000000001</v>
      </c>
      <c r="K116" s="6">
        <f>VLOOKUP(A116,IF($K$7=2018,TABLE2018[],IF($K$7=2019,Table2019[],IF($K$7=2020,Table2020[]))),4,FALSE)</f>
        <v>1.232</v>
      </c>
      <c r="L116" s="6">
        <f>VLOOKUP(A116,IF($L$7=2018,TABLE2018[],IF($L$7=2019,Table2019[],IF($L$7=2020,Table2020[]))),4,FALSE)</f>
        <v>1.194</v>
      </c>
      <c r="M116" s="7">
        <f t="shared" si="11"/>
        <v>1.2150000000000001</v>
      </c>
      <c r="N116" s="5">
        <f>VLOOKUP(A116,IF($N$7=2018,TABLE2018[],IF($N$7=2019,Table2019[],IF($N$7=2020,Table2020[]))),5,FALSE)</f>
        <v>0.72599999999999998</v>
      </c>
      <c r="O116" s="6">
        <f>VLOOKUP(A116,IF($O$7=2018,TABLE2018[],IF($O$7=2019,Table2019[],IF($O$7=2020,Table2020[]))),5,FALSE)</f>
        <v>0.82499999999999996</v>
      </c>
      <c r="P116" s="6">
        <f>VLOOKUP(A116,IF($P$7=2018,TABLE2018[],IF($P$7=2019,Table2019[],IF($P$7=2020,Table2020[]))),5,FALSE)</f>
        <v>0.79200000000000004</v>
      </c>
      <c r="Q116" s="7">
        <f t="shared" si="12"/>
        <v>0.78100000000000003</v>
      </c>
      <c r="R116" s="5">
        <f>VLOOKUP(A116,IF($R$7=2018,TABLE2018[],IF($R$7=2019,Table2019[],IF($R$7=2020,Table2020[]))),6,FALSE)</f>
        <v>0.52800000000000002</v>
      </c>
      <c r="S116" s="6">
        <f>VLOOKUP(A116,IF($S$7=2018,TABLE2018[],IF($S$7=2019,Table2019[],IF($S$7=2020,Table2020[]))),6,FALSE)</f>
        <v>0.46200000000000002</v>
      </c>
      <c r="T116" s="6">
        <f>VLOOKUP(A116,IF($T$7=2018,TABLE2018[],IF($T$7=2019,Table2019[],IF($T$7=2020,Table2020[]))),6,FALSE)</f>
        <v>0.53500000000000003</v>
      </c>
      <c r="U116" s="7">
        <f t="shared" si="13"/>
        <v>0.5083333333333333</v>
      </c>
      <c r="V116" s="5">
        <f>VLOOKUP(A116,IF($V$7=2018,TABLE2018[],IF($V$7=2019,Table2019[],IF($V$7=2020,Table2020[]))),7,FALSE)</f>
        <v>8.7999999999999995E-2</v>
      </c>
      <c r="W116" s="6">
        <f>VLOOKUP(A116,IF($W$7=2018,TABLE2018[],IF($W$7=2019,Table2019[],IF($W$7=2020,Table2020[]))),7,FALSE)</f>
        <v>8.3000000000000004E-2</v>
      </c>
      <c r="X116" s="6">
        <f>VLOOKUP(A116,IF($X$7=2018,TABLE2018[],IF($X$7=2019,Table2019[],IF($X$7=2020,Table2020[]))),7,FALSE)</f>
        <v>6.8000000000000005E-2</v>
      </c>
      <c r="Y116" s="7">
        <f t="shared" si="15"/>
        <v>7.9666666666666663E-2</v>
      </c>
      <c r="Z116" s="6">
        <f>VLOOKUP(A116,IF($Z$7=2018,TABLE2018[],IF($Z$7=2019,Table2019[],IF($Z$7=2020,Table2020[]))),8,FALSE)</f>
        <v>1E-3</v>
      </c>
      <c r="AA116" s="6">
        <f>VLOOKUP(A116,IF($AA$7=2018,TABLE2018[],IF($AA$7=2019,Table2019[],IF($AA$7=2020,Table2020[]))),8,FALSE)</f>
        <v>5.0000000000000001E-3</v>
      </c>
      <c r="AB116" s="6">
        <f>VLOOKUP(A116,IF($AB$7=2018,TABLE2018[],IF($AB$7=2019,Table2019[],IF($AB$7=2020,Table2020[]))),8,FALSE)</f>
        <v>1E-3</v>
      </c>
      <c r="AC116" s="7">
        <f t="shared" si="14"/>
        <v>2.3333333333333335E-3</v>
      </c>
    </row>
    <row r="117" spans="1:29" ht="15.6" x14ac:dyDescent="0.3">
      <c r="A117" s="36" t="s">
        <v>75</v>
      </c>
      <c r="B117" s="5">
        <f>VLOOKUP(A117,IF($B$7=2018,TABLE2018[],IF($B$7=2019,Table2019[],IF($B$7=2020,Table2020[]))),2,FALSE)</f>
        <v>5.81</v>
      </c>
      <c r="C117" s="6">
        <f>VLOOKUP(A117,IF($C$7=2018,TABLE2018[],IF($C$7=2019,Table2019[],IF($C$7=2020,Table2020[]))),2,FALSE)</f>
        <v>5.6479999999999997</v>
      </c>
      <c r="D117" s="6">
        <f>VLOOKUP(A117,IF($D$7=2018,TABLE2018[],IF($D$7=2019,Table2019[],IF($D$7=2020,Table2020[]))),2,FALSE)</f>
        <v>5.5460000000000003</v>
      </c>
      <c r="E117" s="7">
        <f t="shared" si="9"/>
        <v>5.6679999999999993</v>
      </c>
      <c r="F117" s="5">
        <f>VLOOKUP(A117,IF($F$7=2018,TABLE2018[],IF($F$7=2019,Table2019[],IF($F$7=2020,Table2020[]))),3,FALSE)</f>
        <v>1.151</v>
      </c>
      <c r="G117" s="6">
        <f>VLOOKUP(A117,IF($G$7=2018,TABLE2018[],IF($G$7=2019,Table2019[],IF($G$7=2020,Table2020[]))),3,FALSE)</f>
        <v>1.1830000000000001</v>
      </c>
      <c r="H117" s="6">
        <f>VLOOKUP(A117,IF($H$7=2018,TABLE2018[],IF($H$7=2019,Table2019[],IF($H$7=2020,Table2020[]))),3,FALSE)</f>
        <v>1.127</v>
      </c>
      <c r="I117" s="7">
        <f t="shared" si="10"/>
        <v>1.1536666666666668</v>
      </c>
      <c r="J117" s="5">
        <f>VLOOKUP(A117,IF($J$7=2018,TABLE2018[],IF($J$7=2019,Table2019[],IF($J$7=2020,Table2020[]))),4,FALSE)</f>
        <v>1.4790000000000001</v>
      </c>
      <c r="K117" s="6">
        <f>VLOOKUP(A117,IF($K$7=2018,TABLE2018[],IF($K$7=2019,Table2019[],IF($K$7=2020,Table2020[]))),4,FALSE)</f>
        <v>1.452</v>
      </c>
      <c r="L117" s="6">
        <f>VLOOKUP(A117,IF($L$7=2018,TABLE2018[],IF($L$7=2019,Table2019[],IF($L$7=2020,Table2020[]))),4,FALSE)</f>
        <v>1.379</v>
      </c>
      <c r="M117" s="7">
        <f t="shared" si="11"/>
        <v>1.4366666666666668</v>
      </c>
      <c r="N117" s="5">
        <f>VLOOKUP(A117,IF($N$7=2018,TABLE2018[],IF($N$7=2019,Table2019[],IF($N$7=2020,Table2020[]))),5,FALSE)</f>
        <v>0.59899999999999998</v>
      </c>
      <c r="O117" s="6">
        <f>VLOOKUP(A117,IF($O$7=2018,TABLE2018[],IF($O$7=2019,Table2019[],IF($O$7=2020,Table2020[]))),5,FALSE)</f>
        <v>0.72599999999999998</v>
      </c>
      <c r="P117" s="6">
        <f>VLOOKUP(A117,IF($P$7=2018,TABLE2018[],IF($P$7=2019,Table2019[],IF($P$7=2020,Table2020[]))),5,FALSE)</f>
        <v>0.68</v>
      </c>
      <c r="Q117" s="7">
        <f t="shared" si="12"/>
        <v>0.66833333333333333</v>
      </c>
      <c r="R117" s="5">
        <f>VLOOKUP(A117,IF($R$7=2018,TABLE2018[],IF($R$7=2019,Table2019[],IF($R$7=2020,Table2020[]))),6,FALSE)</f>
        <v>0.39900000000000002</v>
      </c>
      <c r="S117" s="6">
        <f>VLOOKUP(A117,IF($S$7=2018,TABLE2018[],IF($S$7=2019,Table2019[],IF($S$7=2020,Table2020[]))),6,FALSE)</f>
        <v>0.33400000000000002</v>
      </c>
      <c r="T117" s="6">
        <f>VLOOKUP(A117,IF($T$7=2018,TABLE2018[],IF($T$7=2019,Table2019[],IF($T$7=2020,Table2020[]))),6,FALSE)</f>
        <v>0.39900000000000002</v>
      </c>
      <c r="U117" s="7">
        <f t="shared" si="13"/>
        <v>0.37733333333333335</v>
      </c>
      <c r="V117" s="5">
        <f>VLOOKUP(A117,IF($V$7=2018,TABLE2018[],IF($V$7=2019,Table2019[],IF($V$7=2020,Table2020[]))),7,FALSE)</f>
        <v>6.5000000000000002E-2</v>
      </c>
      <c r="W117" s="6">
        <f>VLOOKUP(A117,IF($W$7=2018,TABLE2018[],IF($W$7=2019,Table2019[],IF($W$7=2020,Table2020[]))),7,FALSE)</f>
        <v>8.2000000000000003E-2</v>
      </c>
      <c r="X117" s="6">
        <f>VLOOKUP(A117,IF($X$7=2018,TABLE2018[],IF($X$7=2019,Table2019[],IF($X$7=2020,Table2020[]))),7,FALSE)</f>
        <v>9.9000000000000005E-2</v>
      </c>
      <c r="Y117" s="7">
        <f t="shared" si="15"/>
        <v>8.2000000000000003E-2</v>
      </c>
      <c r="Z117" s="6">
        <f>VLOOKUP(A117,IF($Z$7=2018,TABLE2018[],IF($Z$7=2019,Table2019[],IF($Z$7=2020,Table2020[]))),8,FALSE)</f>
        <v>2.5000000000000001E-2</v>
      </c>
      <c r="AA117" s="6">
        <f>VLOOKUP(A117,IF($AA$7=2018,TABLE2018[],IF($AA$7=2019,Table2019[],IF($AA$7=2020,Table2020[]))),8,FALSE)</f>
        <v>3.1E-2</v>
      </c>
      <c r="AB117" s="6">
        <f>VLOOKUP(A117,IF($AB$7=2018,TABLE2018[],IF($AB$7=2019,Table2019[],IF($AB$7=2020,Table2020[]))),8,FALSE)</f>
        <v>4.5999999999999999E-2</v>
      </c>
      <c r="AC117" s="7">
        <f t="shared" si="14"/>
        <v>3.4000000000000002E-2</v>
      </c>
    </row>
    <row r="118" spans="1:29" ht="15.6" x14ac:dyDescent="0.3">
      <c r="A118" s="36" t="s">
        <v>168</v>
      </c>
      <c r="B118" s="5">
        <f>VLOOKUP(A118,IF($B$7=2018,TABLE2018[],IF($B$7=2019,Table2019[],IF($B$7=2020,Table2020[]))),2,FALSE)</f>
        <v>3.4079999999999999</v>
      </c>
      <c r="C118" s="6">
        <f>VLOOKUP(A118,IF($C$7=2018,TABLE2018[],IF($C$7=2019,Table2019[],IF($C$7=2020,Table2020[]))),2,FALSE)</f>
        <v>3.3340000000000001</v>
      </c>
      <c r="D118" s="6">
        <f>VLOOKUP(A118,IF($D$7=2018,TABLE2018[],IF($D$7=2019,Table2019[],IF($D$7=2020,Table2020[]))),2,FALSE)</f>
        <v>3.3119999999999998</v>
      </c>
      <c r="E118" s="7">
        <f t="shared" si="9"/>
        <v>3.3513333333333333</v>
      </c>
      <c r="F118" s="5">
        <f>VLOOKUP(A118,IF($F$7=2018,TABLE2018[],IF($F$7=2019,Table2019[],IF($F$7=2020,Table2020[]))),3,FALSE)</f>
        <v>0.33200000000000002</v>
      </c>
      <c r="G118" s="6">
        <f>VLOOKUP(A118,IF($G$7=2018,TABLE2018[],IF($G$7=2019,Table2019[],IF($G$7=2020,Table2020[]))),3,FALSE)</f>
        <v>0.35899999999999999</v>
      </c>
      <c r="H118" s="6">
        <f>VLOOKUP(A118,IF($H$7=2018,TABLE2018[],IF($H$7=2019,Table2019[],IF($H$7=2020,Table2020[]))),3,FALSE)</f>
        <v>0.34300000000000003</v>
      </c>
      <c r="I118" s="7">
        <f t="shared" si="10"/>
        <v>0.34466666666666668</v>
      </c>
      <c r="J118" s="5">
        <f>VLOOKUP(A118,IF($J$7=2018,TABLE2018[],IF($J$7=2019,Table2019[],IF($J$7=2020,Table2020[]))),4,FALSE)</f>
        <v>0.89600000000000002</v>
      </c>
      <c r="K118" s="6">
        <f>VLOOKUP(A118,IF($K$7=2018,TABLE2018[],IF($K$7=2019,Table2019[],IF($K$7=2020,Table2020[]))),4,FALSE)</f>
        <v>0.71099999999999997</v>
      </c>
      <c r="L118" s="6">
        <f>VLOOKUP(A118,IF($L$7=2018,TABLE2018[],IF($L$7=2019,Table2019[],IF($L$7=2020,Table2020[]))),4,FALSE)</f>
        <v>0.52300000000000002</v>
      </c>
      <c r="M118" s="7">
        <f t="shared" si="11"/>
        <v>0.71</v>
      </c>
      <c r="N118" s="5">
        <f>VLOOKUP(A118,IF($N$7=2018,TABLE2018[],IF($N$7=2019,Table2019[],IF($N$7=2020,Table2020[]))),5,FALSE)</f>
        <v>0.4</v>
      </c>
      <c r="O118" s="6">
        <f>VLOOKUP(A118,IF($O$7=2018,TABLE2018[],IF($O$7=2019,Table2019[],IF($O$7=2020,Table2020[]))),5,FALSE)</f>
        <v>0.61399999999999999</v>
      </c>
      <c r="P118" s="6">
        <f>VLOOKUP(A118,IF($P$7=2018,TABLE2018[],IF($P$7=2019,Table2019[],IF($P$7=2020,Table2020[]))),5,FALSE)</f>
        <v>0.57199999999999995</v>
      </c>
      <c r="Q118" s="7">
        <f t="shared" si="12"/>
        <v>0.52866666666666662</v>
      </c>
      <c r="R118" s="5">
        <f>VLOOKUP(A118,IF($R$7=2018,TABLE2018[],IF($R$7=2019,Table2019[],IF($R$7=2020,Table2020[]))),6,FALSE)</f>
        <v>0.63600000000000001</v>
      </c>
      <c r="S118" s="6">
        <f>VLOOKUP(A118,IF($S$7=2018,TABLE2018[],IF($S$7=2019,Table2019[],IF($S$7=2020,Table2020[]))),6,FALSE)</f>
        <v>0.55500000000000005</v>
      </c>
      <c r="T118" s="6">
        <f>VLOOKUP(A118,IF($T$7=2018,TABLE2018[],IF($T$7=2019,Table2019[],IF($T$7=2020,Table2020[]))),6,FALSE)</f>
        <v>0.60399999999999998</v>
      </c>
      <c r="U118" s="7">
        <f t="shared" si="13"/>
        <v>0.59833333333333327</v>
      </c>
      <c r="V118" s="5">
        <f>VLOOKUP(A118,IF($V$7=2018,TABLE2018[],IF($V$7=2019,Table2019[],IF($V$7=2020,Table2020[]))),7,FALSE)</f>
        <v>0.2</v>
      </c>
      <c r="W118" s="6">
        <f>VLOOKUP(A118,IF($W$7=2018,TABLE2018[],IF($W$7=2019,Table2019[],IF($W$7=2020,Table2020[]))),7,FALSE)</f>
        <v>0.217</v>
      </c>
      <c r="X118" s="6">
        <f>VLOOKUP(A118,IF($X$7=2018,TABLE2018[],IF($X$7=2019,Table2019[],IF($X$7=2020,Table2020[]))),7,FALSE)</f>
        <v>0.23599999999999999</v>
      </c>
      <c r="Y118" s="7">
        <f t="shared" si="15"/>
        <v>0.21766666666666667</v>
      </c>
      <c r="Z118" s="6">
        <f>VLOOKUP(A118,IF($Z$7=2018,TABLE2018[],IF($Z$7=2019,Table2019[],IF($Z$7=2020,Table2020[]))),8,FALSE)</f>
        <v>0.44400000000000001</v>
      </c>
      <c r="AA118" s="6">
        <f>VLOOKUP(A118,IF($AA$7=2018,TABLE2018[],IF($AA$7=2019,Table2019[],IF($AA$7=2020,Table2020[]))),8,FALSE)</f>
        <v>0.41099999999999998</v>
      </c>
      <c r="AB118" s="6">
        <f>VLOOKUP(A118,IF($AB$7=2018,TABLE2018[],IF($AB$7=2019,Table2019[],IF($AB$7=2020,Table2020[]))),8,FALSE)</f>
        <v>0.48599999999999999</v>
      </c>
      <c r="AC118" s="7">
        <f t="shared" si="14"/>
        <v>0.44700000000000001</v>
      </c>
    </row>
    <row r="119" spans="1:29" ht="15.6" x14ac:dyDescent="0.3">
      <c r="A119" s="36" t="s">
        <v>46</v>
      </c>
      <c r="B119" s="5">
        <f>VLOOKUP(A119,IF($B$7=2018,TABLE2018[],IF($B$7=2019,Table2019[],IF($B$7=2020,Table2020[]))),2,FALSE)</f>
        <v>6.3710000000000004</v>
      </c>
      <c r="C119" s="6">
        <f>VLOOKUP(A119,IF($C$7=2018,TABLE2018[],IF($C$7=2019,Table2019[],IF($C$7=2020,Table2020[]))),2,FALSE)</f>
        <v>6.375</v>
      </c>
      <c r="D119" s="6">
        <f>VLOOKUP(A119,IF($D$7=2018,TABLE2018[],IF($D$7=2019,Table2019[],IF($D$7=2020,Table2020[]))),2,FALSE)</f>
        <v>6.4059999999999997</v>
      </c>
      <c r="E119" s="7">
        <f t="shared" si="9"/>
        <v>6.3840000000000003</v>
      </c>
      <c r="F119" s="5">
        <f>VLOOKUP(A119,IF($F$7=2018,TABLE2018[],IF($F$7=2019,Table2019[],IF($F$7=2020,Table2020[]))),3,FALSE)</f>
        <v>1.379</v>
      </c>
      <c r="G119" s="6">
        <f>VLOOKUP(A119,IF($G$7=2018,TABLE2018[],IF($G$7=2019,Table2019[],IF($G$7=2020,Table2020[]))),3,FALSE)</f>
        <v>1.403</v>
      </c>
      <c r="H119" s="6">
        <f>VLOOKUP(A119,IF($H$7=2018,TABLE2018[],IF($H$7=2019,Table2019[],IF($H$7=2020,Table2020[]))),3,FALSE)</f>
        <v>1.3340000000000001</v>
      </c>
      <c r="I119" s="7">
        <f t="shared" si="10"/>
        <v>1.3719999999999999</v>
      </c>
      <c r="J119" s="5">
        <f>VLOOKUP(A119,IF($J$7=2018,TABLE2018[],IF($J$7=2019,Table2019[],IF($J$7=2020,Table2020[]))),4,FALSE)</f>
        <v>1.331</v>
      </c>
      <c r="K119" s="6">
        <f>VLOOKUP(A119,IF($K$7=2018,TABLE2018[],IF($K$7=2019,Table2019[],IF($K$7=2020,Table2020[]))),4,FALSE)</f>
        <v>1.357</v>
      </c>
      <c r="L119" s="6">
        <f>VLOOKUP(A119,IF($L$7=2018,TABLE2018[],IF($L$7=2019,Table2019[],IF($L$7=2020,Table2020[]))),4,FALSE)</f>
        <v>1.31</v>
      </c>
      <c r="M119" s="7">
        <f t="shared" si="11"/>
        <v>1.3326666666666667</v>
      </c>
      <c r="N119" s="5">
        <f>VLOOKUP(A119,IF($N$7=2018,TABLE2018[],IF($N$7=2019,Table2019[],IF($N$7=2020,Table2020[]))),5,FALSE)</f>
        <v>0.63300000000000001</v>
      </c>
      <c r="O119" s="6">
        <f>VLOOKUP(A119,IF($O$7=2018,TABLE2018[],IF($O$7=2019,Table2019[],IF($O$7=2020,Table2020[]))),5,FALSE)</f>
        <v>0.79500000000000004</v>
      </c>
      <c r="P119" s="6">
        <f>VLOOKUP(A119,IF($P$7=2018,TABLE2018[],IF($P$7=2019,Table2019[],IF($P$7=2020,Table2020[]))),5,FALSE)</f>
        <v>0.76</v>
      </c>
      <c r="Q119" s="7">
        <f t="shared" si="12"/>
        <v>0.72933333333333328</v>
      </c>
      <c r="R119" s="5">
        <f>VLOOKUP(A119,IF($R$7=2018,TABLE2018[],IF($R$7=2019,Table2019[],IF($R$7=2020,Table2020[]))),6,FALSE)</f>
        <v>0.50900000000000001</v>
      </c>
      <c r="S119" s="6">
        <f>VLOOKUP(A119,IF($S$7=2018,TABLE2018[],IF($S$7=2019,Table2019[],IF($S$7=2020,Table2020[]))),6,FALSE)</f>
        <v>0.439</v>
      </c>
      <c r="T119" s="6">
        <f>VLOOKUP(A119,IF($T$7=2018,TABLE2018[],IF($T$7=2019,Table2019[],IF($T$7=2020,Table2020[]))),6,FALSE)</f>
        <v>0.54800000000000004</v>
      </c>
      <c r="U119" s="7">
        <f t="shared" si="13"/>
        <v>0.49866666666666665</v>
      </c>
      <c r="V119" s="5">
        <f>VLOOKUP(A119,IF($V$7=2018,TABLE2018[],IF($V$7=2019,Table2019[],IF($V$7=2020,Table2020[]))),7,FALSE)</f>
        <v>9.8000000000000004E-2</v>
      </c>
      <c r="W119" s="6">
        <f>VLOOKUP(A119,IF($W$7=2018,TABLE2018[],IF($W$7=2019,Table2019[],IF($W$7=2020,Table2020[]))),7,FALSE)</f>
        <v>0.08</v>
      </c>
      <c r="X119" s="6">
        <f>VLOOKUP(A119,IF($X$7=2018,TABLE2018[],IF($X$7=2019,Table2019[],IF($X$7=2020,Table2020[]))),7,FALSE)</f>
        <v>8.6999999999999994E-2</v>
      </c>
      <c r="Y119" s="7">
        <f t="shared" si="15"/>
        <v>8.8333333333333333E-2</v>
      </c>
      <c r="Z119" s="6">
        <f>VLOOKUP(A119,IF($Z$7=2018,TABLE2018[],IF($Z$7=2019,Table2019[],IF($Z$7=2020,Table2020[]))),8,FALSE)</f>
        <v>0.127</v>
      </c>
      <c r="AA119" s="6">
        <f>VLOOKUP(A119,IF($AA$7=2018,TABLE2018[],IF($AA$7=2019,Table2019[],IF($AA$7=2020,Table2020[]))),8,FALSE)</f>
        <v>0.13200000000000001</v>
      </c>
      <c r="AB119" s="6">
        <f>VLOOKUP(A119,IF($AB$7=2018,TABLE2018[],IF($AB$7=2019,Table2019[],IF($AB$7=2020,Table2020[]))),8,FALSE)</f>
        <v>0.16300000000000001</v>
      </c>
      <c r="AC119" s="7">
        <f t="shared" si="14"/>
        <v>0.14066666666666669</v>
      </c>
    </row>
    <row r="120" spans="1:29" ht="15.6" x14ac:dyDescent="0.3">
      <c r="A120" s="36" t="s">
        <v>126</v>
      </c>
      <c r="B120" s="5">
        <f>VLOOKUP(A120,IF($B$7=2018,TABLE2018[],IF($B$7=2019,Table2019[],IF($B$7=2020,Table2020[]))),2,FALSE)</f>
        <v>4.6310000000000002</v>
      </c>
      <c r="C120" s="6">
        <f>VLOOKUP(A120,IF($C$7=2018,TABLE2018[],IF($C$7=2019,Table2019[],IF($C$7=2020,Table2020[]))),2,FALSE)</f>
        <v>4.681</v>
      </c>
      <c r="D120" s="6">
        <f>VLOOKUP(A120,IF($D$7=2018,TABLE2018[],IF($D$7=2019,Table2019[],IF($D$7=2020,Table2020[]))),2,FALSE)</f>
        <v>4.9809999999999999</v>
      </c>
      <c r="E120" s="7">
        <f t="shared" si="9"/>
        <v>4.764333333333334</v>
      </c>
      <c r="F120" s="5">
        <f>VLOOKUP(A120,IF($F$7=2018,TABLE2018[],IF($F$7=2019,Table2019[],IF($F$7=2020,Table2020[]))),3,FALSE)</f>
        <v>0.42899999999999999</v>
      </c>
      <c r="G120" s="6">
        <f>VLOOKUP(A120,IF($G$7=2018,TABLE2018[],IF($G$7=2019,Table2019[],IF($G$7=2020,Table2020[]))),3,FALSE)</f>
        <v>0.45</v>
      </c>
      <c r="H120" s="6">
        <f>VLOOKUP(A120,IF($H$7=2018,TABLE2018[],IF($H$7=2019,Table2019[],IF($H$7=2020,Table2020[]))),3,FALSE)</f>
        <v>0.504</v>
      </c>
      <c r="I120" s="7">
        <f t="shared" si="10"/>
        <v>0.46100000000000002</v>
      </c>
      <c r="J120" s="5">
        <f>VLOOKUP(A120,IF($J$7=2018,TABLE2018[],IF($J$7=2019,Table2019[],IF($J$7=2020,Table2020[]))),4,FALSE)</f>
        <v>1.117</v>
      </c>
      <c r="K120" s="6">
        <f>VLOOKUP(A120,IF($K$7=2018,TABLE2018[],IF($K$7=2019,Table2019[],IF($K$7=2020,Table2020[]))),4,FALSE)</f>
        <v>1.1339999999999999</v>
      </c>
      <c r="L120" s="6">
        <f>VLOOKUP(A120,IF($L$7=2018,TABLE2018[],IF($L$7=2019,Table2019[],IF($L$7=2020,Table2020[]))),4,FALSE)</f>
        <v>0.95499999999999996</v>
      </c>
      <c r="M120" s="7">
        <f t="shared" si="11"/>
        <v>1.0686666666666667</v>
      </c>
      <c r="N120" s="5">
        <f>VLOOKUP(A120,IF($N$7=2018,TABLE2018[],IF($N$7=2019,Table2019[],IF($N$7=2020,Table2020[]))),5,FALSE)</f>
        <v>0.433</v>
      </c>
      <c r="O120" s="6">
        <f>VLOOKUP(A120,IF($O$7=2018,TABLE2018[],IF($O$7=2019,Table2019[],IF($O$7=2020,Table2020[]))),5,FALSE)</f>
        <v>0.57099999999999995</v>
      </c>
      <c r="P120" s="6">
        <f>VLOOKUP(A120,IF($P$7=2018,TABLE2018[],IF($P$7=2019,Table2019[],IF($P$7=2020,Table2020[]))),5,FALSE)</f>
        <v>0.51800000000000002</v>
      </c>
      <c r="Q120" s="7">
        <f t="shared" si="12"/>
        <v>0.5073333333333333</v>
      </c>
      <c r="R120" s="5">
        <f>VLOOKUP(A120,IF($R$7=2018,TABLE2018[],IF($R$7=2019,Table2019[],IF($R$7=2020,Table2020[]))),6,FALSE)</f>
        <v>0.40600000000000003</v>
      </c>
      <c r="S120" s="6">
        <f>VLOOKUP(A120,IF($S$7=2018,TABLE2018[],IF($S$7=2019,Table2019[],IF($S$7=2020,Table2020[]))),6,FALSE)</f>
        <v>0.29199999999999998</v>
      </c>
      <c r="T120" s="6">
        <f>VLOOKUP(A120,IF($T$7=2018,TABLE2018[],IF($T$7=2019,Table2019[],IF($T$7=2020,Table2020[]))),6,FALSE)</f>
        <v>0.35199999999999998</v>
      </c>
      <c r="U120" s="7">
        <f t="shared" si="13"/>
        <v>0.34999999999999992</v>
      </c>
      <c r="V120" s="5">
        <f>VLOOKUP(A120,IF($V$7=2018,TABLE2018[],IF($V$7=2019,Table2019[],IF($V$7=2020,Table2020[]))),7,FALSE)</f>
        <v>0.13800000000000001</v>
      </c>
      <c r="W120" s="6">
        <f>VLOOKUP(A120,IF($W$7=2018,TABLE2018[],IF($W$7=2019,Table2019[],IF($W$7=2020,Table2020[]))),7,FALSE)</f>
        <v>0.153</v>
      </c>
      <c r="X120" s="6">
        <f>VLOOKUP(A120,IF($X$7=2018,TABLE2018[],IF($X$7=2019,Table2019[],IF($X$7=2020,Table2020[]))),7,FALSE)</f>
        <v>0.16400000000000001</v>
      </c>
      <c r="Y120" s="7">
        <f t="shared" si="15"/>
        <v>0.1516666666666667</v>
      </c>
      <c r="Z120" s="6">
        <f>VLOOKUP(A120,IF($Z$7=2018,TABLE2018[],IF($Z$7=2019,Table2019[],IF($Z$7=2020,Table2020[]))),8,FALSE)</f>
        <v>8.2000000000000003E-2</v>
      </c>
      <c r="AA120" s="6">
        <f>VLOOKUP(A120,IF($AA$7=2018,TABLE2018[],IF($AA$7=2019,Table2019[],IF($AA$7=2020,Table2020[]))),8,FALSE)</f>
        <v>7.1999999999999995E-2</v>
      </c>
      <c r="AB120" s="6">
        <f>VLOOKUP(A120,IF($AB$7=2018,TABLE2018[],IF($AB$7=2019,Table2019[],IF($AB$7=2020,Table2020[]))),8,FALSE)</f>
        <v>8.2000000000000003E-2</v>
      </c>
      <c r="AC120" s="7">
        <f t="shared" si="14"/>
        <v>7.8666666666666663E-2</v>
      </c>
    </row>
    <row r="121" spans="1:29" ht="15.6" x14ac:dyDescent="0.3">
      <c r="A121" s="36" t="s">
        <v>95</v>
      </c>
      <c r="B121" s="5">
        <f>VLOOKUP(A121,IF($B$7=2018,TABLE2018[],IF($B$7=2019,Table2019[],IF($B$7=2020,Table2020[]))),2,FALSE)</f>
        <v>5.3979999999999997</v>
      </c>
      <c r="C121" s="6">
        <f>VLOOKUP(A121,IF($C$7=2018,TABLE2018[],IF($C$7=2019,Table2019[],IF($C$7=2020,Table2020[]))),2,FALSE)</f>
        <v>5.6029999999999998</v>
      </c>
      <c r="D121" s="6">
        <f>VLOOKUP(A121,IF($D$7=2018,TABLE2018[],IF($D$7=2019,Table2019[],IF($D$7=2020,Table2020[]))),2,FALSE)</f>
        <v>5.7779999999999996</v>
      </c>
      <c r="E121" s="7">
        <f t="shared" si="9"/>
        <v>5.593</v>
      </c>
      <c r="F121" s="5">
        <f>VLOOKUP(A121,IF($F$7=2018,TABLE2018[],IF($F$7=2019,Table2019[],IF($F$7=2020,Table2020[]))),3,FALSE)</f>
        <v>0.97499999999999998</v>
      </c>
      <c r="G121" s="6">
        <f>VLOOKUP(A121,IF($G$7=2018,TABLE2018[],IF($G$7=2019,Table2019[],IF($G$7=2020,Table2020[]))),3,FALSE)</f>
        <v>1.004</v>
      </c>
      <c r="H121" s="6">
        <f>VLOOKUP(A121,IF($H$7=2018,TABLE2018[],IF($H$7=2019,Table2019[],IF($H$7=2020,Table2020[]))),3,FALSE)</f>
        <v>0.98799999999999999</v>
      </c>
      <c r="I121" s="7">
        <f t="shared" si="10"/>
        <v>0.98899999999999999</v>
      </c>
      <c r="J121" s="5">
        <f>VLOOKUP(A121,IF($J$7=2018,TABLE2018[],IF($J$7=2019,Table2019[],IF($J$7=2020,Table2020[]))),4,FALSE)</f>
        <v>1.369</v>
      </c>
      <c r="K121" s="6">
        <f>VLOOKUP(A121,IF($K$7=2018,TABLE2018[],IF($K$7=2019,Table2019[],IF($K$7=2020,Table2020[]))),4,FALSE)</f>
        <v>1.383</v>
      </c>
      <c r="L121" s="6">
        <f>VLOOKUP(A121,IF($L$7=2018,TABLE2018[],IF($L$7=2019,Table2019[],IF($L$7=2020,Table2020[]))),4,FALSE)</f>
        <v>1.327</v>
      </c>
      <c r="M121" s="7">
        <f t="shared" si="11"/>
        <v>1.3596666666666666</v>
      </c>
      <c r="N121" s="5">
        <f>VLOOKUP(A121,IF($N$7=2018,TABLE2018[],IF($N$7=2019,Table2019[],IF($N$7=2020,Table2020[]))),5,FALSE)</f>
        <v>0.68500000000000005</v>
      </c>
      <c r="O121" s="6">
        <f>VLOOKUP(A121,IF($O$7=2018,TABLE2018[],IF($O$7=2019,Table2019[],IF($O$7=2020,Table2020[]))),5,FALSE)</f>
        <v>0.85399999999999998</v>
      </c>
      <c r="P121" s="6">
        <f>VLOOKUP(A121,IF($P$7=2018,TABLE2018[],IF($P$7=2019,Table2019[],IF($P$7=2020,Table2020[]))),5,FALSE)</f>
        <v>0.82799999999999996</v>
      </c>
      <c r="Q121" s="7">
        <f t="shared" si="12"/>
        <v>0.78900000000000003</v>
      </c>
      <c r="R121" s="5">
        <f>VLOOKUP(A121,IF($R$7=2018,TABLE2018[],IF($R$7=2019,Table2019[],IF($R$7=2020,Table2020[]))),6,FALSE)</f>
        <v>0.28799999999999998</v>
      </c>
      <c r="S121" s="6">
        <f>VLOOKUP(A121,IF($S$7=2018,TABLE2018[],IF($S$7=2019,Table2019[],IF($S$7=2020,Table2020[]))),6,FALSE)</f>
        <v>0.28199999999999997</v>
      </c>
      <c r="T121" s="6">
        <f>VLOOKUP(A121,IF($T$7=2018,TABLE2018[],IF($T$7=2019,Table2019[],IF($T$7=2020,Table2020[]))),6,FALSE)</f>
        <v>0.39500000000000002</v>
      </c>
      <c r="U121" s="7">
        <f t="shared" si="13"/>
        <v>0.32166666666666666</v>
      </c>
      <c r="V121" s="5">
        <f>VLOOKUP(A121,IF($V$7=2018,TABLE2018[],IF($V$7=2019,Table2019[],IF($V$7=2020,Table2020[]))),7,FALSE)</f>
        <v>0.13400000000000001</v>
      </c>
      <c r="W121" s="6">
        <f>VLOOKUP(A121,IF($W$7=2018,TABLE2018[],IF($W$7=2019,Table2019[],IF($W$7=2020,Table2020[]))),7,FALSE)</f>
        <v>0.13700000000000001</v>
      </c>
      <c r="X121" s="6">
        <f>VLOOKUP(A121,IF($X$7=2018,TABLE2018[],IF($X$7=2019,Table2019[],IF($X$7=2020,Table2020[]))),7,FALSE)</f>
        <v>0.15</v>
      </c>
      <c r="Y121" s="7">
        <f t="shared" si="15"/>
        <v>0.14033333333333334</v>
      </c>
      <c r="Z121" s="6">
        <f>VLOOKUP(A121,IF($Z$7=2018,TABLE2018[],IF($Z$7=2019,Table2019[],IF($Z$7=2020,Table2020[]))),8,FALSE)</f>
        <v>4.2999999999999997E-2</v>
      </c>
      <c r="AA121" s="6">
        <f>VLOOKUP(A121,IF($AA$7=2018,TABLE2018[],IF($AA$7=2019,Table2019[],IF($AA$7=2020,Table2020[]))),8,FALSE)</f>
        <v>3.9E-2</v>
      </c>
      <c r="AB121" s="6">
        <f>VLOOKUP(A121,IF($AB$7=2018,TABLE2018[],IF($AB$7=2019,Table2019[],IF($AB$7=2020,Table2020[]))),8,FALSE)</f>
        <v>5.8999999999999997E-2</v>
      </c>
      <c r="AC121" s="7">
        <f t="shared" si="14"/>
        <v>4.6999999999999993E-2</v>
      </c>
    </row>
    <row r="122" spans="1:29" ht="15.6" x14ac:dyDescent="0.3">
      <c r="A122" s="36" t="s">
        <v>130</v>
      </c>
      <c r="B122" s="5">
        <f>VLOOKUP(A122,IF($B$7=2018,TABLE2018[],IF($B$7=2019,Table2019[],IF($B$7=2020,Table2020[]))),2,FALSE)</f>
        <v>4.5709999999999997</v>
      </c>
      <c r="C122" s="6">
        <f>VLOOKUP(A122,IF($C$7=2018,TABLE2018[],IF($C$7=2019,Table2019[],IF($C$7=2020,Table2020[]))),2,FALSE)</f>
        <v>4.3739999999999997</v>
      </c>
      <c r="D122" s="6">
        <f>VLOOKUP(A122,IF($D$7=2018,TABLE2018[],IF($D$7=2019,Table2019[],IF($D$7=2020,Table2020[]))),2,FALSE)</f>
        <v>3.9260000000000002</v>
      </c>
      <c r="E122" s="7">
        <f t="shared" si="9"/>
        <v>4.2903333333333338</v>
      </c>
      <c r="F122" s="5">
        <f>VLOOKUP(A122,IF($F$7=2018,TABLE2018[],IF($F$7=2019,Table2019[],IF($F$7=2020,Table2020[]))),3,FALSE)</f>
        <v>0.25600000000000001</v>
      </c>
      <c r="G122" s="6">
        <f>VLOOKUP(A122,IF($G$7=2018,TABLE2018[],IF($G$7=2019,Table2019[],IF($G$7=2020,Table2020[]))),3,FALSE)</f>
        <v>0.26800000000000002</v>
      </c>
      <c r="H122" s="6">
        <f>VLOOKUP(A122,IF($H$7=2018,TABLE2018[],IF($H$7=2019,Table2019[],IF($H$7=2020,Table2020[]))),3,FALSE)</f>
        <v>0.24099999999999999</v>
      </c>
      <c r="I122" s="7">
        <f t="shared" si="10"/>
        <v>0.255</v>
      </c>
      <c r="J122" s="5">
        <f>VLOOKUP(A122,IF($J$7=2018,TABLE2018[],IF($J$7=2019,Table2019[],IF($J$7=2020,Table2020[]))),4,FALSE)</f>
        <v>0.81299999999999994</v>
      </c>
      <c r="K122" s="6">
        <f>VLOOKUP(A122,IF($K$7=2018,TABLE2018[],IF($K$7=2019,Table2019[],IF($K$7=2020,Table2020[]))),4,FALSE)</f>
        <v>0.84099999999999997</v>
      </c>
      <c r="L122" s="6">
        <f>VLOOKUP(A122,IF($L$7=2018,TABLE2018[],IF($L$7=2019,Table2019[],IF($L$7=2020,Table2020[]))),4,FALSE)</f>
        <v>0.748</v>
      </c>
      <c r="M122" s="7">
        <f t="shared" si="11"/>
        <v>0.80066666666666675</v>
      </c>
      <c r="N122" s="5">
        <f>VLOOKUP(A122,IF($N$7=2018,TABLE2018[],IF($N$7=2019,Table2019[],IF($N$7=2020,Table2020[]))),5,FALSE)</f>
        <v>0</v>
      </c>
      <c r="O122" s="6">
        <f>VLOOKUP(A122,IF($O$7=2018,TABLE2018[],IF($O$7=2019,Table2019[],IF($O$7=2020,Table2020[]))),5,FALSE)</f>
        <v>0.24199999999999999</v>
      </c>
      <c r="P122" s="6">
        <f>VLOOKUP(A122,IF($P$7=2018,TABLE2018[],IF($P$7=2019,Table2019[],IF($P$7=2020,Table2020[]))),5,FALSE)</f>
        <v>0.20399999999999999</v>
      </c>
      <c r="Q122" s="7">
        <f t="shared" si="12"/>
        <v>0.14866666666666664</v>
      </c>
      <c r="R122" s="5">
        <f>VLOOKUP(A122,IF($R$7=2018,TABLE2018[],IF($R$7=2019,Table2019[],IF($R$7=2020,Table2020[]))),6,FALSE)</f>
        <v>0.35499999999999998</v>
      </c>
      <c r="S122" s="6">
        <f>VLOOKUP(A122,IF($S$7=2018,TABLE2018[],IF($S$7=2019,Table2019[],IF($S$7=2020,Table2020[]))),6,FALSE)</f>
        <v>0.309</v>
      </c>
      <c r="T122" s="6">
        <f>VLOOKUP(A122,IF($T$7=2018,TABLE2018[],IF($T$7=2019,Table2019[],IF($T$7=2020,Table2020[]))),6,FALSE)</f>
        <v>0.38200000000000001</v>
      </c>
      <c r="U122" s="7">
        <f t="shared" si="13"/>
        <v>0.34866666666666662</v>
      </c>
      <c r="V122" s="5">
        <f>VLOOKUP(A122,IF($V$7=2018,TABLE2018[],IF($V$7=2019,Table2019[],IF($V$7=2020,Table2020[]))),7,FALSE)</f>
        <v>0.23799999999999999</v>
      </c>
      <c r="W122" s="6">
        <f>VLOOKUP(A122,IF($W$7=2018,TABLE2018[],IF($W$7=2019,Table2019[],IF($W$7=2020,Table2020[]))),7,FALSE)</f>
        <v>0.252</v>
      </c>
      <c r="X122" s="6">
        <f>VLOOKUP(A122,IF($X$7=2018,TABLE2018[],IF($X$7=2019,Table2019[],IF($X$7=2020,Table2020[]))),7,FALSE)</f>
        <v>0.25800000000000001</v>
      </c>
      <c r="Y122" s="7">
        <f t="shared" si="15"/>
        <v>0.24933333333333332</v>
      </c>
      <c r="Z122" s="6">
        <f>VLOOKUP(A122,IF($Z$7=2018,TABLE2018[],IF($Z$7=2019,Table2019[],IF($Z$7=2020,Table2020[]))),8,FALSE)</f>
        <v>5.2999999999999999E-2</v>
      </c>
      <c r="AA122" s="6">
        <f>VLOOKUP(A122,IF($AA$7=2018,TABLE2018[],IF($AA$7=2019,Table2019[],IF($AA$7=2020,Table2020[]))),8,FALSE)</f>
        <v>4.4999999999999998E-2</v>
      </c>
      <c r="AB122" s="6">
        <f>VLOOKUP(A122,IF($AB$7=2018,TABLE2018[],IF($AB$7=2019,Table2019[],IF($AB$7=2020,Table2020[]))),8,FALSE)</f>
        <v>4.8000000000000001E-2</v>
      </c>
      <c r="AC122" s="7">
        <f t="shared" si="14"/>
        <v>4.8666666666666671E-2</v>
      </c>
    </row>
    <row r="123" spans="1:29" ht="15.6" x14ac:dyDescent="0.3">
      <c r="A123" s="36" t="s">
        <v>47</v>
      </c>
      <c r="B123" s="5">
        <f>VLOOKUP(A123,IF($B$7=2018,TABLE2018[],IF($B$7=2019,Table2019[],IF($B$7=2020,Table2020[]))),2,FALSE)</f>
        <v>6.343</v>
      </c>
      <c r="C123" s="6">
        <f>VLOOKUP(A123,IF($C$7=2018,TABLE2018[],IF($C$7=2019,Table2019[],IF($C$7=2020,Table2020[]))),2,FALSE)</f>
        <v>6.2619999999999996</v>
      </c>
      <c r="D123" s="6">
        <f>VLOOKUP(A123,IF($D$7=2018,TABLE2018[],IF($D$7=2019,Table2019[],IF($D$7=2020,Table2020[]))),2,FALSE)</f>
        <v>6.3769999999999998</v>
      </c>
      <c r="E123" s="7">
        <f t="shared" si="9"/>
        <v>6.3273333333333328</v>
      </c>
      <c r="F123" s="5">
        <f>VLOOKUP(A123,IF($F$7=2018,TABLE2018[],IF($F$7=2019,Table2019[],IF($F$7=2020,Table2020[]))),3,FALSE)</f>
        <v>1.5289999999999999</v>
      </c>
      <c r="G123" s="6">
        <f>VLOOKUP(A123,IF($G$7=2018,TABLE2018[],IF($G$7=2019,Table2019[],IF($G$7=2020,Table2020[]))),3,FALSE)</f>
        <v>1.5720000000000001</v>
      </c>
      <c r="H123" s="6">
        <f>VLOOKUP(A123,IF($H$7=2018,TABLE2018[],IF($H$7=2019,Table2019[],IF($H$7=2020,Table2020[]))),3,FALSE)</f>
        <v>1.52</v>
      </c>
      <c r="I123" s="7">
        <f t="shared" si="10"/>
        <v>1.5403333333333336</v>
      </c>
      <c r="J123" s="5">
        <f>VLOOKUP(A123,IF($J$7=2018,TABLE2018[],IF($J$7=2019,Table2019[],IF($J$7=2020,Table2020[]))),4,FALSE)</f>
        <v>1.4510000000000001</v>
      </c>
      <c r="K123" s="6">
        <f>VLOOKUP(A123,IF($K$7=2018,TABLE2018[],IF($K$7=2019,Table2019[],IF($K$7=2020,Table2020[]))),4,FALSE)</f>
        <v>1.4630000000000001</v>
      </c>
      <c r="L123" s="6">
        <f>VLOOKUP(A123,IF($L$7=2018,TABLE2018[],IF($L$7=2019,Table2019[],IF($L$7=2020,Table2020[]))),4,FALSE)</f>
        <v>1.395</v>
      </c>
      <c r="M123" s="7">
        <f t="shared" si="11"/>
        <v>1.4363333333333335</v>
      </c>
      <c r="N123" s="5">
        <f>VLOOKUP(A123,IF($N$7=2018,TABLE2018[],IF($N$7=2019,Table2019[],IF($N$7=2020,Table2020[]))),5,FALSE)</f>
        <v>1.008</v>
      </c>
      <c r="O123" s="6">
        <f>VLOOKUP(A123,IF($O$7=2018,TABLE2018[],IF($O$7=2019,Table2019[],IF($O$7=2020,Table2020[]))),5,FALSE)</f>
        <v>1.141</v>
      </c>
      <c r="P123" s="6">
        <f>VLOOKUP(A123,IF($P$7=2018,TABLE2018[],IF($P$7=2019,Table2019[],IF($P$7=2020,Table2020[]))),5,FALSE)</f>
        <v>1.1379999999999999</v>
      </c>
      <c r="Q123" s="7">
        <f t="shared" si="12"/>
        <v>1.0956666666666666</v>
      </c>
      <c r="R123" s="5">
        <f>VLOOKUP(A123,IF($R$7=2018,TABLE2018[],IF($R$7=2019,Table2019[],IF($R$7=2020,Table2020[]))),6,FALSE)</f>
        <v>0.63100000000000001</v>
      </c>
      <c r="S123" s="6">
        <f>VLOOKUP(A123,IF($S$7=2018,TABLE2018[],IF($S$7=2019,Table2019[],IF($S$7=2020,Table2020[]))),6,FALSE)</f>
        <v>0.55600000000000005</v>
      </c>
      <c r="T123" s="6">
        <f>VLOOKUP(A123,IF($T$7=2018,TABLE2018[],IF($T$7=2019,Table2019[],IF($T$7=2020,Table2020[]))),6,FALSE)</f>
        <v>0.63500000000000001</v>
      </c>
      <c r="U123" s="7">
        <f t="shared" si="13"/>
        <v>0.60733333333333339</v>
      </c>
      <c r="V123" s="5">
        <f>VLOOKUP(A123,IF($V$7=2018,TABLE2018[],IF($V$7=2019,Table2019[],IF($V$7=2020,Table2020[]))),7,FALSE)</f>
        <v>0.26100000000000001</v>
      </c>
      <c r="W123" s="6">
        <f>VLOOKUP(A123,IF($W$7=2018,TABLE2018[],IF($W$7=2019,Table2019[],IF($W$7=2020,Table2020[]))),7,FALSE)</f>
        <v>0.27100000000000002</v>
      </c>
      <c r="X123" s="6">
        <f>VLOOKUP(A123,IF($X$7=2018,TABLE2018[],IF($X$7=2019,Table2019[],IF($X$7=2020,Table2020[]))),7,FALSE)</f>
        <v>0.219</v>
      </c>
      <c r="Y123" s="7">
        <f t="shared" si="15"/>
        <v>0.25033333333333335</v>
      </c>
      <c r="Z123" s="6">
        <f>VLOOKUP(A123,IF($Z$7=2018,TABLE2018[],IF($Z$7=2019,Table2019[],IF($Z$7=2020,Table2020[]))),8,FALSE)</f>
        <v>0.45700000000000002</v>
      </c>
      <c r="AA123" s="6">
        <f>VLOOKUP(A123,IF($AA$7=2018,TABLE2018[],IF($AA$7=2019,Table2019[],IF($AA$7=2020,Table2020[]))),8,FALSE)</f>
        <v>0.45300000000000001</v>
      </c>
      <c r="AB123" s="6">
        <f>VLOOKUP(A123,IF($AB$7=2018,TABLE2018[],IF($AB$7=2019,Table2019[],IF($AB$7=2020,Table2020[]))),8,FALSE)</f>
        <v>0.53300000000000003</v>
      </c>
      <c r="AC123" s="7">
        <f t="shared" si="14"/>
        <v>0.48100000000000004</v>
      </c>
    </row>
    <row r="124" spans="1:29" ht="15.6" x14ac:dyDescent="0.3">
      <c r="A124" s="36" t="s">
        <v>52</v>
      </c>
      <c r="B124" s="5">
        <f>VLOOKUP(A124,IF($B$7=2018,TABLE2018[],IF($B$7=2019,Table2019[],IF($B$7=2020,Table2020[]))),2,FALSE)</f>
        <v>6.173</v>
      </c>
      <c r="C124" s="6">
        <f>VLOOKUP(A124,IF($C$7=2018,TABLE2018[],IF($C$7=2019,Table2019[],IF($C$7=2020,Table2020[]))),2,FALSE)</f>
        <v>6.1980000000000004</v>
      </c>
      <c r="D124" s="6">
        <f>VLOOKUP(A124,IF($D$7=2018,TABLE2018[],IF($D$7=2019,Table2019[],IF($D$7=2020,Table2020[]))),2,FALSE)</f>
        <v>6.2809999999999997</v>
      </c>
      <c r="E124" s="7">
        <f t="shared" si="9"/>
        <v>6.2173333333333334</v>
      </c>
      <c r="F124" s="5">
        <f>VLOOKUP(A124,IF($F$7=2018,TABLE2018[],IF($F$7=2019,Table2019[],IF($F$7=2020,Table2020[]))),3,FALSE)</f>
        <v>1.21</v>
      </c>
      <c r="G124" s="6">
        <f>VLOOKUP(A124,IF($G$7=2018,TABLE2018[],IF($G$7=2019,Table2019[],IF($G$7=2020,Table2020[]))),3,FALSE)</f>
        <v>1.246</v>
      </c>
      <c r="H124" s="6">
        <f>VLOOKUP(A124,IF($H$7=2018,TABLE2018[],IF($H$7=2019,Table2019[],IF($H$7=2020,Table2020[]))),3,FALSE)</f>
        <v>1.1950000000000001</v>
      </c>
      <c r="I124" s="7">
        <f t="shared" si="10"/>
        <v>1.2169999999999999</v>
      </c>
      <c r="J124" s="5">
        <f>VLOOKUP(A124,IF($J$7=2018,TABLE2018[],IF($J$7=2019,Table2019[],IF($J$7=2020,Table2020[]))),4,FALSE)</f>
        <v>1.5369999999999999</v>
      </c>
      <c r="K124" s="6">
        <f>VLOOKUP(A124,IF($K$7=2018,TABLE2018[],IF($K$7=2019,Table2019[],IF($K$7=2020,Table2020[]))),4,FALSE)</f>
        <v>1.504</v>
      </c>
      <c r="L124" s="6">
        <f>VLOOKUP(A124,IF($L$7=2018,TABLE2018[],IF($L$7=2019,Table2019[],IF($L$7=2020,Table2020[]))),4,FALSE)</f>
        <v>1.4239999999999999</v>
      </c>
      <c r="M124" s="7">
        <f t="shared" si="11"/>
        <v>1.4883333333333333</v>
      </c>
      <c r="N124" s="5">
        <f>VLOOKUP(A124,IF($N$7=2018,TABLE2018[],IF($N$7=2019,Table2019[],IF($N$7=2020,Table2020[]))),5,FALSE)</f>
        <v>0.77600000000000002</v>
      </c>
      <c r="O124" s="6">
        <f>VLOOKUP(A124,IF($O$7=2018,TABLE2018[],IF($O$7=2019,Table2019[],IF($O$7=2020,Table2020[]))),5,FALSE)</f>
        <v>0.88100000000000001</v>
      </c>
      <c r="P124" s="6">
        <f>VLOOKUP(A124,IF($P$7=2018,TABLE2018[],IF($P$7=2019,Table2019[],IF($P$7=2020,Table2020[]))),5,FALSE)</f>
        <v>0.85299999999999998</v>
      </c>
      <c r="Q124" s="7">
        <f t="shared" si="12"/>
        <v>0.83666666666666656</v>
      </c>
      <c r="R124" s="5">
        <f>VLOOKUP(A124,IF($R$7=2018,TABLE2018[],IF($R$7=2019,Table2019[],IF($R$7=2020,Table2020[]))),6,FALSE)</f>
        <v>0.35399999999999998</v>
      </c>
      <c r="S124" s="6">
        <f>VLOOKUP(A124,IF($S$7=2018,TABLE2018[],IF($S$7=2019,Table2019[],IF($S$7=2020,Table2020[]))),6,FALSE)</f>
        <v>0.33400000000000002</v>
      </c>
      <c r="T124" s="6">
        <f>VLOOKUP(A124,IF($T$7=2018,TABLE2018[],IF($T$7=2019,Table2019[],IF($T$7=2020,Table2020[]))),6,FALSE)</f>
        <v>0.42399999999999999</v>
      </c>
      <c r="U124" s="7">
        <f t="shared" si="13"/>
        <v>0.37066666666666664</v>
      </c>
      <c r="V124" s="5">
        <f>VLOOKUP(A124,IF($V$7=2018,TABLE2018[],IF($V$7=2019,Table2019[],IF($V$7=2020,Table2020[]))),7,FALSE)</f>
        <v>0.11799999999999999</v>
      </c>
      <c r="W124" s="6">
        <f>VLOOKUP(A124,IF($W$7=2018,TABLE2018[],IF($W$7=2019,Table2019[],IF($W$7=2020,Table2020[]))),7,FALSE)</f>
        <v>0.121</v>
      </c>
      <c r="X124" s="6">
        <f>VLOOKUP(A124,IF($X$7=2018,TABLE2018[],IF($X$7=2019,Table2019[],IF($X$7=2020,Table2020[]))),7,FALSE)</f>
        <v>0.11700000000000001</v>
      </c>
      <c r="Y124" s="7">
        <f t="shared" si="15"/>
        <v>0.11866666666666666</v>
      </c>
      <c r="Z124" s="6">
        <f>VLOOKUP(A124,IF($Z$7=2018,TABLE2018[],IF($Z$7=2019,Table2019[],IF($Z$7=2020,Table2020[]))),8,FALSE)</f>
        <v>1.4E-2</v>
      </c>
      <c r="AA124" s="6">
        <f>VLOOKUP(A124,IF($AA$7=2018,TABLE2018[],IF($AA$7=2019,Table2019[],IF($AA$7=2020,Table2020[]))),8,FALSE)</f>
        <v>1.4E-2</v>
      </c>
      <c r="AB124" s="6">
        <f>VLOOKUP(A124,IF($AB$7=2018,TABLE2018[],IF($AB$7=2019,Table2019[],IF($AB$7=2020,Table2020[]))),8,FALSE)</f>
        <v>1.0999999999999999E-2</v>
      </c>
      <c r="AC124" s="7">
        <f t="shared" si="14"/>
        <v>1.2999999999999999E-2</v>
      </c>
    </row>
    <row r="125" spans="1:29" ht="15.6" x14ac:dyDescent="0.3">
      <c r="A125" s="36" t="s">
        <v>65</v>
      </c>
      <c r="B125" s="5">
        <f>VLOOKUP(A125,IF($B$7=2018,TABLE2018[],IF($B$7=2019,Table2019[],IF($B$7=2020,Table2020[]))),2,FALSE)</f>
        <v>5.9480000000000004</v>
      </c>
      <c r="C125" s="6">
        <f>VLOOKUP(A125,IF($C$7=2018,TABLE2018[],IF($C$7=2019,Table2019[],IF($C$7=2020,Table2020[]))),2,FALSE)</f>
        <v>6.1180000000000003</v>
      </c>
      <c r="D125" s="6">
        <f>VLOOKUP(A125,IF($D$7=2018,TABLE2018[],IF($D$7=2019,Table2019[],IF($D$7=2020,Table2020[]))),2,FALSE)</f>
        <v>6.3630000000000004</v>
      </c>
      <c r="E125" s="7">
        <f t="shared" si="9"/>
        <v>6.1430000000000007</v>
      </c>
      <c r="F125" s="5">
        <f>VLOOKUP(A125,IF($F$7=2018,TABLE2018[],IF($F$7=2019,Table2019[],IF($F$7=2020,Table2020[]))),3,FALSE)</f>
        <v>1.2190000000000001</v>
      </c>
      <c r="G125" s="6">
        <f>VLOOKUP(A125,IF($G$7=2018,TABLE2018[],IF($G$7=2019,Table2019[],IF($G$7=2020,Table2020[]))),3,FALSE)</f>
        <v>1.258</v>
      </c>
      <c r="H125" s="6">
        <f>VLOOKUP(A125,IF($H$7=2018,TABLE2018[],IF($H$7=2019,Table2019[],IF($H$7=2020,Table2020[]))),3,FALSE)</f>
        <v>1.2090000000000001</v>
      </c>
      <c r="I125" s="7">
        <f t="shared" si="10"/>
        <v>1.2286666666666668</v>
      </c>
      <c r="J125" s="5">
        <f>VLOOKUP(A125,IF($J$7=2018,TABLE2018[],IF($J$7=2019,Table2019[],IF($J$7=2020,Table2020[]))),4,FALSE)</f>
        <v>1.506</v>
      </c>
      <c r="K125" s="6">
        <f>VLOOKUP(A125,IF($K$7=2018,TABLE2018[],IF($K$7=2019,Table2019[],IF($K$7=2020,Table2020[]))),4,FALSE)</f>
        <v>1.5229999999999999</v>
      </c>
      <c r="L125" s="6">
        <f>VLOOKUP(A125,IF($L$7=2018,TABLE2018[],IF($L$7=2019,Table2019[],IF($L$7=2020,Table2020[]))),4,FALSE)</f>
        <v>1.4650000000000001</v>
      </c>
      <c r="M125" s="7">
        <f t="shared" si="11"/>
        <v>1.498</v>
      </c>
      <c r="N125" s="5">
        <f>VLOOKUP(A125,IF($N$7=2018,TABLE2018[],IF($N$7=2019,Table2019[],IF($N$7=2020,Table2020[]))),5,FALSE)</f>
        <v>0.85599999999999998</v>
      </c>
      <c r="O125" s="6">
        <f>VLOOKUP(A125,IF($O$7=2018,TABLE2018[],IF($O$7=2019,Table2019[],IF($O$7=2020,Table2020[]))),5,FALSE)</f>
        <v>0.95299999999999996</v>
      </c>
      <c r="P125" s="6">
        <f>VLOOKUP(A125,IF($P$7=2018,TABLE2018[],IF($P$7=2019,Table2019[],IF($P$7=2020,Table2020[]))),5,FALSE)</f>
        <v>0.93300000000000005</v>
      </c>
      <c r="Q125" s="7">
        <f t="shared" si="12"/>
        <v>0.91400000000000003</v>
      </c>
      <c r="R125" s="5">
        <f>VLOOKUP(A125,IF($R$7=2018,TABLE2018[],IF($R$7=2019,Table2019[],IF($R$7=2020,Table2020[]))),6,FALSE)</f>
        <v>0.63300000000000001</v>
      </c>
      <c r="S125" s="6">
        <f>VLOOKUP(A125,IF($S$7=2018,TABLE2018[],IF($S$7=2019,Table2019[],IF($S$7=2020,Table2020[]))),6,FALSE)</f>
        <v>0.56399999999999995</v>
      </c>
      <c r="T125" s="6">
        <f>VLOOKUP(A125,IF($T$7=2018,TABLE2018[],IF($T$7=2019,Table2019[],IF($T$7=2020,Table2020[]))),6,FALSE)</f>
        <v>0.64700000000000002</v>
      </c>
      <c r="U125" s="7">
        <f t="shared" si="13"/>
        <v>0.61466666666666669</v>
      </c>
      <c r="V125" s="5">
        <f>VLOOKUP(A125,IF($V$7=2018,TABLE2018[],IF($V$7=2019,Table2019[],IF($V$7=2020,Table2020[]))),7,FALSE)</f>
        <v>0.16</v>
      </c>
      <c r="W125" s="6">
        <f>VLOOKUP(A125,IF($W$7=2018,TABLE2018[],IF($W$7=2019,Table2019[],IF($W$7=2020,Table2020[]))),7,FALSE)</f>
        <v>0.14399999999999999</v>
      </c>
      <c r="X125" s="6">
        <f>VLOOKUP(A125,IF($X$7=2018,TABLE2018[],IF($X$7=2019,Table2019[],IF($X$7=2020,Table2020[]))),7,FALSE)</f>
        <v>0.14599999999999999</v>
      </c>
      <c r="Y125" s="7">
        <f t="shared" si="15"/>
        <v>0.15</v>
      </c>
      <c r="Z125" s="6">
        <f>VLOOKUP(A125,IF($Z$7=2018,TABLE2018[],IF($Z$7=2019,Table2019[],IF($Z$7=2020,Table2020[]))),8,FALSE)</f>
        <v>5.0999999999999997E-2</v>
      </c>
      <c r="AA125" s="6">
        <f>VLOOKUP(A125,IF($AA$7=2018,TABLE2018[],IF($AA$7=2019,Table2019[],IF($AA$7=2020,Table2020[]))),8,FALSE)</f>
        <v>5.7000000000000002E-2</v>
      </c>
      <c r="AB125" s="6">
        <f>VLOOKUP(A125,IF($AB$7=2018,TABLE2018[],IF($AB$7=2019,Table2019[],IF($AB$7=2020,Table2020[]))),8,FALSE)</f>
        <v>7.6999999999999999E-2</v>
      </c>
      <c r="AC125" s="7">
        <f t="shared" si="14"/>
        <v>6.1666666666666668E-2</v>
      </c>
    </row>
    <row r="126" spans="1:29" ht="15.6" x14ac:dyDescent="0.3">
      <c r="A126" s="36" t="s">
        <v>122</v>
      </c>
      <c r="B126" s="5">
        <f>VLOOKUP(A126,IF($B$7=2018,TABLE2018[],IF($B$7=2019,Table2019[],IF($B$7=2020,Table2020[]))),2,FALSE)</f>
        <v>4.7240000000000002</v>
      </c>
      <c r="C126" s="6">
        <f>VLOOKUP(A126,IF($C$7=2018,TABLE2018[],IF($C$7=2019,Table2019[],IF($C$7=2020,Table2020[]))),2,FALSE)</f>
        <v>4.7220000000000004</v>
      </c>
      <c r="D126" s="6">
        <f>VLOOKUP(A126,IF($D$7=2018,TABLE2018[],IF($D$7=2019,Table2019[],IF($D$7=2020,Table2020[]))),2,FALSE)</f>
        <v>4.8140000000000001</v>
      </c>
      <c r="E126" s="7">
        <f t="shared" si="9"/>
        <v>4.7533333333333339</v>
      </c>
      <c r="F126" s="5">
        <f>VLOOKUP(A126,IF($F$7=2018,TABLE2018[],IF($F$7=2019,Table2019[],IF($F$7=2020,Table2020[]))),3,FALSE)</f>
        <v>0.94</v>
      </c>
      <c r="G126" s="6">
        <f>VLOOKUP(A126,IF($G$7=2018,TABLE2018[],IF($G$7=2019,Table2019[],IF($G$7=2020,Table2020[]))),3,FALSE)</f>
        <v>0.96</v>
      </c>
      <c r="H126" s="6">
        <f>VLOOKUP(A126,IF($H$7=2018,TABLE2018[],IF($H$7=2019,Table2019[],IF($H$7=2020,Table2020[]))),3,FALSE)</f>
        <v>0.90200000000000002</v>
      </c>
      <c r="I126" s="7">
        <f t="shared" si="10"/>
        <v>0.93400000000000005</v>
      </c>
      <c r="J126" s="5">
        <f>VLOOKUP(A126,IF($J$7=2018,TABLE2018[],IF($J$7=2019,Table2019[],IF($J$7=2020,Table2020[]))),4,FALSE)</f>
        <v>1.41</v>
      </c>
      <c r="K126" s="6">
        <f>VLOOKUP(A126,IF($K$7=2018,TABLE2018[],IF($K$7=2019,Table2019[],IF($K$7=2020,Table2020[]))),4,FALSE)</f>
        <v>1.351</v>
      </c>
      <c r="L126" s="6">
        <f>VLOOKUP(A126,IF($L$7=2018,TABLE2018[],IF($L$7=2019,Table2019[],IF($L$7=2020,Table2020[]))),4,FALSE)</f>
        <v>1.2589999999999999</v>
      </c>
      <c r="M126" s="7">
        <f t="shared" si="11"/>
        <v>1.3399999999999999</v>
      </c>
      <c r="N126" s="5">
        <f>VLOOKUP(A126,IF($N$7=2018,TABLE2018[],IF($N$7=2019,Table2019[],IF($N$7=2020,Table2020[]))),5,FALSE)</f>
        <v>0.33</v>
      </c>
      <c r="O126" s="6">
        <f>VLOOKUP(A126,IF($O$7=2018,TABLE2018[],IF($O$7=2019,Table2019[],IF($O$7=2020,Table2020[]))),5,FALSE)</f>
        <v>0.46899999999999997</v>
      </c>
      <c r="P126" s="6">
        <f>VLOOKUP(A126,IF($P$7=2018,TABLE2018[],IF($P$7=2019,Table2019[],IF($P$7=2020,Table2020[]))),5,FALSE)</f>
        <v>0.40699999999999997</v>
      </c>
      <c r="Q126" s="7">
        <f t="shared" si="12"/>
        <v>0.40199999999999997</v>
      </c>
      <c r="R126" s="5">
        <f>VLOOKUP(A126,IF($R$7=2018,TABLE2018[],IF($R$7=2019,Table2019[],IF($R$7=2020,Table2020[]))),6,FALSE)</f>
        <v>0.51600000000000001</v>
      </c>
      <c r="S126" s="6">
        <f>VLOOKUP(A126,IF($S$7=2018,TABLE2018[],IF($S$7=2019,Table2019[],IF($S$7=2020,Table2020[]))),6,FALSE)</f>
        <v>0.38900000000000001</v>
      </c>
      <c r="T126" s="6">
        <f>VLOOKUP(A126,IF($T$7=2018,TABLE2018[],IF($T$7=2019,Table2019[],IF($T$7=2020,Table2020[]))),6,FALSE)</f>
        <v>0.435</v>
      </c>
      <c r="U126" s="7">
        <f t="shared" si="13"/>
        <v>0.44666666666666671</v>
      </c>
      <c r="V126" s="5">
        <f>VLOOKUP(A126,IF($V$7=2018,TABLE2018[],IF($V$7=2019,Table2019[],IF($V$7=2020,Table2020[]))),7,FALSE)</f>
        <v>0.10299999999999999</v>
      </c>
      <c r="W126" s="6">
        <f>VLOOKUP(A126,IF($W$7=2018,TABLE2018[],IF($W$7=2019,Table2019[],IF($W$7=2020,Table2020[]))),7,FALSE)</f>
        <v>0.13</v>
      </c>
      <c r="X126" s="6">
        <f>VLOOKUP(A126,IF($X$7=2018,TABLE2018[],IF($X$7=2019,Table2019[],IF($X$7=2020,Table2020[]))),7,FALSE)</f>
        <v>0.126</v>
      </c>
      <c r="Y126" s="7">
        <f t="shared" si="15"/>
        <v>0.11966666666666666</v>
      </c>
      <c r="Z126" s="6">
        <f>VLOOKUP(A126,IF($Z$7=2018,TABLE2018[],IF($Z$7=2019,Table2019[],IF($Z$7=2020,Table2020[]))),8,FALSE)</f>
        <v>5.6000000000000001E-2</v>
      </c>
      <c r="AA126" s="6">
        <f>VLOOKUP(A126,IF($AA$7=2018,TABLE2018[],IF($AA$7=2019,Table2019[],IF($AA$7=2020,Table2020[]))),8,FALSE)</f>
        <v>5.5E-2</v>
      </c>
      <c r="AB126" s="6">
        <f>VLOOKUP(A126,IF($AB$7=2018,TABLE2018[],IF($AB$7=2019,Table2019[],IF($AB$7=2020,Table2020[]))),8,FALSE)</f>
        <v>0.06</v>
      </c>
      <c r="AC126" s="7">
        <f t="shared" si="14"/>
        <v>5.6999999999999995E-2</v>
      </c>
    </row>
    <row r="127" spans="1:29" ht="15.6" x14ac:dyDescent="0.3">
      <c r="A127" s="36" t="s">
        <v>73</v>
      </c>
      <c r="B127" s="5">
        <f>VLOOKUP(A127,IF($B$7=2018,TABLE2018[],IF($B$7=2019,Table2019[],IF($B$7=2020,Table2020[]))),2,FALSE)</f>
        <v>5.875</v>
      </c>
      <c r="C127" s="6">
        <f>VLOOKUP(A127,IF($C$7=2018,TABLE2018[],IF($C$7=2019,Table2019[],IF($C$7=2020,Table2020[]))),2,FALSE)</f>
        <v>5.8949999999999996</v>
      </c>
      <c r="D127" s="6">
        <f>VLOOKUP(A127,IF($D$7=2018,TABLE2018[],IF($D$7=2019,Table2019[],IF($D$7=2020,Table2020[]))),2,FALSE)</f>
        <v>5.8719999999999999</v>
      </c>
      <c r="E127" s="7">
        <f t="shared" si="9"/>
        <v>5.8806666666666665</v>
      </c>
      <c r="F127" s="5">
        <f>VLOOKUP(A127,IF($F$7=2018,TABLE2018[],IF($F$7=2019,Table2019[],IF($F$7=2020,Table2020[]))),3,FALSE)</f>
        <v>1.266</v>
      </c>
      <c r="G127" s="6">
        <f>VLOOKUP(A127,IF($G$7=2018,TABLE2018[],IF($G$7=2019,Table2019[],IF($G$7=2020,Table2020[]))),3,FALSE)</f>
        <v>1.3009999999999999</v>
      </c>
      <c r="H127" s="6">
        <f>VLOOKUP(A127,IF($H$7=2018,TABLE2018[],IF($H$7=2019,Table2019[],IF($H$7=2020,Table2020[]))),3,FALSE)</f>
        <v>1.2450000000000001</v>
      </c>
      <c r="I127" s="7">
        <f t="shared" si="10"/>
        <v>1.2706666666666668</v>
      </c>
      <c r="J127" s="5">
        <f>VLOOKUP(A127,IF($J$7=2018,TABLE2018[],IF($J$7=2019,Table2019[],IF($J$7=2020,Table2020[]))),4,FALSE)</f>
        <v>1.204</v>
      </c>
      <c r="K127" s="6">
        <f>VLOOKUP(A127,IF($K$7=2018,TABLE2018[],IF($K$7=2019,Table2019[],IF($K$7=2020,Table2020[]))),4,FALSE)</f>
        <v>1.2190000000000001</v>
      </c>
      <c r="L127" s="6">
        <f>VLOOKUP(A127,IF($L$7=2018,TABLE2018[],IF($L$7=2019,Table2019[],IF($L$7=2020,Table2020[]))),4,FALSE)</f>
        <v>1.1339999999999999</v>
      </c>
      <c r="M127" s="7">
        <f t="shared" si="11"/>
        <v>1.1856666666666666</v>
      </c>
      <c r="N127" s="5">
        <f>VLOOKUP(A127,IF($N$7=2018,TABLE2018[],IF($N$7=2019,Table2019[],IF($N$7=2020,Table2020[]))),5,FALSE)</f>
        <v>0.95499999999999996</v>
      </c>
      <c r="O127" s="6">
        <f>VLOOKUP(A127,IF($O$7=2018,TABLE2018[],IF($O$7=2019,Table2019[],IF($O$7=2020,Table2020[]))),5,FALSE)</f>
        <v>1.036</v>
      </c>
      <c r="P127" s="6">
        <f>VLOOKUP(A127,IF($P$7=2018,TABLE2018[],IF($P$7=2019,Table2019[],IF($P$7=2020,Table2020[]))),5,FALSE)</f>
        <v>1.0229999999999999</v>
      </c>
      <c r="Q127" s="7">
        <f t="shared" si="12"/>
        <v>1.0046666666666668</v>
      </c>
      <c r="R127" s="5">
        <f>VLOOKUP(A127,IF($R$7=2018,TABLE2018[],IF($R$7=2019,Table2019[],IF($R$7=2020,Table2020[]))),6,FALSE)</f>
        <v>0.24399999999999999</v>
      </c>
      <c r="S127" s="6">
        <f>VLOOKUP(A127,IF($S$7=2018,TABLE2018[],IF($S$7=2019,Table2019[],IF($S$7=2020,Table2020[]))),6,FALSE)</f>
        <v>0.159</v>
      </c>
      <c r="T127" s="6">
        <f>VLOOKUP(A127,IF($T$7=2018,TABLE2018[],IF($T$7=2019,Table2019[],IF($T$7=2020,Table2020[]))),6,FALSE)</f>
        <v>0.25900000000000001</v>
      </c>
      <c r="U127" s="7">
        <f t="shared" si="13"/>
        <v>0.22066666666666668</v>
      </c>
      <c r="V127" s="5">
        <f>VLOOKUP(A127,IF($V$7=2018,TABLE2018[],IF($V$7=2019,Table2019[],IF($V$7=2020,Table2020[]))),7,FALSE)</f>
        <v>0.17499999999999999</v>
      </c>
      <c r="W127" s="6">
        <f>VLOOKUP(A127,IF($W$7=2018,TABLE2018[],IF($W$7=2019,Table2019[],IF($W$7=2020,Table2020[]))),7,FALSE)</f>
        <v>0.17499999999999999</v>
      </c>
      <c r="X127" s="6">
        <f>VLOOKUP(A127,IF($X$7=2018,TABLE2018[],IF($X$7=2019,Table2019[],IF($X$7=2020,Table2020[]))),7,FALSE)</f>
        <v>0.17</v>
      </c>
      <c r="Y127" s="7">
        <f t="shared" si="15"/>
        <v>0.17333333333333334</v>
      </c>
      <c r="Z127" s="6">
        <f>VLOOKUP(A127,IF($Z$7=2018,TABLE2018[],IF($Z$7=2019,Table2019[],IF($Z$7=2020,Table2020[]))),8,FALSE)</f>
        <v>5.0999999999999997E-2</v>
      </c>
      <c r="AA127" s="6">
        <f>VLOOKUP(A127,IF($AA$7=2018,TABLE2018[],IF($AA$7=2019,Table2019[],IF($AA$7=2020,Table2020[]))),8,FALSE)</f>
        <v>5.6000000000000001E-2</v>
      </c>
      <c r="AB127" s="6">
        <f>VLOOKUP(A127,IF($AB$7=2018,TABLE2018[],IF($AB$7=2019,Table2019[],IF($AB$7=2020,Table2020[]))),8,FALSE)</f>
        <v>9.5000000000000001E-2</v>
      </c>
      <c r="AC127" s="7">
        <f t="shared" si="14"/>
        <v>6.7333333333333342E-2</v>
      </c>
    </row>
    <row r="128" spans="1:29" ht="15.6" x14ac:dyDescent="0.3">
      <c r="A128" s="36" t="s">
        <v>171</v>
      </c>
      <c r="B128" s="5">
        <f>VLOOKUP(A128,IF($B$7=2018,TABLE2018[],IF($B$7=2019,Table2019[],IF($B$7=2020,Table2020[]))),2,FALSE)</f>
        <v>3.254</v>
      </c>
      <c r="C128" s="6">
        <f>VLOOKUP(A128,IF($C$7=2018,TABLE2018[],IF($C$7=2019,Table2019[],IF($C$7=2020,Table2020[]))),2,FALSE)</f>
        <v>2.8530000000000002</v>
      </c>
      <c r="D128" s="6">
        <f>VLOOKUP(A128,IF($D$7=2018,TABLE2018[],IF($D$7=2019,Table2019[],IF($D$7=2020,Table2020[]))),2,FALSE)</f>
        <v>2.8170000000000002</v>
      </c>
      <c r="E128" s="7">
        <f t="shared" si="9"/>
        <v>2.9746666666666663</v>
      </c>
      <c r="F128" s="5">
        <f>VLOOKUP(A128,IF($F$7=2018,TABLE2018[],IF($F$7=2019,Table2019[],IF($F$7=2020,Table2020[]))),3,FALSE)</f>
        <v>0.33700000000000002</v>
      </c>
      <c r="G128" s="6">
        <f>VLOOKUP(A128,IF($G$7=2018,TABLE2018[],IF($G$7=2019,Table2019[],IF($G$7=2020,Table2020[]))),3,FALSE)</f>
        <v>0.30599999999999999</v>
      </c>
      <c r="H128" s="6">
        <f>VLOOKUP(A128,IF($H$7=2018,TABLE2018[],IF($H$7=2019,Table2019[],IF($H$7=2020,Table2020[]))),3,FALSE)</f>
        <v>0.28899999999999998</v>
      </c>
      <c r="I128" s="7">
        <f t="shared" si="10"/>
        <v>0.31066666666666665</v>
      </c>
      <c r="J128" s="5">
        <f>VLOOKUP(A128,IF($J$7=2018,TABLE2018[],IF($J$7=2019,Table2019[],IF($J$7=2020,Table2020[]))),4,FALSE)</f>
        <v>0.60799999999999998</v>
      </c>
      <c r="K128" s="6">
        <f>VLOOKUP(A128,IF($K$7=2018,TABLE2018[],IF($K$7=2019,Table2019[],IF($K$7=2020,Table2020[]))),4,FALSE)</f>
        <v>0.57499999999999996</v>
      </c>
      <c r="L128" s="6">
        <f>VLOOKUP(A128,IF($L$7=2018,TABLE2018[],IF($L$7=2019,Table2019[],IF($L$7=2020,Table2020[]))),4,FALSE)</f>
        <v>0.55300000000000005</v>
      </c>
      <c r="M128" s="7">
        <f t="shared" si="11"/>
        <v>0.57866666666666655</v>
      </c>
      <c r="N128" s="5">
        <f>VLOOKUP(A128,IF($N$7=2018,TABLE2018[],IF($N$7=2019,Table2019[],IF($N$7=2020,Table2020[]))),5,FALSE)</f>
        <v>0.17699999999999999</v>
      </c>
      <c r="O128" s="6">
        <f>VLOOKUP(A128,IF($O$7=2018,TABLE2018[],IF($O$7=2019,Table2019[],IF($O$7=2020,Table2020[]))),5,FALSE)</f>
        <v>0.29499999999999998</v>
      </c>
      <c r="P128" s="6">
        <f>VLOOKUP(A128,IF($P$7=2018,TABLE2018[],IF($P$7=2019,Table2019[],IF($P$7=2020,Table2020[]))),5,FALSE)</f>
        <v>0.20899999999999999</v>
      </c>
      <c r="Q128" s="7">
        <f t="shared" si="12"/>
        <v>0.22699999999999998</v>
      </c>
      <c r="R128" s="5">
        <f>VLOOKUP(A128,IF($R$7=2018,TABLE2018[],IF($R$7=2019,Table2019[],IF($R$7=2020,Table2020[]))),6,FALSE)</f>
        <v>0.112</v>
      </c>
      <c r="S128" s="6">
        <f>VLOOKUP(A128,IF($S$7=2018,TABLE2018[],IF($S$7=2019,Table2019[],IF($S$7=2020,Table2020[]))),6,FALSE)</f>
        <v>0.01</v>
      </c>
      <c r="T128" s="6">
        <f>VLOOKUP(A128,IF($T$7=2018,TABLE2018[],IF($T$7=2019,Table2019[],IF($T$7=2020,Table2020[]))),6,FALSE)</f>
        <v>6.6000000000000003E-2</v>
      </c>
      <c r="U128" s="7">
        <f t="shared" si="13"/>
        <v>6.2666666666666662E-2</v>
      </c>
      <c r="V128" s="5">
        <f>VLOOKUP(A128,IF($V$7=2018,TABLE2018[],IF($V$7=2019,Table2019[],IF($V$7=2020,Table2020[]))),7,FALSE)</f>
        <v>0.224</v>
      </c>
      <c r="W128" s="6">
        <f>VLOOKUP(A128,IF($W$7=2018,TABLE2018[],IF($W$7=2019,Table2019[],IF($W$7=2020,Table2020[]))),7,FALSE)</f>
        <v>0.20200000000000001</v>
      </c>
      <c r="X128" s="6">
        <f>VLOOKUP(A128,IF($X$7=2018,TABLE2018[],IF($X$7=2019,Table2019[],IF($X$7=2020,Table2020[]))),7,FALSE)</f>
        <v>0.21</v>
      </c>
      <c r="Y128" s="7">
        <f t="shared" si="15"/>
        <v>0.21199999999999999</v>
      </c>
      <c r="Z128" s="6">
        <f>VLOOKUP(A128,IF($Z$7=2018,TABLE2018[],IF($Z$7=2019,Table2019[],IF($Z$7=2020,Table2020[]))),8,FALSE)</f>
        <v>0.106</v>
      </c>
      <c r="AA128" s="6">
        <f>VLOOKUP(A128,IF($AA$7=2018,TABLE2018[],IF($AA$7=2019,Table2019[],IF($AA$7=2020,Table2020[]))),8,FALSE)</f>
        <v>9.0999999999999998E-2</v>
      </c>
      <c r="AB128" s="6">
        <f>VLOOKUP(A128,IF($AB$7=2018,TABLE2018[],IF($AB$7=2019,Table2019[],IF($AB$7=2020,Table2020[]))),8,FALSE)</f>
        <v>0.111</v>
      </c>
      <c r="AC128" s="7">
        <f t="shared" si="14"/>
        <v>0.10266666666666667</v>
      </c>
    </row>
    <row r="129" spans="1:29" ht="15.6" x14ac:dyDescent="0.3">
      <c r="A129" s="36" t="s">
        <v>49</v>
      </c>
      <c r="B129" s="5">
        <f>VLOOKUP(A129,IF($B$7=2018,TABLE2018[],IF($B$7=2019,Table2019[],IF($B$7=2020,Table2020[]))),2,FALSE)</f>
        <v>6.31</v>
      </c>
      <c r="C129" s="6">
        <f>VLOOKUP(A129,IF($C$7=2018,TABLE2018[],IF($C$7=2019,Table2019[],IF($C$7=2020,Table2020[]))),2,FALSE)</f>
        <v>6.3540000000000001</v>
      </c>
      <c r="D129" s="6">
        <f>VLOOKUP(A129,IF($D$7=2018,TABLE2018[],IF($D$7=2019,Table2019[],IF($D$7=2020,Table2020[]))),2,FALSE)</f>
        <v>6.4009999999999998</v>
      </c>
      <c r="E129" s="7">
        <f t="shared" si="9"/>
        <v>6.3549999999999995</v>
      </c>
      <c r="F129" s="5">
        <f>VLOOKUP(A129,IF($F$7=2018,TABLE2018[],IF($F$7=2019,Table2019[],IF($F$7=2020,Table2020[]))),3,FALSE)</f>
        <v>1.2509999999999999</v>
      </c>
      <c r="G129" s="6">
        <f>VLOOKUP(A129,IF($G$7=2018,TABLE2018[],IF($G$7=2019,Table2019[],IF($G$7=2020,Table2020[]))),3,FALSE)</f>
        <v>1.286</v>
      </c>
      <c r="H129" s="6">
        <f>VLOOKUP(A129,IF($H$7=2018,TABLE2018[],IF($H$7=2019,Table2019[],IF($H$7=2020,Table2020[]))),3,FALSE)</f>
        <v>1.2310000000000001</v>
      </c>
      <c r="I129" s="7">
        <f t="shared" si="10"/>
        <v>1.256</v>
      </c>
      <c r="J129" s="5">
        <f>VLOOKUP(A129,IF($J$7=2018,TABLE2018[],IF($J$7=2019,Table2019[],IF($J$7=2020,Table2020[]))),4,FALSE)</f>
        <v>1.538</v>
      </c>
      <c r="K129" s="6">
        <f>VLOOKUP(A129,IF($K$7=2018,TABLE2018[],IF($K$7=2019,Table2019[],IF($K$7=2020,Table2020[]))),4,FALSE)</f>
        <v>1.484</v>
      </c>
      <c r="L129" s="6">
        <f>VLOOKUP(A129,IF($L$7=2018,TABLE2018[],IF($L$7=2019,Table2019[],IF($L$7=2020,Table2020[]))),4,FALSE)</f>
        <v>1.421</v>
      </c>
      <c r="M129" s="7">
        <f t="shared" si="11"/>
        <v>1.4810000000000001</v>
      </c>
      <c r="N129" s="5">
        <f>VLOOKUP(A129,IF($N$7=2018,TABLE2018[],IF($N$7=2019,Table2019[],IF($N$7=2020,Table2020[]))),5,FALSE)</f>
        <v>0.96499999999999997</v>
      </c>
      <c r="O129" s="6">
        <f>VLOOKUP(A129,IF($O$7=2018,TABLE2018[],IF($O$7=2019,Table2019[],IF($O$7=2020,Table2020[]))),5,FALSE)</f>
        <v>1.0620000000000001</v>
      </c>
      <c r="P129" s="6">
        <f>VLOOKUP(A129,IF($P$7=2018,TABLE2018[],IF($P$7=2019,Table2019[],IF($P$7=2020,Table2020[]))),5,FALSE)</f>
        <v>1.0509999999999999</v>
      </c>
      <c r="Q129" s="7">
        <f t="shared" si="12"/>
        <v>1.026</v>
      </c>
      <c r="R129" s="5">
        <f>VLOOKUP(A129,IF($R$7=2018,TABLE2018[],IF($R$7=2019,Table2019[],IF($R$7=2020,Table2020[]))),6,FALSE)</f>
        <v>0.44900000000000001</v>
      </c>
      <c r="S129" s="6">
        <f>VLOOKUP(A129,IF($S$7=2018,TABLE2018[],IF($S$7=2019,Table2019[],IF($S$7=2020,Table2020[]))),6,FALSE)</f>
        <v>0.36199999999999999</v>
      </c>
      <c r="T129" s="6">
        <f>VLOOKUP(A129,IF($T$7=2018,TABLE2018[],IF($T$7=2019,Table2019[],IF($T$7=2020,Table2020[]))),6,FALSE)</f>
        <v>0.42599999999999999</v>
      </c>
      <c r="U129" s="7">
        <f t="shared" si="13"/>
        <v>0.41233333333333327</v>
      </c>
      <c r="V129" s="5">
        <f>VLOOKUP(A129,IF($V$7=2018,TABLE2018[],IF($V$7=2019,Table2019[],IF($V$7=2020,Table2020[]))),7,FALSE)</f>
        <v>0.14199999999999999</v>
      </c>
      <c r="W129" s="6">
        <f>VLOOKUP(A129,IF($W$7=2018,TABLE2018[],IF($W$7=2019,Table2019[],IF($W$7=2020,Table2020[]))),7,FALSE)</f>
        <v>0.153</v>
      </c>
      <c r="X129" s="6">
        <f>VLOOKUP(A129,IF($X$7=2018,TABLE2018[],IF($X$7=2019,Table2019[],IF($X$7=2020,Table2020[]))),7,FALSE)</f>
        <v>0.16500000000000001</v>
      </c>
      <c r="Y129" s="7">
        <f t="shared" si="15"/>
        <v>0.15333333333333332</v>
      </c>
      <c r="Z129" s="6">
        <f>VLOOKUP(A129,IF($Z$7=2018,TABLE2018[],IF($Z$7=2019,Table2019[],IF($Z$7=2020,Table2020[]))),8,FALSE)</f>
        <v>7.3999999999999996E-2</v>
      </c>
      <c r="AA129" s="6">
        <f>VLOOKUP(A129,IF($AA$7=2018,TABLE2018[],IF($AA$7=2019,Table2019[],IF($AA$7=2020,Table2020[]))),8,FALSE)</f>
        <v>7.9000000000000001E-2</v>
      </c>
      <c r="AB129" s="6">
        <f>VLOOKUP(A129,IF($AB$7=2018,TABLE2018[],IF($AB$7=2019,Table2019[],IF($AB$7=2020,Table2020[]))),8,FALSE)</f>
        <v>0.11</v>
      </c>
      <c r="AC129" s="7">
        <f t="shared" si="14"/>
        <v>8.7666666666666671E-2</v>
      </c>
    </row>
    <row r="130" spans="1:29" ht="15.6" x14ac:dyDescent="0.3">
      <c r="A130" s="36" t="s">
        <v>133</v>
      </c>
      <c r="B130" s="5">
        <f>VLOOKUP(A130,IF($B$7=2018,TABLE2018[],IF($B$7=2019,Table2019[],IF($B$7=2020,Table2020[]))),2,FALSE)</f>
        <v>4.4710000000000001</v>
      </c>
      <c r="C130" s="6">
        <f>VLOOKUP(A130,IF($C$7=2018,TABLE2018[],IF($C$7=2019,Table2019[],IF($C$7=2020,Table2020[]))),2,FALSE)</f>
        <v>4.3659999999999997</v>
      </c>
      <c r="D130" s="6">
        <f>VLOOKUP(A130,IF($D$7=2018,TABLE2018[],IF($D$7=2019,Table2019[],IF($D$7=2020,Table2020[]))),2,FALSE)</f>
        <v>4.327</v>
      </c>
      <c r="E130" s="7">
        <f t="shared" si="9"/>
        <v>4.3879999999999999</v>
      </c>
      <c r="F130" s="5">
        <f>VLOOKUP(A130,IF($F$7=2018,TABLE2018[],IF($F$7=2019,Table2019[],IF($F$7=2020,Table2020[]))),3,FALSE)</f>
        <v>0.91800000000000004</v>
      </c>
      <c r="G130" s="6">
        <f>VLOOKUP(A130,IF($G$7=2018,TABLE2018[],IF($G$7=2019,Table2019[],IF($G$7=2020,Table2020[]))),3,FALSE)</f>
        <v>0.94899999999999995</v>
      </c>
      <c r="H130" s="6">
        <f>VLOOKUP(A130,IF($H$7=2018,TABLE2018[],IF($H$7=2019,Table2019[],IF($H$7=2020,Table2020[]))),3,FALSE)</f>
        <v>0.89800000000000002</v>
      </c>
      <c r="I130" s="7">
        <f t="shared" si="10"/>
        <v>0.92166666666666675</v>
      </c>
      <c r="J130" s="5">
        <f>VLOOKUP(A130,IF($J$7=2018,TABLE2018[],IF($J$7=2019,Table2019[],IF($J$7=2020,Table2020[]))),4,FALSE)</f>
        <v>1.3140000000000001</v>
      </c>
      <c r="K130" s="6">
        <f>VLOOKUP(A130,IF($K$7=2018,TABLE2018[],IF($K$7=2019,Table2019[],IF($K$7=2020,Table2020[]))),4,FALSE)</f>
        <v>1.2649999999999999</v>
      </c>
      <c r="L130" s="6">
        <f>VLOOKUP(A130,IF($L$7=2018,TABLE2018[],IF($L$7=2019,Table2019[],IF($L$7=2020,Table2020[]))),4,FALSE)</f>
        <v>1.1950000000000001</v>
      </c>
      <c r="M130" s="7">
        <f t="shared" si="11"/>
        <v>1.258</v>
      </c>
      <c r="N130" s="5">
        <f>VLOOKUP(A130,IF($N$7=2018,TABLE2018[],IF($N$7=2019,Table2019[],IF($N$7=2020,Table2020[]))),5,FALSE)</f>
        <v>0.67200000000000004</v>
      </c>
      <c r="O130" s="6">
        <f>VLOOKUP(A130,IF($O$7=2018,TABLE2018[],IF($O$7=2019,Table2019[],IF($O$7=2020,Table2020[]))),5,FALSE)</f>
        <v>0.83099999999999996</v>
      </c>
      <c r="P130" s="6">
        <f>VLOOKUP(A130,IF($P$7=2018,TABLE2018[],IF($P$7=2019,Table2019[],IF($P$7=2020,Table2020[]))),5,FALSE)</f>
        <v>0.79200000000000004</v>
      </c>
      <c r="Q130" s="7">
        <f t="shared" si="12"/>
        <v>0.76500000000000001</v>
      </c>
      <c r="R130" s="5">
        <f>VLOOKUP(A130,IF($R$7=2018,TABLE2018[],IF($R$7=2019,Table2019[],IF($R$7=2020,Table2020[]))),6,FALSE)</f>
        <v>0.58499999999999996</v>
      </c>
      <c r="S130" s="6">
        <f>VLOOKUP(A130,IF($S$7=2018,TABLE2018[],IF($S$7=2019,Table2019[],IF($S$7=2020,Table2020[]))),6,FALSE)</f>
        <v>0.47</v>
      </c>
      <c r="T130" s="6">
        <f>VLOOKUP(A130,IF($T$7=2018,TABLE2018[],IF($T$7=2019,Table2019[],IF($T$7=2020,Table2020[]))),6,FALSE)</f>
        <v>0.52900000000000003</v>
      </c>
      <c r="U130" s="7">
        <f t="shared" si="13"/>
        <v>0.52800000000000002</v>
      </c>
      <c r="V130" s="5">
        <f>VLOOKUP(A130,IF($V$7=2018,TABLE2018[],IF($V$7=2019,Table2019[],IF($V$7=2020,Table2020[]))),7,FALSE)</f>
        <v>0.307</v>
      </c>
      <c r="W130" s="6">
        <f>VLOOKUP(A130,IF($W$7=2018,TABLE2018[],IF($W$7=2019,Table2019[],IF($W$7=2020,Table2020[]))),7,FALSE)</f>
        <v>0.24399999999999999</v>
      </c>
      <c r="X130" s="6">
        <f>VLOOKUP(A130,IF($X$7=2018,TABLE2018[],IF($X$7=2019,Table2019[],IF($X$7=2020,Table2020[]))),7,FALSE)</f>
        <v>0.253</v>
      </c>
      <c r="Y130" s="7">
        <f t="shared" si="15"/>
        <v>0.26799999999999996</v>
      </c>
      <c r="Z130" s="6">
        <f>VLOOKUP(A130,IF($Z$7=2018,TABLE2018[],IF($Z$7=2019,Table2019[],IF($Z$7=2020,Table2020[]))),8,FALSE)</f>
        <v>0.05</v>
      </c>
      <c r="AA130" s="6">
        <f>VLOOKUP(A130,IF($AA$7=2018,TABLE2018[],IF($AA$7=2019,Table2019[],IF($AA$7=2020,Table2020[]))),8,FALSE)</f>
        <v>4.7E-2</v>
      </c>
      <c r="AB130" s="6">
        <f>VLOOKUP(A130,IF($AB$7=2018,TABLE2018[],IF($AB$7=2019,Table2019[],IF($AB$7=2020,Table2020[]))),8,FALSE)</f>
        <v>4.9000000000000002E-2</v>
      </c>
      <c r="AC130" s="7">
        <f t="shared" si="14"/>
        <v>4.8666666666666671E-2</v>
      </c>
    </row>
    <row r="131" spans="1:29" ht="15.6" x14ac:dyDescent="0.3">
      <c r="A131" s="36" t="s">
        <v>18</v>
      </c>
      <c r="B131" s="5">
        <f>VLOOKUP(A131,IF($B$7=2018,TABLE2018[],IF($B$7=2019,Table2019[],IF($B$7=2020,Table2020[]))),2,FALSE)</f>
        <v>7.3140000000000001</v>
      </c>
      <c r="C131" s="6">
        <f>VLOOKUP(A131,IF($C$7=2018,TABLE2018[],IF($C$7=2019,Table2019[],IF($C$7=2020,Table2020[]))),2,FALSE)</f>
        <v>7.343</v>
      </c>
      <c r="D131" s="6">
        <f>VLOOKUP(A131,IF($D$7=2018,TABLE2018[],IF($D$7=2019,Table2019[],IF($D$7=2020,Table2020[]))),2,FALSE)</f>
        <v>7.3529999999999998</v>
      </c>
      <c r="E131" s="7">
        <f t="shared" si="9"/>
        <v>7.336666666666666</v>
      </c>
      <c r="F131" s="5">
        <f>VLOOKUP(A131,IF($F$7=2018,TABLE2018[],IF($F$7=2019,Table2019[],IF($F$7=2020,Table2020[]))),3,FALSE)</f>
        <v>1.355</v>
      </c>
      <c r="G131" s="6">
        <f>VLOOKUP(A131,IF($G$7=2018,TABLE2018[],IF($G$7=2019,Table2019[],IF($G$7=2020,Table2020[]))),3,FALSE)</f>
        <v>1.387</v>
      </c>
      <c r="H131" s="6">
        <f>VLOOKUP(A131,IF($H$7=2018,TABLE2018[],IF($H$7=2019,Table2019[],IF($H$7=2020,Table2020[]))),3,FALSE)</f>
        <v>1.3220000000000001</v>
      </c>
      <c r="I131" s="7">
        <f t="shared" si="10"/>
        <v>1.3546666666666667</v>
      </c>
      <c r="J131" s="5">
        <f>VLOOKUP(A131,IF($J$7=2018,TABLE2018[],IF($J$7=2019,Table2019[],IF($J$7=2020,Table2020[]))),4,FALSE)</f>
        <v>1.5009999999999999</v>
      </c>
      <c r="K131" s="6">
        <f>VLOOKUP(A131,IF($K$7=2018,TABLE2018[],IF($K$7=2019,Table2019[],IF($K$7=2020,Table2020[]))),4,FALSE)</f>
        <v>1.4870000000000001</v>
      </c>
      <c r="L131" s="6">
        <f>VLOOKUP(A131,IF($L$7=2018,TABLE2018[],IF($L$7=2019,Table2019[],IF($L$7=2020,Table2020[]))),4,FALSE)</f>
        <v>1.4330000000000001</v>
      </c>
      <c r="M131" s="7">
        <f t="shared" si="11"/>
        <v>1.4736666666666667</v>
      </c>
      <c r="N131" s="5">
        <f>VLOOKUP(A131,IF($N$7=2018,TABLE2018[],IF($N$7=2019,Table2019[],IF($N$7=2020,Table2020[]))),5,FALSE)</f>
        <v>0.91300000000000003</v>
      </c>
      <c r="O131" s="6">
        <f>VLOOKUP(A131,IF($O$7=2018,TABLE2018[],IF($O$7=2019,Table2019[],IF($O$7=2020,Table2020[]))),5,FALSE)</f>
        <v>1.0089999999999999</v>
      </c>
      <c r="P131" s="6">
        <f>VLOOKUP(A131,IF($P$7=2018,TABLE2018[],IF($P$7=2019,Table2019[],IF($P$7=2020,Table2020[]))),5,FALSE)</f>
        <v>0.98599999999999999</v>
      </c>
      <c r="Q131" s="7">
        <f t="shared" si="12"/>
        <v>0.96933333333333327</v>
      </c>
      <c r="R131" s="5">
        <f>VLOOKUP(A131,IF($R$7=2018,TABLE2018[],IF($R$7=2019,Table2019[],IF($R$7=2020,Table2020[]))),6,FALSE)</f>
        <v>0.65900000000000003</v>
      </c>
      <c r="S131" s="6">
        <f>VLOOKUP(A131,IF($S$7=2018,TABLE2018[],IF($S$7=2019,Table2019[],IF($S$7=2020,Table2020[]))),6,FALSE)</f>
        <v>0.57399999999999995</v>
      </c>
      <c r="T131" s="6">
        <f>VLOOKUP(A131,IF($T$7=2018,TABLE2018[],IF($T$7=2019,Table2019[],IF($T$7=2020,Table2020[]))),6,FALSE)</f>
        <v>0.65</v>
      </c>
      <c r="U131" s="7">
        <f t="shared" si="13"/>
        <v>0.62766666666666671</v>
      </c>
      <c r="V131" s="5">
        <f>VLOOKUP(A131,IF($V$7=2018,TABLE2018[],IF($V$7=2019,Table2019[],IF($V$7=2020,Table2020[]))),7,FALSE)</f>
        <v>0.28499999999999998</v>
      </c>
      <c r="W131" s="6">
        <f>VLOOKUP(A131,IF($W$7=2018,TABLE2018[],IF($W$7=2019,Table2019[],IF($W$7=2020,Table2020[]))),7,FALSE)</f>
        <v>0.26700000000000002</v>
      </c>
      <c r="X131" s="6">
        <f>VLOOKUP(A131,IF($X$7=2018,TABLE2018[],IF($X$7=2019,Table2019[],IF($X$7=2020,Table2020[]))),7,FALSE)</f>
        <v>0.27300000000000002</v>
      </c>
      <c r="Y131" s="7">
        <f t="shared" si="15"/>
        <v>0.27500000000000002</v>
      </c>
      <c r="Z131" s="6">
        <f>VLOOKUP(A131,IF($Z$7=2018,TABLE2018[],IF($Z$7=2019,Table2019[],IF($Z$7=2020,Table2020[]))),8,FALSE)</f>
        <v>0.38300000000000001</v>
      </c>
      <c r="AA131" s="6">
        <f>VLOOKUP(A131,IF($AA$7=2018,TABLE2018[],IF($AA$7=2019,Table2019[],IF($AA$7=2020,Table2020[]))),8,FALSE)</f>
        <v>0.373</v>
      </c>
      <c r="AB131" s="6">
        <f>VLOOKUP(A131,IF($AB$7=2018,TABLE2018[],IF($AB$7=2019,Table2019[],IF($AB$7=2020,Table2020[]))),8,FALSE)</f>
        <v>0.442</v>
      </c>
      <c r="AC131" s="7">
        <f t="shared" si="14"/>
        <v>0.39933333333333332</v>
      </c>
    </row>
    <row r="132" spans="1:29" ht="15.6" x14ac:dyDescent="0.3">
      <c r="A132" s="36" t="s">
        <v>13</v>
      </c>
      <c r="B132" s="5">
        <f>VLOOKUP(A132,IF($B$7=2018,TABLE2018[],IF($B$7=2019,Table2019[],IF($B$7=2020,Table2020[]))),2,FALSE)</f>
        <v>7.4870000000000001</v>
      </c>
      <c r="C132" s="6">
        <f>VLOOKUP(A132,IF($C$7=2018,TABLE2018[],IF($C$7=2019,Table2019[],IF($C$7=2020,Table2020[]))),2,FALSE)</f>
        <v>7.48</v>
      </c>
      <c r="D132" s="6">
        <f>VLOOKUP(A132,IF($D$7=2018,TABLE2018[],IF($D$7=2019,Table2019[],IF($D$7=2020,Table2020[]))),2,FALSE)</f>
        <v>7.56</v>
      </c>
      <c r="E132" s="7">
        <f t="shared" si="9"/>
        <v>7.5090000000000003</v>
      </c>
      <c r="F132" s="5">
        <f>VLOOKUP(A132,IF($F$7=2018,TABLE2018[],IF($F$7=2019,Table2019[],IF($F$7=2020,Table2020[]))),3,FALSE)</f>
        <v>1.42</v>
      </c>
      <c r="G132" s="6">
        <f>VLOOKUP(A132,IF($G$7=2018,TABLE2018[],IF($G$7=2019,Table2019[],IF($G$7=2020,Table2020[]))),3,FALSE)</f>
        <v>1.452</v>
      </c>
      <c r="H132" s="6">
        <f>VLOOKUP(A132,IF($H$7=2018,TABLE2018[],IF($H$7=2019,Table2019[],IF($H$7=2020,Table2020[]))),3,FALSE)</f>
        <v>1.391</v>
      </c>
      <c r="I132" s="7">
        <f t="shared" si="10"/>
        <v>1.421</v>
      </c>
      <c r="J132" s="5">
        <f>VLOOKUP(A132,IF($J$7=2018,TABLE2018[],IF($J$7=2019,Table2019[],IF($J$7=2020,Table2020[]))),4,FALSE)</f>
        <v>1.5489999999999999</v>
      </c>
      <c r="K132" s="6">
        <f>VLOOKUP(A132,IF($K$7=2018,TABLE2018[],IF($K$7=2019,Table2019[],IF($K$7=2020,Table2020[]))),4,FALSE)</f>
        <v>1.526</v>
      </c>
      <c r="L132" s="6">
        <f>VLOOKUP(A132,IF($L$7=2018,TABLE2018[],IF($L$7=2019,Table2019[],IF($L$7=2020,Table2020[]))),4,FALSE)</f>
        <v>1.472</v>
      </c>
      <c r="M132" s="7">
        <f t="shared" si="11"/>
        <v>1.5156666666666669</v>
      </c>
      <c r="N132" s="5">
        <f>VLOOKUP(A132,IF($N$7=2018,TABLE2018[],IF($N$7=2019,Table2019[],IF($N$7=2020,Table2020[]))),5,FALSE)</f>
        <v>0.92700000000000005</v>
      </c>
      <c r="O132" s="6">
        <f>VLOOKUP(A132,IF($O$7=2018,TABLE2018[],IF($O$7=2019,Table2019[],IF($O$7=2020,Table2020[]))),5,FALSE)</f>
        <v>1.052</v>
      </c>
      <c r="P132" s="6">
        <f>VLOOKUP(A132,IF($P$7=2018,TABLE2018[],IF($P$7=2019,Table2019[],IF($P$7=2020,Table2020[]))),5,FALSE)</f>
        <v>1.0409999999999999</v>
      </c>
      <c r="Q132" s="7">
        <f t="shared" si="12"/>
        <v>1.0066666666666666</v>
      </c>
      <c r="R132" s="5">
        <f>VLOOKUP(A132,IF($R$7=2018,TABLE2018[],IF($R$7=2019,Table2019[],IF($R$7=2020,Table2020[]))),6,FALSE)</f>
        <v>0.66</v>
      </c>
      <c r="S132" s="6">
        <f>VLOOKUP(A132,IF($S$7=2018,TABLE2018[],IF($S$7=2019,Table2019[],IF($S$7=2020,Table2020[]))),6,FALSE)</f>
        <v>0.57199999999999995</v>
      </c>
      <c r="T132" s="6">
        <f>VLOOKUP(A132,IF($T$7=2018,TABLE2018[],IF($T$7=2019,Table2019[],IF($T$7=2020,Table2020[]))),6,FALSE)</f>
        <v>0.629</v>
      </c>
      <c r="U132" s="7">
        <f t="shared" si="13"/>
        <v>0.62033333333333329</v>
      </c>
      <c r="V132" s="5">
        <f>VLOOKUP(A132,IF($V$7=2018,TABLE2018[],IF($V$7=2019,Table2019[],IF($V$7=2020,Table2020[]))),7,FALSE)</f>
        <v>0.25600000000000001</v>
      </c>
      <c r="W132" s="6">
        <f>VLOOKUP(A132,IF($W$7=2018,TABLE2018[],IF($W$7=2019,Table2019[],IF($W$7=2020,Table2020[]))),7,FALSE)</f>
        <v>0.26300000000000001</v>
      </c>
      <c r="X132" s="6">
        <f>VLOOKUP(A132,IF($X$7=2018,TABLE2018[],IF($X$7=2019,Table2019[],IF($X$7=2020,Table2020[]))),7,FALSE)</f>
        <v>0.26900000000000002</v>
      </c>
      <c r="Y132" s="7">
        <f t="shared" si="15"/>
        <v>0.26266666666666666</v>
      </c>
      <c r="Z132" s="6">
        <f>VLOOKUP(A132,IF($Z$7=2018,TABLE2018[],IF($Z$7=2019,Table2019[],IF($Z$7=2020,Table2020[]))),8,FALSE)</f>
        <v>0.35699999999999998</v>
      </c>
      <c r="AA132" s="6">
        <f>VLOOKUP(A132,IF($AA$7=2018,TABLE2018[],IF($AA$7=2019,Table2019[],IF($AA$7=2020,Table2020[]))),8,FALSE)</f>
        <v>0.34300000000000003</v>
      </c>
      <c r="AB132" s="6">
        <f>VLOOKUP(A132,IF($AB$7=2018,TABLE2018[],IF($AB$7=2019,Table2019[],IF($AB$7=2020,Table2020[]))),8,FALSE)</f>
        <v>0.40799999999999997</v>
      </c>
      <c r="AC132" s="7">
        <f t="shared" si="14"/>
        <v>0.36933333333333329</v>
      </c>
    </row>
    <row r="133" spans="1:29" ht="15.6" x14ac:dyDescent="0.3">
      <c r="A133" s="36" t="s">
        <v>105</v>
      </c>
      <c r="B133" s="5">
        <f>VLOOKUP(A133,IF($B$7=2018,TABLE2018[],IF($B$7=2019,Table2019[],IF($B$7=2020,Table2020[]))),2,FALSE)</f>
        <v>5.1989999999999998</v>
      </c>
      <c r="C133" s="6">
        <f>VLOOKUP(A133,IF($C$7=2018,TABLE2018[],IF($C$7=2019,Table2019[],IF($C$7=2020,Table2020[]))),2,FALSE)</f>
        <v>5.4669999999999996</v>
      </c>
      <c r="D133" s="6">
        <f>VLOOKUP(A133,IF($D$7=2018,TABLE2018[],IF($D$7=2019,Table2019[],IF($D$7=2020,Table2020[]))),2,FALSE)</f>
        <v>5.556</v>
      </c>
      <c r="E133" s="7">
        <f t="shared" si="9"/>
        <v>5.4073333333333338</v>
      </c>
      <c r="F133" s="5">
        <f>VLOOKUP(A133,IF($F$7=2018,TABLE2018[],IF($F$7=2019,Table2019[],IF($F$7=2020,Table2020[]))),3,FALSE)</f>
        <v>0.47399999999999998</v>
      </c>
      <c r="G133" s="6">
        <f>VLOOKUP(A133,IF($G$7=2018,TABLE2018[],IF($G$7=2019,Table2019[],IF($G$7=2020,Table2020[]))),3,FALSE)</f>
        <v>0.49299999999999999</v>
      </c>
      <c r="H133" s="6">
        <f>VLOOKUP(A133,IF($H$7=2018,TABLE2018[],IF($H$7=2019,Table2019[],IF($H$7=2020,Table2020[]))),3,FALSE)</f>
        <v>0.47499999999999998</v>
      </c>
      <c r="I133" s="7">
        <f t="shared" si="10"/>
        <v>0.48066666666666663</v>
      </c>
      <c r="J133" s="5">
        <f>VLOOKUP(A133,IF($J$7=2018,TABLE2018[],IF($J$7=2019,Table2019[],IF($J$7=2020,Table2020[]))),4,FALSE)</f>
        <v>1.1659999999999999</v>
      </c>
      <c r="K133" s="6">
        <f>VLOOKUP(A133,IF($K$7=2018,TABLE2018[],IF($K$7=2019,Table2019[],IF($K$7=2020,Table2020[]))),4,FALSE)</f>
        <v>1.0980000000000001</v>
      </c>
      <c r="L133" s="6">
        <f>VLOOKUP(A133,IF($L$7=2018,TABLE2018[],IF($L$7=2019,Table2019[],IF($L$7=2020,Table2020[]))),4,FALSE)</f>
        <v>1.218</v>
      </c>
      <c r="M133" s="7">
        <f t="shared" si="11"/>
        <v>1.1606666666666667</v>
      </c>
      <c r="N133" s="5">
        <f>VLOOKUP(A133,IF($N$7=2018,TABLE2018[],IF($N$7=2019,Table2019[],IF($N$7=2020,Table2020[]))),5,FALSE)</f>
        <v>0.59799999999999998</v>
      </c>
      <c r="O133" s="6">
        <f>VLOOKUP(A133,IF($O$7=2018,TABLE2018[],IF($O$7=2019,Table2019[],IF($O$7=2020,Table2020[]))),5,FALSE)</f>
        <v>0.71799999999999997</v>
      </c>
      <c r="P133" s="6">
        <f>VLOOKUP(A133,IF($P$7=2018,TABLE2018[],IF($P$7=2019,Table2019[],IF($P$7=2020,Table2020[]))),5,FALSE)</f>
        <v>0.68100000000000005</v>
      </c>
      <c r="Q133" s="7">
        <f t="shared" si="12"/>
        <v>0.66566666666666663</v>
      </c>
      <c r="R133" s="5">
        <f>VLOOKUP(A133,IF($R$7=2018,TABLE2018[],IF($R$7=2019,Table2019[],IF($R$7=2020,Table2020[]))),6,FALSE)</f>
        <v>0.29199999999999998</v>
      </c>
      <c r="S133" s="6">
        <f>VLOOKUP(A133,IF($S$7=2018,TABLE2018[],IF($S$7=2019,Table2019[],IF($S$7=2020,Table2020[]))),6,FALSE)</f>
        <v>0.38900000000000001</v>
      </c>
      <c r="T133" s="6">
        <f>VLOOKUP(A133,IF($T$7=2018,TABLE2018[],IF($T$7=2019,Table2019[],IF($T$7=2020,Table2020[]))),6,FALSE)</f>
        <v>0.52100000000000002</v>
      </c>
      <c r="U133" s="7">
        <f t="shared" si="13"/>
        <v>0.40066666666666667</v>
      </c>
      <c r="V133" s="5">
        <f>VLOOKUP(A133,IF($V$7=2018,TABLE2018[],IF($V$7=2019,Table2019[],IF($V$7=2020,Table2020[]))),7,FALSE)</f>
        <v>0.187</v>
      </c>
      <c r="W133" s="6">
        <f>VLOOKUP(A133,IF($W$7=2018,TABLE2018[],IF($W$7=2019,Table2019[],IF($W$7=2020,Table2020[]))),7,FALSE)</f>
        <v>0.23</v>
      </c>
      <c r="X133" s="6">
        <f>VLOOKUP(A133,IF($X$7=2018,TABLE2018[],IF($X$7=2019,Table2019[],IF($X$7=2020,Table2020[]))),7,FALSE)</f>
        <v>0.182</v>
      </c>
      <c r="Y133" s="7">
        <f t="shared" si="15"/>
        <v>0.19966666666666666</v>
      </c>
      <c r="Z133" s="6">
        <f>VLOOKUP(A133,IF($Z$7=2018,TABLE2018[],IF($Z$7=2019,Table2019[],IF($Z$7=2020,Table2020[]))),8,FALSE)</f>
        <v>3.4000000000000002E-2</v>
      </c>
      <c r="AA133" s="6">
        <f>VLOOKUP(A133,IF($AA$7=2018,TABLE2018[],IF($AA$7=2019,Table2019[],IF($AA$7=2020,Table2020[]))),8,FALSE)</f>
        <v>0.14399999999999999</v>
      </c>
      <c r="AB133" s="6">
        <f>VLOOKUP(A133,IF($AB$7=2018,TABLE2018[],IF($AB$7=2019,Table2019[],IF($AB$7=2020,Table2020[]))),8,FALSE)</f>
        <v>0.222</v>
      </c>
      <c r="AC133" s="7">
        <f t="shared" si="14"/>
        <v>0.13333333333333333</v>
      </c>
    </row>
    <row r="134" spans="1:29" ht="15.6" x14ac:dyDescent="0.3">
      <c r="A134" s="36" t="s">
        <v>170</v>
      </c>
      <c r="B134" s="5">
        <f>VLOOKUP(A134,IF($B$7=2018,TABLE2018[],IF($B$7=2019,Table2019[],IF($B$7=2020,Table2020[]))),2,FALSE)</f>
        <v>3.3029999999999999</v>
      </c>
      <c r="C134" s="6">
        <f>VLOOKUP(A134,IF($C$7=2018,TABLE2018[],IF($C$7=2019,Table2019[],IF($C$7=2020,Table2020[]))),2,FALSE)</f>
        <v>3.2309999999999999</v>
      </c>
      <c r="D134" s="6">
        <f>VLOOKUP(A134,IF($D$7=2018,TABLE2018[],IF($D$7=2019,Table2019[],IF($D$7=2020,Table2020[]))),2,FALSE)</f>
        <v>3.476</v>
      </c>
      <c r="E134" s="7">
        <f t="shared" si="9"/>
        <v>3.3366666666666664</v>
      </c>
      <c r="F134" s="5">
        <f>VLOOKUP(A134,IF($F$7=2018,TABLE2018[],IF($F$7=2019,Table2019[],IF($F$7=2020,Table2020[]))),3,FALSE)</f>
        <v>0.45500000000000002</v>
      </c>
      <c r="G134" s="6">
        <f>VLOOKUP(A134,IF($G$7=2018,TABLE2018[],IF($G$7=2019,Table2019[],IF($G$7=2020,Table2020[]))),3,FALSE)</f>
        <v>0.47599999999999998</v>
      </c>
      <c r="H134" s="6">
        <f>VLOOKUP(A134,IF($H$7=2018,TABLE2018[],IF($H$7=2019,Table2019[],IF($H$7=2020,Table2020[]))),3,FALSE)</f>
        <v>0.45700000000000002</v>
      </c>
      <c r="I134" s="7">
        <f t="shared" si="10"/>
        <v>0.46266666666666673</v>
      </c>
      <c r="J134" s="5">
        <f>VLOOKUP(A134,IF($J$7=2018,TABLE2018[],IF($J$7=2019,Table2019[],IF($J$7=2020,Table2020[]))),4,FALSE)</f>
        <v>0.99099999999999999</v>
      </c>
      <c r="K134" s="6">
        <f>VLOOKUP(A134,IF($K$7=2018,TABLE2018[],IF($K$7=2019,Table2019[],IF($K$7=2020,Table2020[]))),4,FALSE)</f>
        <v>0.88500000000000001</v>
      </c>
      <c r="L134" s="6">
        <f>VLOOKUP(A134,IF($L$7=2018,TABLE2018[],IF($L$7=2019,Table2019[],IF($L$7=2020,Table2020[]))),4,FALSE)</f>
        <v>0.873</v>
      </c>
      <c r="M134" s="7">
        <f t="shared" si="11"/>
        <v>0.91633333333333322</v>
      </c>
      <c r="N134" s="5">
        <f>VLOOKUP(A134,IF($N$7=2018,TABLE2018[],IF($N$7=2019,Table2019[],IF($N$7=2020,Table2020[]))),5,FALSE)</f>
        <v>0.38100000000000001</v>
      </c>
      <c r="O134" s="6">
        <f>VLOOKUP(A134,IF($O$7=2018,TABLE2018[],IF($O$7=2019,Table2019[],IF($O$7=2020,Table2020[]))),5,FALSE)</f>
        <v>0.499</v>
      </c>
      <c r="P134" s="6">
        <f>VLOOKUP(A134,IF($P$7=2018,TABLE2018[],IF($P$7=2019,Table2019[],IF($P$7=2020,Table2020[]))),5,FALSE)</f>
        <v>0.443</v>
      </c>
      <c r="Q134" s="7">
        <f t="shared" si="12"/>
        <v>0.441</v>
      </c>
      <c r="R134" s="5">
        <f>VLOOKUP(A134,IF($R$7=2018,TABLE2018[],IF($R$7=2019,Table2019[],IF($R$7=2020,Table2020[]))),6,FALSE)</f>
        <v>0.48099999999999998</v>
      </c>
      <c r="S134" s="6">
        <f>VLOOKUP(A134,IF($S$7=2018,TABLE2018[],IF($S$7=2019,Table2019[],IF($S$7=2020,Table2020[]))),6,FALSE)</f>
        <v>0.41699999999999998</v>
      </c>
      <c r="T134" s="6">
        <f>VLOOKUP(A134,IF($T$7=2018,TABLE2018[],IF($T$7=2019,Table2019[],IF($T$7=2020,Table2020[]))),6,FALSE)</f>
        <v>0.50900000000000001</v>
      </c>
      <c r="U134" s="7">
        <f t="shared" si="13"/>
        <v>0.46900000000000003</v>
      </c>
      <c r="V134" s="5">
        <f>VLOOKUP(A134,IF($V$7=2018,TABLE2018[],IF($V$7=2019,Table2019[],IF($V$7=2020,Table2020[]))),7,FALSE)</f>
        <v>0.27</v>
      </c>
      <c r="W134" s="6">
        <f>VLOOKUP(A134,IF($W$7=2018,TABLE2018[],IF($W$7=2019,Table2019[],IF($W$7=2020,Table2020[]))),7,FALSE)</f>
        <v>0.27600000000000002</v>
      </c>
      <c r="X134" s="6">
        <f>VLOOKUP(A134,IF($X$7=2018,TABLE2018[],IF($X$7=2019,Table2019[],IF($X$7=2020,Table2020[]))),7,FALSE)</f>
        <v>0.27200000000000002</v>
      </c>
      <c r="Y134" s="7">
        <f t="shared" si="15"/>
        <v>0.27266666666666667</v>
      </c>
      <c r="Z134" s="6">
        <f>VLOOKUP(A134,IF($Z$7=2018,TABLE2018[],IF($Z$7=2019,Table2019[],IF($Z$7=2020,Table2020[]))),8,FALSE)</f>
        <v>9.7000000000000003E-2</v>
      </c>
      <c r="AA134" s="6">
        <f>VLOOKUP(A134,IF($AA$7=2018,TABLE2018[],IF($AA$7=2019,Table2019[],IF($AA$7=2020,Table2020[]))),8,FALSE)</f>
        <v>0.14699999999999999</v>
      </c>
      <c r="AB134" s="6">
        <f>VLOOKUP(A134,IF($AB$7=2018,TABLE2018[],IF($AB$7=2019,Table2019[],IF($AB$7=2020,Table2020[]))),8,FALSE)</f>
        <v>0.20399999999999999</v>
      </c>
      <c r="AC134" s="7">
        <f t="shared" si="14"/>
        <v>0.14933333333333332</v>
      </c>
    </row>
    <row r="135" spans="1:29" ht="15.6" x14ac:dyDescent="0.3">
      <c r="A135" s="36" t="s">
        <v>60</v>
      </c>
      <c r="B135" s="5">
        <f>VLOOKUP(A135,IF($B$7=2018,TABLE2018[],IF($B$7=2019,Table2019[],IF($B$7=2020,Table2020[]))),2,FALSE)</f>
        <v>6.0720000000000001</v>
      </c>
      <c r="C135" s="6">
        <f>VLOOKUP(A135,IF($C$7=2018,TABLE2018[],IF($C$7=2019,Table2019[],IF($C$7=2020,Table2020[]))),2,FALSE)</f>
        <v>6.008</v>
      </c>
      <c r="D135" s="6">
        <f>VLOOKUP(A135,IF($D$7=2018,TABLE2018[],IF($D$7=2019,Table2019[],IF($D$7=2020,Table2020[]))),2,FALSE)</f>
        <v>5.9989999999999997</v>
      </c>
      <c r="E135" s="7">
        <f t="shared" si="9"/>
        <v>6.0263333333333335</v>
      </c>
      <c r="F135" s="5">
        <f>VLOOKUP(A135,IF($F$7=2018,TABLE2018[],IF($F$7=2019,Table2019[],IF($F$7=2020,Table2020[]))),3,FALSE)</f>
        <v>1.016</v>
      </c>
      <c r="G135" s="6">
        <f>VLOOKUP(A135,IF($G$7=2018,TABLE2018[],IF($G$7=2019,Table2019[],IF($G$7=2020,Table2020[]))),3,FALSE)</f>
        <v>1.05</v>
      </c>
      <c r="H135" s="6">
        <f>VLOOKUP(A135,IF($H$7=2018,TABLE2018[],IF($H$7=2019,Table2019[],IF($H$7=2020,Table2020[]))),3,FALSE)</f>
        <v>1.0069999999999999</v>
      </c>
      <c r="I135" s="7">
        <f t="shared" si="10"/>
        <v>1.0243333333333331</v>
      </c>
      <c r="J135" s="5">
        <f>VLOOKUP(A135,IF($J$7=2018,TABLE2018[],IF($J$7=2019,Table2019[],IF($J$7=2020,Table2020[]))),4,FALSE)</f>
        <v>1.417</v>
      </c>
      <c r="K135" s="6">
        <f>VLOOKUP(A135,IF($K$7=2018,TABLE2018[],IF($K$7=2019,Table2019[],IF($K$7=2020,Table2020[]))),4,FALSE)</f>
        <v>1.409</v>
      </c>
      <c r="L135" s="6">
        <f>VLOOKUP(A135,IF($L$7=2018,TABLE2018[],IF($L$7=2019,Table2019[],IF($L$7=2020,Table2020[]))),4,FALSE)</f>
        <v>1.3480000000000001</v>
      </c>
      <c r="M135" s="7">
        <f t="shared" si="11"/>
        <v>1.3913333333333335</v>
      </c>
      <c r="N135" s="5">
        <f>VLOOKUP(A135,IF($N$7=2018,TABLE2018[],IF($N$7=2019,Table2019[],IF($N$7=2020,Table2020[]))),5,FALSE)</f>
        <v>0.70699999999999996</v>
      </c>
      <c r="O135" s="6">
        <f>VLOOKUP(A135,IF($O$7=2018,TABLE2018[],IF($O$7=2019,Table2019[],IF($O$7=2020,Table2020[]))),5,FALSE)</f>
        <v>0.82799999999999996</v>
      </c>
      <c r="P135" s="6">
        <f>VLOOKUP(A135,IF($P$7=2018,TABLE2018[],IF($P$7=2019,Table2019[],IF($P$7=2020,Table2020[]))),5,FALSE)</f>
        <v>0.79400000000000004</v>
      </c>
      <c r="Q135" s="7">
        <f t="shared" si="12"/>
        <v>0.77633333333333321</v>
      </c>
      <c r="R135" s="5">
        <f>VLOOKUP(A135,IF($R$7=2018,TABLE2018[],IF($R$7=2019,Table2019[],IF($R$7=2020,Table2020[]))),6,FALSE)</f>
        <v>0.63700000000000001</v>
      </c>
      <c r="S135" s="6">
        <f>VLOOKUP(A135,IF($S$7=2018,TABLE2018[],IF($S$7=2019,Table2019[],IF($S$7=2020,Table2020[]))),6,FALSE)</f>
        <v>0.55700000000000005</v>
      </c>
      <c r="T135" s="6">
        <f>VLOOKUP(A135,IF($T$7=2018,TABLE2018[],IF($T$7=2019,Table2019[],IF($T$7=2020,Table2020[]))),6,FALSE)</f>
        <v>0.60899999999999999</v>
      </c>
      <c r="U135" s="7">
        <f t="shared" si="13"/>
        <v>0.60099999999999998</v>
      </c>
      <c r="V135" s="5">
        <f>VLOOKUP(A135,IF($V$7=2018,TABLE2018[],IF($V$7=2019,Table2019[],IF($V$7=2020,Table2020[]))),7,FALSE)</f>
        <v>0.36399999999999999</v>
      </c>
      <c r="W135" s="6">
        <f>VLOOKUP(A135,IF($W$7=2018,TABLE2018[],IF($W$7=2019,Table2019[],IF($W$7=2020,Table2020[]))),7,FALSE)</f>
        <v>0.35899999999999999</v>
      </c>
      <c r="X135" s="6">
        <f>VLOOKUP(A135,IF($X$7=2018,TABLE2018[],IF($X$7=2019,Table2019[],IF($X$7=2020,Table2020[]))),7,FALSE)</f>
        <v>0.377</v>
      </c>
      <c r="Y135" s="7">
        <f t="shared" si="15"/>
        <v>0.3666666666666667</v>
      </c>
      <c r="Z135" s="6">
        <f>VLOOKUP(A135,IF($Z$7=2018,TABLE2018[],IF($Z$7=2019,Table2019[],IF($Z$7=2020,Table2020[]))),8,FALSE)</f>
        <v>2.9000000000000001E-2</v>
      </c>
      <c r="AA135" s="6">
        <f>VLOOKUP(A135,IF($AA$7=2018,TABLE2018[],IF($AA$7=2019,Table2019[],IF($AA$7=2020,Table2020[]))),8,FALSE)</f>
        <v>2.8000000000000001E-2</v>
      </c>
      <c r="AB135" s="6">
        <f>VLOOKUP(A135,IF($AB$7=2018,TABLE2018[],IF($AB$7=2019,Table2019[],IF($AB$7=2020,Table2020[]))),8,FALSE)</f>
        <v>3.2000000000000001E-2</v>
      </c>
      <c r="AC135" s="7">
        <f t="shared" si="14"/>
        <v>2.9666666666666664E-2</v>
      </c>
    </row>
    <row r="136" spans="1:29" ht="15.6" x14ac:dyDescent="0.3">
      <c r="A136" s="36" t="s">
        <v>156</v>
      </c>
      <c r="B136" s="5">
        <f>VLOOKUP(A136,IF($B$7=2018,TABLE2018[],IF($B$7=2019,Table2019[],IF($B$7=2020,Table2020[]))),2,FALSE)</f>
        <v>3.9990000000000001</v>
      </c>
      <c r="C136" s="6">
        <f>VLOOKUP(A136,IF($C$7=2018,TABLE2018[],IF($C$7=2019,Table2019[],IF($C$7=2020,Table2020[]))),2,FALSE)</f>
        <v>4.085</v>
      </c>
      <c r="D136" s="6">
        <f>VLOOKUP(A136,IF($D$7=2018,TABLE2018[],IF($D$7=2019,Table2019[],IF($D$7=2020,Table2020[]))),2,FALSE)</f>
        <v>4.1870000000000003</v>
      </c>
      <c r="E136" s="7">
        <f t="shared" si="9"/>
        <v>4.0903333333333336</v>
      </c>
      <c r="F136" s="5">
        <f>VLOOKUP(A136,IF($F$7=2018,TABLE2018[],IF($F$7=2019,Table2019[],IF($F$7=2020,Table2020[]))),3,FALSE)</f>
        <v>0.25900000000000001</v>
      </c>
      <c r="G136" s="6">
        <f>VLOOKUP(A136,IF($G$7=2018,TABLE2018[],IF($G$7=2019,Table2019[],IF($G$7=2020,Table2020[]))),3,FALSE)</f>
        <v>0.27500000000000002</v>
      </c>
      <c r="H136" s="6">
        <f>VLOOKUP(A136,IF($H$7=2018,TABLE2018[],IF($H$7=2019,Table2019[],IF($H$7=2020,Table2020[]))),3,FALSE)</f>
        <v>0.26800000000000002</v>
      </c>
      <c r="I136" s="7">
        <f t="shared" si="10"/>
        <v>0.26733333333333337</v>
      </c>
      <c r="J136" s="5">
        <f>VLOOKUP(A136,IF($J$7=2018,TABLE2018[],IF($J$7=2019,Table2019[],IF($J$7=2020,Table2020[]))),4,FALSE)</f>
        <v>0.47399999999999998</v>
      </c>
      <c r="K136" s="6">
        <f>VLOOKUP(A136,IF($K$7=2018,TABLE2018[],IF($K$7=2019,Table2019[],IF($K$7=2020,Table2020[]))),4,FALSE)</f>
        <v>0.57199999999999995</v>
      </c>
      <c r="L136" s="6">
        <f>VLOOKUP(A136,IF($L$7=2018,TABLE2018[],IF($L$7=2019,Table2019[],IF($L$7=2020,Table2020[]))),4,FALSE)</f>
        <v>0.54800000000000004</v>
      </c>
      <c r="M136" s="7">
        <f t="shared" si="11"/>
        <v>0.53133333333333332</v>
      </c>
      <c r="N136" s="5">
        <f>VLOOKUP(A136,IF($N$7=2018,TABLE2018[],IF($N$7=2019,Table2019[],IF($N$7=2020,Table2020[]))),5,FALSE)</f>
        <v>0.253</v>
      </c>
      <c r="O136" s="6">
        <f>VLOOKUP(A136,IF($O$7=2018,TABLE2018[],IF($O$7=2019,Table2019[],IF($O$7=2020,Table2020[]))),5,FALSE)</f>
        <v>0.41</v>
      </c>
      <c r="P136" s="6">
        <f>VLOOKUP(A136,IF($P$7=2018,TABLE2018[],IF($P$7=2019,Table2019[],IF($P$7=2020,Table2020[]))),5,FALSE)</f>
        <v>0.34300000000000003</v>
      </c>
      <c r="Q136" s="7">
        <f t="shared" si="12"/>
        <v>0.33533333333333332</v>
      </c>
      <c r="R136" s="5">
        <f>VLOOKUP(A136,IF($R$7=2018,TABLE2018[],IF($R$7=2019,Table2019[],IF($R$7=2020,Table2020[]))),6,FALSE)</f>
        <v>0.434</v>
      </c>
      <c r="S136" s="6">
        <f>VLOOKUP(A136,IF($S$7=2018,TABLE2018[],IF($S$7=2019,Table2019[],IF($S$7=2020,Table2020[]))),6,FALSE)</f>
        <v>0.29299999999999998</v>
      </c>
      <c r="T136" s="6">
        <f>VLOOKUP(A136,IF($T$7=2018,TABLE2018[],IF($T$7=2019,Table2019[],IF($T$7=2020,Table2020[]))),6,FALSE)</f>
        <v>0.30399999999999999</v>
      </c>
      <c r="U136" s="7">
        <f t="shared" si="13"/>
        <v>0.34366666666666662</v>
      </c>
      <c r="V136" s="5">
        <f>VLOOKUP(A136,IF($V$7=2018,TABLE2018[],IF($V$7=2019,Table2019[],IF($V$7=2020,Table2020[]))),7,FALSE)</f>
        <v>0.158</v>
      </c>
      <c r="W136" s="6">
        <f>VLOOKUP(A136,IF($W$7=2018,TABLE2018[],IF($W$7=2019,Table2019[],IF($W$7=2020,Table2020[]))),7,FALSE)</f>
        <v>0.17699999999999999</v>
      </c>
      <c r="X136" s="6">
        <f>VLOOKUP(A136,IF($X$7=2018,TABLE2018[],IF($X$7=2019,Table2019[],IF($X$7=2020,Table2020[]))),7,FALSE)</f>
        <v>0.20100000000000001</v>
      </c>
      <c r="Y136" s="7">
        <f t="shared" si="15"/>
        <v>0.17866666666666667</v>
      </c>
      <c r="Z136" s="6">
        <f>VLOOKUP(A136,IF($Z$7=2018,TABLE2018[],IF($Z$7=2019,Table2019[],IF($Z$7=2020,Table2020[]))),8,FALSE)</f>
        <v>0.10100000000000001</v>
      </c>
      <c r="AA136" s="6">
        <f>VLOOKUP(A136,IF($AA$7=2018,TABLE2018[],IF($AA$7=2019,Table2019[],IF($AA$7=2020,Table2020[]))),8,FALSE)</f>
        <v>8.5000000000000006E-2</v>
      </c>
      <c r="AB136" s="6">
        <f>VLOOKUP(A136,IF($AB$7=2018,TABLE2018[],IF($AB$7=2019,Table2019[],IF($AB$7=2020,Table2020[]))),8,FALSE)</f>
        <v>0.115</v>
      </c>
      <c r="AC136" s="7">
        <f t="shared" si="14"/>
        <v>0.10033333333333333</v>
      </c>
    </row>
    <row r="137" spans="1:29" ht="15.6" x14ac:dyDescent="0.3">
      <c r="A137" s="36" t="s">
        <v>128</v>
      </c>
      <c r="B137" s="5">
        <f>VLOOKUP(A137,IF($B$7=2018,TABLE2018[],IF($B$7=2019,Table2019[],IF($B$7=2020,Table2020[]))),2,FALSE)</f>
        <v>4.5919999999999996</v>
      </c>
      <c r="C137" s="6">
        <f>VLOOKUP(A137,IF($C$7=2018,TABLE2018[],IF($C$7=2019,Table2019[],IF($C$7=2020,Table2020[]))),2,FALSE)</f>
        <v>4.4610000000000003</v>
      </c>
      <c r="D137" s="6">
        <f>VLOOKUP(A137,IF($D$7=2018,TABLE2018[],IF($D$7=2019,Table2019[],IF($D$7=2020,Table2020[]))),2,FALSE)</f>
        <v>4.3920000000000003</v>
      </c>
      <c r="E137" s="7">
        <f t="shared" ref="E137:E151" si="16">AVERAGE(B137:D137)</f>
        <v>4.4816666666666665</v>
      </c>
      <c r="F137" s="5">
        <f>VLOOKUP(A137,IF($F$7=2018,TABLE2018[],IF($F$7=2019,Table2019[],IF($F$7=2020,Table2020[]))),3,FALSE)</f>
        <v>0.9</v>
      </c>
      <c r="G137" s="6">
        <f>VLOOKUP(A137,IF($G$7=2018,TABLE2018[],IF($G$7=2019,Table2019[],IF($G$7=2020,Table2020[]))),3,FALSE)</f>
        <v>0.92100000000000004</v>
      </c>
      <c r="H137" s="6">
        <f>VLOOKUP(A137,IF($H$7=2018,TABLE2018[],IF($H$7=2019,Table2019[],IF($H$7=2020,Table2020[]))),3,FALSE)</f>
        <v>0.875</v>
      </c>
      <c r="I137" s="7">
        <f t="shared" ref="I137:I151" si="17">AVERAGE(F137:H137)</f>
        <v>0.89866666666666672</v>
      </c>
      <c r="J137" s="5">
        <f>VLOOKUP(A137,IF($J$7=2018,TABLE2018[],IF($J$7=2019,Table2019[],IF($J$7=2020,Table2020[]))),4,FALSE)</f>
        <v>0.90600000000000003</v>
      </c>
      <c r="K137" s="6">
        <f>VLOOKUP(A137,IF($K$7=2018,TABLE2018[],IF($K$7=2019,Table2019[],IF($K$7=2020,Table2020[]))),4,FALSE)</f>
        <v>1</v>
      </c>
      <c r="L137" s="6">
        <f>VLOOKUP(A137,IF($L$7=2018,TABLE2018[],IF($L$7=2019,Table2019[],IF($L$7=2020,Table2020[]))),4,FALSE)</f>
        <v>0.872</v>
      </c>
      <c r="M137" s="7">
        <f t="shared" ref="M137:M151" si="18">AVERAGE(J137:L137)</f>
        <v>0.92600000000000005</v>
      </c>
      <c r="N137" s="5">
        <f>VLOOKUP(A137,IF($N$7=2018,TABLE2018[],IF($N$7=2019,Table2019[],IF($N$7=2020,Table2020[]))),5,FALSE)</f>
        <v>0.69</v>
      </c>
      <c r="O137" s="6">
        <f>VLOOKUP(A137,IF($O$7=2018,TABLE2018[],IF($O$7=2019,Table2019[],IF($O$7=2020,Table2020[]))),5,FALSE)</f>
        <v>0.81499999999999995</v>
      </c>
      <c r="P137" s="6">
        <f>VLOOKUP(A137,IF($P$7=2018,TABLE2018[],IF($P$7=2019,Table2019[],IF($P$7=2020,Table2020[]))),5,FALSE)</f>
        <v>0.78100000000000003</v>
      </c>
      <c r="Q137" s="7">
        <f t="shared" ref="Q137:Q151" si="19">AVERAGE(N137:P137)</f>
        <v>0.76200000000000001</v>
      </c>
      <c r="R137" s="5">
        <f>VLOOKUP(A137,IF($R$7=2018,TABLE2018[],IF($R$7=2019,Table2019[],IF($R$7=2020,Table2020[]))),6,FALSE)</f>
        <v>0.27100000000000002</v>
      </c>
      <c r="S137" s="6">
        <f>VLOOKUP(A137,IF($S$7=2018,TABLE2018[],IF($S$7=2019,Table2019[],IF($S$7=2020,Table2020[]))),6,FALSE)</f>
        <v>0.16700000000000001</v>
      </c>
      <c r="T137" s="6">
        <f>VLOOKUP(A137,IF($T$7=2018,TABLE2018[],IF($T$7=2019,Table2019[],IF($T$7=2020,Table2020[]))),6,FALSE)</f>
        <v>0.23599999999999999</v>
      </c>
      <c r="U137" s="7">
        <f t="shared" ref="U137:U151" si="20">AVERAGE(R137:T137)</f>
        <v>0.22466666666666668</v>
      </c>
      <c r="V137" s="5">
        <f>VLOOKUP(A137,IF($V$7=2018,TABLE2018[],IF($V$7=2019,Table2019[],IF($V$7=2020,Table2020[]))),7,FALSE)</f>
        <v>0.04</v>
      </c>
      <c r="W137" s="6">
        <f>VLOOKUP(A137,IF($W$7=2018,TABLE2018[],IF($W$7=2019,Table2019[],IF($W$7=2020,Table2020[]))),7,FALSE)</f>
        <v>5.8999999999999997E-2</v>
      </c>
      <c r="X137" s="6">
        <f>VLOOKUP(A137,IF($X$7=2018,TABLE2018[],IF($X$7=2019,Table2019[],IF($X$7=2020,Table2020[]))),7,FALSE)</f>
        <v>5.6000000000000001E-2</v>
      </c>
      <c r="Y137" s="7">
        <f t="shared" si="15"/>
        <v>5.1666666666666666E-2</v>
      </c>
      <c r="Z137" s="6">
        <f>VLOOKUP(A137,IF($Z$7=2018,TABLE2018[],IF($Z$7=2019,Table2019[],IF($Z$7=2020,Table2020[]))),8,FALSE)</f>
        <v>6.3E-2</v>
      </c>
      <c r="AA137" s="6">
        <f>VLOOKUP(A137,IF($AA$7=2018,TABLE2018[],IF($AA$7=2019,Table2019[],IF($AA$7=2020,Table2020[]))),8,FALSE)</f>
        <v>5.5E-2</v>
      </c>
      <c r="AB137" s="6">
        <f>VLOOKUP(A137,IF($AB$7=2018,TABLE2018[],IF($AB$7=2019,Table2019[],IF($AB$7=2020,Table2020[]))),8,FALSE)</f>
        <v>4.3999999999999997E-2</v>
      </c>
      <c r="AC137" s="7">
        <f t="shared" ref="AC137:AC151" si="21">AVERAGE(Z137:AB137)</f>
        <v>5.3999999999999992E-2</v>
      </c>
    </row>
    <row r="138" spans="1:29" ht="15.6" x14ac:dyDescent="0.3">
      <c r="A138" s="36" t="s">
        <v>90</v>
      </c>
      <c r="B138" s="5">
        <f>VLOOKUP(A138,IF($B$7=2018,TABLE2018[],IF($B$7=2019,Table2019[],IF($B$7=2020,Table2020[]))),2,FALSE)</f>
        <v>5.4829999999999997</v>
      </c>
      <c r="C138" s="6">
        <f>VLOOKUP(A138,IF($C$7=2018,TABLE2018[],IF($C$7=2019,Table2019[],IF($C$7=2020,Table2020[]))),2,FALSE)</f>
        <v>5.3730000000000002</v>
      </c>
      <c r="D138" s="6">
        <f>VLOOKUP(A138,IF($D$7=2018,TABLE2018[],IF($D$7=2019,Table2019[],IF($D$7=2020,Table2020[]))),2,FALSE)</f>
        <v>5.1319999999999997</v>
      </c>
      <c r="E138" s="7">
        <f t="shared" si="16"/>
        <v>5.3293333333333335</v>
      </c>
      <c r="F138" s="5">
        <f>VLOOKUP(A138,IF($F$7=2018,TABLE2018[],IF($F$7=2019,Table2019[],IF($F$7=2020,Table2020[]))),3,FALSE)</f>
        <v>1.1479999999999999</v>
      </c>
      <c r="G138" s="6">
        <f>VLOOKUP(A138,IF($G$7=2018,TABLE2018[],IF($G$7=2019,Table2019[],IF($G$7=2020,Table2020[]))),3,FALSE)</f>
        <v>1.1830000000000001</v>
      </c>
      <c r="H138" s="6">
        <f>VLOOKUP(A138,IF($H$7=2018,TABLE2018[],IF($H$7=2019,Table2019[],IF($H$7=2020,Table2020[]))),3,FALSE)</f>
        <v>1.127</v>
      </c>
      <c r="I138" s="7">
        <f t="shared" si="17"/>
        <v>1.1526666666666667</v>
      </c>
      <c r="J138" s="5">
        <f>VLOOKUP(A138,IF($J$7=2018,TABLE2018[],IF($J$7=2019,Table2019[],IF($J$7=2020,Table2020[]))),4,FALSE)</f>
        <v>1.38</v>
      </c>
      <c r="K138" s="6">
        <f>VLOOKUP(A138,IF($K$7=2018,TABLE2018[],IF($K$7=2019,Table2019[],IF($K$7=2020,Table2020[]))),4,FALSE)</f>
        <v>1.36</v>
      </c>
      <c r="L138" s="6">
        <f>VLOOKUP(A138,IF($L$7=2018,TABLE2018[],IF($L$7=2019,Table2019[],IF($L$7=2020,Table2020[]))),4,FALSE)</f>
        <v>1.1970000000000001</v>
      </c>
      <c r="M138" s="7">
        <f t="shared" si="18"/>
        <v>1.3123333333333334</v>
      </c>
      <c r="N138" s="5">
        <f>VLOOKUP(A138,IF($N$7=2018,TABLE2018[],IF($N$7=2019,Table2019[],IF($N$7=2020,Table2020[]))),5,FALSE)</f>
        <v>0.68600000000000005</v>
      </c>
      <c r="O138" s="6">
        <f>VLOOKUP(A138,IF($O$7=2018,TABLE2018[],IF($O$7=2019,Table2019[],IF($O$7=2020,Table2020[]))),5,FALSE)</f>
        <v>0.80800000000000005</v>
      </c>
      <c r="P138" s="6">
        <f>VLOOKUP(A138,IF($P$7=2018,TABLE2018[],IF($P$7=2019,Table2019[],IF($P$7=2020,Table2020[]))),5,FALSE)</f>
        <v>0.78100000000000003</v>
      </c>
      <c r="Q138" s="7">
        <f t="shared" si="19"/>
        <v>0.75833333333333341</v>
      </c>
      <c r="R138" s="5">
        <f>VLOOKUP(A138,IF($R$7=2018,TABLE2018[],IF($R$7=2019,Table2019[],IF($R$7=2020,Table2020[]))),6,FALSE)</f>
        <v>0.32400000000000001</v>
      </c>
      <c r="S138" s="6">
        <f>VLOOKUP(A138,IF($S$7=2018,TABLE2018[],IF($S$7=2019,Table2019[],IF($S$7=2020,Table2020[]))),6,FALSE)</f>
        <v>0.19500000000000001</v>
      </c>
      <c r="T138" s="6">
        <f>VLOOKUP(A138,IF($T$7=2018,TABLE2018[],IF($T$7=2019,Table2019[],IF($T$7=2020,Table2020[]))),6,FALSE)</f>
        <v>0.254</v>
      </c>
      <c r="U138" s="7">
        <f t="shared" si="20"/>
        <v>0.25766666666666665</v>
      </c>
      <c r="V138" s="5">
        <f>VLOOKUP(A138,IF($V$7=2018,TABLE2018[],IF($V$7=2019,Table2019[],IF($V$7=2020,Table2020[]))),7,FALSE)</f>
        <v>0.106</v>
      </c>
      <c r="W138" s="6">
        <f>VLOOKUP(A138,IF($W$7=2018,TABLE2018[],IF($W$7=2019,Table2019[],IF($W$7=2020,Table2020[]))),7,FALSE)</f>
        <v>8.3000000000000004E-2</v>
      </c>
      <c r="X138" s="6">
        <f>VLOOKUP(A138,IF($X$7=2018,TABLE2018[],IF($X$7=2019,Table2019[],IF($X$7=2020,Table2020[]))),7,FALSE)</f>
        <v>8.5999999999999993E-2</v>
      </c>
      <c r="Y138" s="7">
        <f t="shared" si="15"/>
        <v>9.1666666666666674E-2</v>
      </c>
      <c r="Z138" s="6">
        <f>VLOOKUP(A138,IF($Z$7=2018,TABLE2018[],IF($Z$7=2019,Table2019[],IF($Z$7=2020,Table2020[]))),8,FALSE)</f>
        <v>0.109</v>
      </c>
      <c r="AA138" s="6">
        <f>VLOOKUP(A138,IF($AA$7=2018,TABLE2018[],IF($AA$7=2019,Table2019[],IF($AA$7=2020,Table2020[]))),8,FALSE)</f>
        <v>0.106</v>
      </c>
      <c r="AB138" s="6">
        <f>VLOOKUP(A138,IF($AB$7=2018,TABLE2018[],IF($AB$7=2019,Table2019[],IF($AB$7=2020,Table2020[]))),8,FALSE)</f>
        <v>0.121</v>
      </c>
      <c r="AC138" s="7">
        <f t="shared" si="21"/>
        <v>0.11199999999999999</v>
      </c>
    </row>
    <row r="139" spans="1:29" ht="15.6" x14ac:dyDescent="0.3">
      <c r="A139" s="36" t="s">
        <v>84</v>
      </c>
      <c r="B139" s="5">
        <f>VLOOKUP(A139,IF($B$7=2018,TABLE2018[],IF($B$7=2019,Table2019[],IF($B$7=2020,Table2020[]))),2,FALSE)</f>
        <v>5.6360000000000001</v>
      </c>
      <c r="C139" s="6">
        <f>VLOOKUP(A139,IF($C$7=2018,TABLE2018[],IF($C$7=2019,Table2019[],IF($C$7=2020,Table2020[]))),2,FALSE)</f>
        <v>5.2469999999999999</v>
      </c>
      <c r="D139" s="6">
        <f>VLOOKUP(A139,IF($D$7=2018,TABLE2018[],IF($D$7=2019,Table2019[],IF($D$7=2020,Table2020[]))),2,FALSE)</f>
        <v>5.1189999999999998</v>
      </c>
      <c r="E139" s="7">
        <f t="shared" si="16"/>
        <v>5.3339999999999996</v>
      </c>
      <c r="F139" s="5">
        <f>VLOOKUP(A139,IF($F$7=2018,TABLE2018[],IF($F$7=2019,Table2019[],IF($F$7=2020,Table2020[]))),3,FALSE)</f>
        <v>1.016</v>
      </c>
      <c r="G139" s="6">
        <f>VLOOKUP(A139,IF($G$7=2018,TABLE2018[],IF($G$7=2019,Table2019[],IF($G$7=2020,Table2020[]))),3,FALSE)</f>
        <v>1.052</v>
      </c>
      <c r="H139" s="6">
        <f>VLOOKUP(A139,IF($H$7=2018,TABLE2018[],IF($H$7=2019,Table2019[],IF($H$7=2020,Table2020[]))),3,FALSE)</f>
        <v>1.0089999999999999</v>
      </c>
      <c r="I139" s="7">
        <f t="shared" si="17"/>
        <v>1.0256666666666667</v>
      </c>
      <c r="J139" s="5">
        <f>VLOOKUP(A139,IF($J$7=2018,TABLE2018[],IF($J$7=2019,Table2019[],IF($J$7=2020,Table2020[]))),4,FALSE)</f>
        <v>1.5329999999999999</v>
      </c>
      <c r="K139" s="6">
        <f>VLOOKUP(A139,IF($K$7=2018,TABLE2018[],IF($K$7=2019,Table2019[],IF($K$7=2020,Table2020[]))),4,FALSE)</f>
        <v>1.538</v>
      </c>
      <c r="L139" s="6">
        <f>VLOOKUP(A139,IF($L$7=2018,TABLE2018[],IF($L$7=2019,Table2019[],IF($L$7=2020,Table2020[]))),4,FALSE)</f>
        <v>1.51</v>
      </c>
      <c r="M139" s="7">
        <f t="shared" si="18"/>
        <v>1.5269999999999999</v>
      </c>
      <c r="N139" s="5">
        <f>VLOOKUP(A139,IF($N$7=2018,TABLE2018[],IF($N$7=2019,Table2019[],IF($N$7=2020,Table2020[]))),5,FALSE)</f>
        <v>0.51700000000000002</v>
      </c>
      <c r="O139" s="6">
        <f>VLOOKUP(A139,IF($O$7=2018,TABLE2018[],IF($O$7=2019,Table2019[],IF($O$7=2020,Table2020[]))),5,FALSE)</f>
        <v>0.65700000000000003</v>
      </c>
      <c r="P139" s="6">
        <f>VLOOKUP(A139,IF($P$7=2018,TABLE2018[],IF($P$7=2019,Table2019[],IF($P$7=2020,Table2020[]))),5,FALSE)</f>
        <v>0.61199999999999999</v>
      </c>
      <c r="Q139" s="7">
        <f t="shared" si="19"/>
        <v>0.59533333333333338</v>
      </c>
      <c r="R139" s="5">
        <f>VLOOKUP(A139,IF($R$7=2018,TABLE2018[],IF($R$7=2019,Table2019[],IF($R$7=2020,Table2020[]))),6,FALSE)</f>
        <v>0.41699999999999998</v>
      </c>
      <c r="S139" s="6">
        <f>VLOOKUP(A139,IF($S$7=2018,TABLE2018[],IF($S$7=2019,Table2019[],IF($S$7=2020,Table2020[]))),6,FALSE)</f>
        <v>0.39400000000000002</v>
      </c>
      <c r="T139" s="6">
        <f>VLOOKUP(A139,IF($T$7=2018,TABLE2018[],IF($T$7=2019,Table2019[],IF($T$7=2020,Table2020[]))),6,FALSE)</f>
        <v>0.51500000000000001</v>
      </c>
      <c r="U139" s="7">
        <f t="shared" si="20"/>
        <v>0.442</v>
      </c>
      <c r="V139" s="5">
        <f>VLOOKUP(A139,IF($V$7=2018,TABLE2018[],IF($V$7=2019,Table2019[],IF($V$7=2020,Table2020[]))),7,FALSE)</f>
        <v>0.19900000000000001</v>
      </c>
      <c r="W139" s="6">
        <f>VLOOKUP(A139,IF($W$7=2018,TABLE2018[],IF($W$7=2019,Table2019[],IF($W$7=2020,Table2020[]))),7,FALSE)</f>
        <v>0.24399999999999999</v>
      </c>
      <c r="X139" s="6">
        <f>VLOOKUP(A139,IF($X$7=2018,TABLE2018[],IF($X$7=2019,Table2019[],IF($X$7=2020,Table2020[]))),7,FALSE)</f>
        <v>0.32300000000000001</v>
      </c>
      <c r="Y139" s="7">
        <f t="shared" si="15"/>
        <v>0.25533333333333336</v>
      </c>
      <c r="Z139" s="6">
        <f>VLOOKUP(A139,IF($Z$7=2018,TABLE2018[],IF($Z$7=2019,Table2019[],IF($Z$7=2020,Table2020[]))),8,FALSE)</f>
        <v>3.6999999999999998E-2</v>
      </c>
      <c r="AA139" s="6">
        <f>VLOOKUP(A139,IF($AA$7=2018,TABLE2018[],IF($AA$7=2019,Table2019[],IF($AA$7=2020,Table2020[]))),8,FALSE)</f>
        <v>2.8000000000000001E-2</v>
      </c>
      <c r="AB139" s="6">
        <f>VLOOKUP(A139,IF($AB$7=2018,TABLE2018[],IF($AB$7=2019,Table2019[],IF($AB$7=2020,Table2020[]))),8,FALSE)</f>
        <v>3.4000000000000002E-2</v>
      </c>
      <c r="AC139" s="7">
        <f t="shared" si="21"/>
        <v>3.3000000000000002E-2</v>
      </c>
    </row>
    <row r="140" spans="1:29" ht="15.6" x14ac:dyDescent="0.3">
      <c r="A140" s="36" t="s">
        <v>152</v>
      </c>
      <c r="B140" s="5">
        <f>VLOOKUP(A140,IF($B$7=2018,TABLE2018[],IF($B$7=2019,Table2019[],IF($B$7=2020,Table2020[]))),2,FALSE)</f>
        <v>4.1609999999999996</v>
      </c>
      <c r="C140" s="6">
        <f>VLOOKUP(A140,IF($C$7=2018,TABLE2018[],IF($C$7=2019,Table2019[],IF($C$7=2020,Table2020[]))),2,FALSE)</f>
        <v>4.1890000000000001</v>
      </c>
      <c r="D140" s="6">
        <f>VLOOKUP(A140,IF($D$7=2018,TABLE2018[],IF($D$7=2019,Table2019[],IF($D$7=2020,Table2020[]))),2,FALSE)</f>
        <v>4.4320000000000004</v>
      </c>
      <c r="E140" s="7">
        <f t="shared" si="16"/>
        <v>4.2606666666666664</v>
      </c>
      <c r="F140" s="5">
        <f>VLOOKUP(A140,IF($F$7=2018,TABLE2018[],IF($F$7=2019,Table2019[],IF($F$7=2020,Table2020[]))),3,FALSE)</f>
        <v>0.32200000000000001</v>
      </c>
      <c r="G140" s="6">
        <f>VLOOKUP(A140,IF($G$7=2018,TABLE2018[],IF($G$7=2019,Table2019[],IF($G$7=2020,Table2020[]))),3,FALSE)</f>
        <v>0.33200000000000002</v>
      </c>
      <c r="H140" s="6">
        <f>VLOOKUP(A140,IF($H$7=2018,TABLE2018[],IF($H$7=2019,Table2019[],IF($H$7=2020,Table2020[]))),3,FALSE)</f>
        <v>0.312</v>
      </c>
      <c r="I140" s="7">
        <f t="shared" si="17"/>
        <v>0.32200000000000001</v>
      </c>
      <c r="J140" s="5">
        <f>VLOOKUP(A140,IF($J$7=2018,TABLE2018[],IF($J$7=2019,Table2019[],IF($J$7=2020,Table2020[]))),4,FALSE)</f>
        <v>1.0900000000000001</v>
      </c>
      <c r="K140" s="6">
        <f>VLOOKUP(A140,IF($K$7=2018,TABLE2018[],IF($K$7=2019,Table2019[],IF($K$7=2020,Table2020[]))),4,FALSE)</f>
        <v>1.069</v>
      </c>
      <c r="L140" s="6">
        <f>VLOOKUP(A140,IF($L$7=2018,TABLE2018[],IF($L$7=2019,Table2019[],IF($L$7=2020,Table2020[]))),4,FALSE)</f>
        <v>1.052</v>
      </c>
      <c r="M140" s="7">
        <f t="shared" si="18"/>
        <v>1.0703333333333334</v>
      </c>
      <c r="N140" s="5">
        <f>VLOOKUP(A140,IF($N$7=2018,TABLE2018[],IF($N$7=2019,Table2019[],IF($N$7=2020,Table2020[]))),5,FALSE)</f>
        <v>0.23699999999999999</v>
      </c>
      <c r="O140" s="6">
        <f>VLOOKUP(A140,IF($O$7=2018,TABLE2018[],IF($O$7=2019,Table2019[],IF($O$7=2020,Table2020[]))),5,FALSE)</f>
        <v>0.443</v>
      </c>
      <c r="P140" s="6">
        <f>VLOOKUP(A140,IF($P$7=2018,TABLE2018[],IF($P$7=2019,Table2019[],IF($P$7=2020,Table2020[]))),5,FALSE)</f>
        <v>0.378</v>
      </c>
      <c r="Q140" s="7">
        <f t="shared" si="19"/>
        <v>0.35266666666666663</v>
      </c>
      <c r="R140" s="5">
        <f>VLOOKUP(A140,IF($R$7=2018,TABLE2018[],IF($R$7=2019,Table2019[],IF($R$7=2020,Table2020[]))),6,FALSE)</f>
        <v>0.45</v>
      </c>
      <c r="S140" s="6">
        <f>VLOOKUP(A140,IF($S$7=2018,TABLE2018[],IF($S$7=2019,Table2019[],IF($S$7=2020,Table2020[]))),6,FALSE)</f>
        <v>0.35599999999999998</v>
      </c>
      <c r="T140" s="6">
        <f>VLOOKUP(A140,IF($T$7=2018,TABLE2018[],IF($T$7=2019,Table2019[],IF($T$7=2020,Table2020[]))),6,FALSE)</f>
        <v>0.40200000000000002</v>
      </c>
      <c r="U140" s="7">
        <f t="shared" si="20"/>
        <v>0.40266666666666673</v>
      </c>
      <c r="V140" s="5">
        <f>VLOOKUP(A140,IF($V$7=2018,TABLE2018[],IF($V$7=2019,Table2019[],IF($V$7=2020,Table2020[]))),7,FALSE)</f>
        <v>0.25900000000000001</v>
      </c>
      <c r="W140" s="6">
        <f>VLOOKUP(A140,IF($W$7=2018,TABLE2018[],IF($W$7=2019,Table2019[],IF($W$7=2020,Table2020[]))),7,FALSE)</f>
        <v>0.252</v>
      </c>
      <c r="X140" s="6">
        <f>VLOOKUP(A140,IF($X$7=2018,TABLE2018[],IF($X$7=2019,Table2019[],IF($X$7=2020,Table2020[]))),7,FALSE)</f>
        <v>0.26500000000000001</v>
      </c>
      <c r="Y140" s="7">
        <f t="shared" si="15"/>
        <v>0.25866666666666666</v>
      </c>
      <c r="Z140" s="6">
        <f>VLOOKUP(A140,IF($Z$7=2018,TABLE2018[],IF($Z$7=2019,Table2019[],IF($Z$7=2020,Table2020[]))),8,FALSE)</f>
        <v>6.0999999999999999E-2</v>
      </c>
      <c r="AA140" s="6">
        <f>VLOOKUP(A140,IF($AA$7=2018,TABLE2018[],IF($AA$7=2019,Table2019[],IF($AA$7=2020,Table2020[]))),8,FALSE)</f>
        <v>0.06</v>
      </c>
      <c r="AB140" s="6">
        <f>VLOOKUP(A140,IF($AB$7=2018,TABLE2018[],IF($AB$7=2019,Table2019[],IF($AB$7=2020,Table2020[]))),8,FALSE)</f>
        <v>6.4000000000000001E-2</v>
      </c>
      <c r="AC140" s="7">
        <f t="shared" si="21"/>
        <v>6.1666666666666668E-2</v>
      </c>
    </row>
    <row r="141" spans="1:29" ht="15.6" x14ac:dyDescent="0.3">
      <c r="A141" s="36" t="s">
        <v>155</v>
      </c>
      <c r="B141" s="5">
        <f>VLOOKUP(A141,IF($B$7=2018,TABLE2018[],IF($B$7=2019,Table2019[],IF($B$7=2020,Table2020[]))),2,FALSE)</f>
        <v>4.1029999999999998</v>
      </c>
      <c r="C141" s="6">
        <f>VLOOKUP(A141,IF($C$7=2018,TABLE2018[],IF($C$7=2019,Table2019[],IF($C$7=2020,Table2020[]))),2,FALSE)</f>
        <v>4.3319999999999999</v>
      </c>
      <c r="D141" s="6">
        <f>VLOOKUP(A141,IF($D$7=2018,TABLE2018[],IF($D$7=2019,Table2019[],IF($D$7=2020,Table2020[]))),2,FALSE)</f>
        <v>4.5609999999999999</v>
      </c>
      <c r="E141" s="7">
        <f t="shared" si="16"/>
        <v>4.3319999999999999</v>
      </c>
      <c r="F141" s="5">
        <f>VLOOKUP(A141,IF($F$7=2018,TABLE2018[],IF($F$7=2019,Table2019[],IF($F$7=2020,Table2020[]))),3,FALSE)</f>
        <v>0.79300000000000004</v>
      </c>
      <c r="G141" s="6">
        <f>VLOOKUP(A141,IF($G$7=2018,TABLE2018[],IF($G$7=2019,Table2019[],IF($G$7=2020,Table2020[]))),3,FALSE)</f>
        <v>0.82</v>
      </c>
      <c r="H141" s="6">
        <f>VLOOKUP(A141,IF($H$7=2018,TABLE2018[],IF($H$7=2019,Table2019[],IF($H$7=2020,Table2020[]))),3,FALSE)</f>
        <v>0.78</v>
      </c>
      <c r="I141" s="7">
        <f t="shared" si="17"/>
        <v>0.79766666666666663</v>
      </c>
      <c r="J141" s="5">
        <f>VLOOKUP(A141,IF($J$7=2018,TABLE2018[],IF($J$7=2019,Table2019[],IF($J$7=2020,Table2020[]))),4,FALSE)</f>
        <v>1.413</v>
      </c>
      <c r="K141" s="6">
        <f>VLOOKUP(A141,IF($K$7=2018,TABLE2018[],IF($K$7=2019,Table2019[],IF($K$7=2020,Table2020[]))),4,FALSE)</f>
        <v>1.39</v>
      </c>
      <c r="L141" s="6">
        <f>VLOOKUP(A141,IF($L$7=2018,TABLE2018[],IF($L$7=2019,Table2019[],IF($L$7=2020,Table2020[]))),4,FALSE)</f>
        <v>1.321</v>
      </c>
      <c r="M141" s="7">
        <f t="shared" si="18"/>
        <v>1.3746666666666665</v>
      </c>
      <c r="N141" s="5">
        <f>VLOOKUP(A141,IF($N$7=2018,TABLE2018[],IF($N$7=2019,Table2019[],IF($N$7=2020,Table2020[]))),5,FALSE)</f>
        <v>0.60899999999999999</v>
      </c>
      <c r="O141" s="6">
        <f>VLOOKUP(A141,IF($O$7=2018,TABLE2018[],IF($O$7=2019,Table2019[],IF($O$7=2020,Table2020[]))),5,FALSE)</f>
        <v>0.73899999999999999</v>
      </c>
      <c r="P141" s="6">
        <f>VLOOKUP(A141,IF($P$7=2018,TABLE2018[],IF($P$7=2019,Table2019[],IF($P$7=2020,Table2020[]))),5,FALSE)</f>
        <v>0.69899999999999995</v>
      </c>
      <c r="Q141" s="7">
        <f t="shared" si="19"/>
        <v>0.68233333333333324</v>
      </c>
      <c r="R141" s="5">
        <f>VLOOKUP(A141,IF($R$7=2018,TABLE2018[],IF($R$7=2019,Table2019[],IF($R$7=2020,Table2020[]))),6,FALSE)</f>
        <v>0.16300000000000001</v>
      </c>
      <c r="S141" s="6">
        <f>VLOOKUP(A141,IF($S$7=2018,TABLE2018[],IF($S$7=2019,Table2019[],IF($S$7=2020,Table2020[]))),6,FALSE)</f>
        <v>0.17799999999999999</v>
      </c>
      <c r="T141" s="6">
        <f>VLOOKUP(A141,IF($T$7=2018,TABLE2018[],IF($T$7=2019,Table2019[],IF($T$7=2020,Table2020[]))),6,FALSE)</f>
        <v>0.31900000000000001</v>
      </c>
      <c r="U141" s="7">
        <f t="shared" si="20"/>
        <v>0.21999999999999997</v>
      </c>
      <c r="V141" s="5">
        <f>VLOOKUP(A141,IF($V$7=2018,TABLE2018[],IF($V$7=2019,Table2019[],IF($V$7=2020,Table2020[]))),7,FALSE)</f>
        <v>0.187</v>
      </c>
      <c r="W141" s="6">
        <f>VLOOKUP(A141,IF($W$7=2018,TABLE2018[],IF($W$7=2019,Table2019[],IF($W$7=2020,Table2020[]))),7,FALSE)</f>
        <v>0.187</v>
      </c>
      <c r="X141" s="6">
        <f>VLOOKUP(A141,IF($X$7=2018,TABLE2018[],IF($X$7=2019,Table2019[],IF($X$7=2020,Table2020[]))),7,FALSE)</f>
        <v>0.17899999999999999</v>
      </c>
      <c r="Y141" s="7">
        <f t="shared" si="15"/>
        <v>0.18433333333333332</v>
      </c>
      <c r="Z141" s="6">
        <f>VLOOKUP(A141,IF($Z$7=2018,TABLE2018[],IF($Z$7=2019,Table2019[],IF($Z$7=2020,Table2020[]))),8,FALSE)</f>
        <v>1.0999999999999999E-2</v>
      </c>
      <c r="AA141" s="6">
        <f>VLOOKUP(A141,IF($AA$7=2018,TABLE2018[],IF($AA$7=2019,Table2019[],IF($AA$7=2020,Table2020[]))),8,FALSE)</f>
        <v>0.01</v>
      </c>
      <c r="AB141" s="6">
        <f>VLOOKUP(A141,IF($AB$7=2018,TABLE2018[],IF($AB$7=2019,Table2019[],IF($AB$7=2020,Table2020[]))),8,FALSE)</f>
        <v>0.01</v>
      </c>
      <c r="AC141" s="7">
        <f t="shared" si="21"/>
        <v>1.0333333333333333E-2</v>
      </c>
    </row>
    <row r="142" spans="1:29" ht="15.6" x14ac:dyDescent="0.3">
      <c r="A142" s="36" t="s">
        <v>31</v>
      </c>
      <c r="B142" s="5">
        <f>VLOOKUP(A142,IF($B$7=2018,TABLE2018[],IF($B$7=2019,Table2019[],IF($B$7=2020,Table2020[]))),2,FALSE)</f>
        <v>6.774</v>
      </c>
      <c r="C142" s="6">
        <f>VLOOKUP(A142,IF($C$7=2018,TABLE2018[],IF($C$7=2019,Table2019[],IF($C$7=2020,Table2020[]))),2,FALSE)</f>
        <v>6.8250000000000002</v>
      </c>
      <c r="D142" s="6">
        <f>VLOOKUP(A142,IF($D$7=2018,TABLE2018[],IF($D$7=2019,Table2019[],IF($D$7=2020,Table2020[]))),2,FALSE)</f>
        <v>6.7910000000000004</v>
      </c>
      <c r="E142" s="7">
        <f t="shared" si="16"/>
        <v>6.7966666666666669</v>
      </c>
      <c r="F142" s="5">
        <f>VLOOKUP(A142,IF($F$7=2018,TABLE2018[],IF($F$7=2019,Table2019[],IF($F$7=2020,Table2020[]))),3,FALSE)</f>
        <v>2.0960000000000001</v>
      </c>
      <c r="G142" s="6">
        <f>VLOOKUP(A142,IF($G$7=2018,TABLE2018[],IF($G$7=2019,Table2019[],IF($G$7=2020,Table2020[]))),3,FALSE)</f>
        <v>1.5029999999999999</v>
      </c>
      <c r="H142" s="6">
        <f>VLOOKUP(A142,IF($H$7=2018,TABLE2018[],IF($H$7=2019,Table2019[],IF($H$7=2020,Table2020[]))),3,FALSE)</f>
        <v>1.431</v>
      </c>
      <c r="I142" s="7">
        <f t="shared" si="17"/>
        <v>1.6766666666666667</v>
      </c>
      <c r="J142" s="5">
        <f>VLOOKUP(A142,IF($J$7=2018,TABLE2018[],IF($J$7=2019,Table2019[],IF($J$7=2020,Table2020[]))),4,FALSE)</f>
        <v>0.77600000000000002</v>
      </c>
      <c r="K142" s="6">
        <f>VLOOKUP(A142,IF($K$7=2018,TABLE2018[],IF($K$7=2019,Table2019[],IF($K$7=2020,Table2020[]))),4,FALSE)</f>
        <v>1.31</v>
      </c>
      <c r="L142" s="6">
        <f>VLOOKUP(A142,IF($L$7=2018,TABLE2018[],IF($L$7=2019,Table2019[],IF($L$7=2020,Table2020[]))),4,FALSE)</f>
        <v>1.2509999999999999</v>
      </c>
      <c r="M142" s="7">
        <f t="shared" si="18"/>
        <v>1.1123333333333334</v>
      </c>
      <c r="N142" s="5">
        <f>VLOOKUP(A142,IF($N$7=2018,TABLE2018[],IF($N$7=2019,Table2019[],IF($N$7=2020,Table2020[]))),5,FALSE)</f>
        <v>0.67</v>
      </c>
      <c r="O142" s="6">
        <f>VLOOKUP(A142,IF($O$7=2018,TABLE2018[],IF($O$7=2019,Table2019[],IF($O$7=2020,Table2020[]))),5,FALSE)</f>
        <v>0.82499999999999996</v>
      </c>
      <c r="P142" s="6">
        <f>VLOOKUP(A142,IF($P$7=2018,TABLE2018[],IF($P$7=2019,Table2019[],IF($P$7=2020,Table2020[]))),5,FALSE)</f>
        <v>0.78800000000000003</v>
      </c>
      <c r="Q142" s="7">
        <f t="shared" si="19"/>
        <v>0.76100000000000012</v>
      </c>
      <c r="R142" s="5">
        <f>VLOOKUP(A142,IF($R$7=2018,TABLE2018[],IF($R$7=2019,Table2019[],IF($R$7=2020,Table2020[]))),6,FALSE)</f>
        <v>0.28399999999999997</v>
      </c>
      <c r="S142" s="6">
        <f>VLOOKUP(A142,IF($S$7=2018,TABLE2018[],IF($S$7=2019,Table2019[],IF($S$7=2020,Table2020[]))),6,FALSE)</f>
        <v>0.59799999999999998</v>
      </c>
      <c r="T142" s="6">
        <f>VLOOKUP(A142,IF($T$7=2018,TABLE2018[],IF($T$7=2019,Table2019[],IF($T$7=2020,Table2020[]))),6,FALSE)</f>
        <v>0.65300000000000002</v>
      </c>
      <c r="U142" s="7">
        <f t="shared" si="20"/>
        <v>0.5116666666666666</v>
      </c>
      <c r="V142" s="5">
        <f>VLOOKUP(A142,IF($V$7=2018,TABLE2018[],IF($V$7=2019,Table2019[],IF($V$7=2020,Table2020[]))),7,FALSE)</f>
        <v>0.186</v>
      </c>
      <c r="W142" s="6">
        <f>VLOOKUP(A142,IF($W$7=2018,TABLE2018[],IF($W$7=2019,Table2019[],IF($W$7=2020,Table2020[]))),7,FALSE)</f>
        <v>0.26200000000000001</v>
      </c>
      <c r="X142" s="6">
        <f>VLOOKUP(A142,IF($X$7=2018,TABLE2018[],IF($X$7=2019,Table2019[],IF($X$7=2020,Table2020[]))),7,FALSE)</f>
        <v>0.28100000000000003</v>
      </c>
      <c r="Y142" s="7">
        <f t="shared" si="15"/>
        <v>0.24300000000000002</v>
      </c>
      <c r="Z142" s="6">
        <f>VLOOKUP(A142,IF($Z$7=2018,TABLE2018[],IF($Z$7=2019,Table2019[],IF($Z$7=2020,Table2020[]))),8,FALSE)</f>
        <v>0</v>
      </c>
      <c r="AA142" s="6">
        <f>VLOOKUP(A142,IF($AA$7=2018,TABLE2018[],IF($AA$7=2019,Table2019[],IF($AA$7=2020,Table2020[]))),8,FALSE)</f>
        <v>0.182</v>
      </c>
      <c r="AB142" s="6">
        <f>VLOOKUP(A142,IF($AB$7=2018,TABLE2018[],IF($AB$7=2019,Table2019[],IF($AB$7=2020,Table2020[]))),8,FALSE)</f>
        <v>0.22</v>
      </c>
      <c r="AC142" s="7">
        <f t="shared" si="21"/>
        <v>0.13400000000000001</v>
      </c>
    </row>
    <row r="143" spans="1:29" ht="15.6" x14ac:dyDescent="0.3">
      <c r="A143" s="36" t="s">
        <v>20</v>
      </c>
      <c r="B143" s="5">
        <f>VLOOKUP(A143,IF($B$7=2018,TABLE2018[],IF($B$7=2019,Table2019[],IF($B$7=2020,Table2020[]))),2,FALSE)</f>
        <v>7.19</v>
      </c>
      <c r="C143" s="6">
        <f>VLOOKUP(A143,IF($C$7=2018,TABLE2018[],IF($C$7=2019,Table2019[],IF($C$7=2020,Table2020[]))),2,FALSE)</f>
        <v>7.0540000000000003</v>
      </c>
      <c r="D143" s="6">
        <f>VLOOKUP(A143,IF($D$7=2018,TABLE2018[],IF($D$7=2019,Table2019[],IF($D$7=2020,Table2020[]))),2,FALSE)</f>
        <v>7.165</v>
      </c>
      <c r="E143" s="7">
        <f t="shared" si="16"/>
        <v>7.136333333333333</v>
      </c>
      <c r="F143" s="5">
        <f>VLOOKUP(A143,IF($F$7=2018,TABLE2018[],IF($F$7=2019,Table2019[],IF($F$7=2020,Table2020[]))),3,FALSE)</f>
        <v>1.244</v>
      </c>
      <c r="G143" s="6">
        <f>VLOOKUP(A143,IF($G$7=2018,TABLE2018[],IF($G$7=2019,Table2019[],IF($G$7=2020,Table2020[]))),3,FALSE)</f>
        <v>1.333</v>
      </c>
      <c r="H143" s="6">
        <f>VLOOKUP(A143,IF($H$7=2018,TABLE2018[],IF($H$7=2019,Table2019[],IF($H$7=2020,Table2020[]))),3,FALSE)</f>
        <v>1.2729999999999999</v>
      </c>
      <c r="I143" s="7">
        <f t="shared" si="17"/>
        <v>1.2833333333333332</v>
      </c>
      <c r="J143" s="5">
        <f>VLOOKUP(A143,IF($J$7=2018,TABLE2018[],IF($J$7=2019,Table2019[],IF($J$7=2020,Table2020[]))),4,FALSE)</f>
        <v>1.4330000000000001</v>
      </c>
      <c r="K143" s="6">
        <f>VLOOKUP(A143,IF($K$7=2018,TABLE2018[],IF($K$7=2019,Table2019[],IF($K$7=2020,Table2020[]))),4,FALSE)</f>
        <v>1.538</v>
      </c>
      <c r="L143" s="6">
        <f>VLOOKUP(A143,IF($L$7=2018,TABLE2018[],IF($L$7=2019,Table2019[],IF($L$7=2020,Table2020[]))),4,FALSE)</f>
        <v>1.458</v>
      </c>
      <c r="M143" s="7">
        <f t="shared" si="18"/>
        <v>1.4763333333333335</v>
      </c>
      <c r="N143" s="5">
        <f>VLOOKUP(A143,IF($N$7=2018,TABLE2018[],IF($N$7=2019,Table2019[],IF($N$7=2020,Table2020[]))),5,FALSE)</f>
        <v>0.88800000000000001</v>
      </c>
      <c r="O143" s="6">
        <f>VLOOKUP(A143,IF($O$7=2018,TABLE2018[],IF($O$7=2019,Table2019[],IF($O$7=2020,Table2020[]))),5,FALSE)</f>
        <v>0.996</v>
      </c>
      <c r="P143" s="6">
        <f>VLOOKUP(A143,IF($P$7=2018,TABLE2018[],IF($P$7=2019,Table2019[],IF($P$7=2020,Table2020[]))),5,FALSE)</f>
        <v>0.97599999999999998</v>
      </c>
      <c r="Q143" s="7">
        <f t="shared" si="19"/>
        <v>0.95333333333333325</v>
      </c>
      <c r="R143" s="5">
        <f>VLOOKUP(A143,IF($R$7=2018,TABLE2018[],IF($R$7=2019,Table2019[],IF($R$7=2020,Table2020[]))),6,FALSE)</f>
        <v>0.46400000000000002</v>
      </c>
      <c r="S143" s="6">
        <f>VLOOKUP(A143,IF($S$7=2018,TABLE2018[],IF($S$7=2019,Table2019[],IF($S$7=2020,Table2020[]))),6,FALSE)</f>
        <v>0.45</v>
      </c>
      <c r="T143" s="6">
        <f>VLOOKUP(A143,IF($T$7=2018,TABLE2018[],IF($T$7=2019,Table2019[],IF($T$7=2020,Table2020[]))),6,FALSE)</f>
        <v>0.52500000000000002</v>
      </c>
      <c r="U143" s="7">
        <f t="shared" si="20"/>
        <v>0.47966666666666669</v>
      </c>
      <c r="V143" s="5">
        <f>VLOOKUP(A143,IF($V$7=2018,TABLE2018[],IF($V$7=2019,Table2019[],IF($V$7=2020,Table2020[]))),7,FALSE)</f>
        <v>0.26200000000000001</v>
      </c>
      <c r="W143" s="6">
        <f>VLOOKUP(A143,IF($W$7=2018,TABLE2018[],IF($W$7=2019,Table2019[],IF($W$7=2020,Table2020[]))),7,FALSE)</f>
        <v>0.34799999999999998</v>
      </c>
      <c r="X143" s="6">
        <f>VLOOKUP(A143,IF($X$7=2018,TABLE2018[],IF($X$7=2019,Table2019[],IF($X$7=2020,Table2020[]))),7,FALSE)</f>
        <v>0.373</v>
      </c>
      <c r="Y143" s="7">
        <f t="shared" si="15"/>
        <v>0.32766666666666666</v>
      </c>
      <c r="Z143" s="6">
        <f>VLOOKUP(A143,IF($Z$7=2018,TABLE2018[],IF($Z$7=2019,Table2019[],IF($Z$7=2020,Table2020[]))),8,FALSE)</f>
        <v>8.2000000000000003E-2</v>
      </c>
      <c r="AA143" s="6">
        <f>VLOOKUP(A143,IF($AA$7=2018,TABLE2018[],IF($AA$7=2019,Table2019[],IF($AA$7=2020,Table2020[]))),8,FALSE)</f>
        <v>0.27800000000000002</v>
      </c>
      <c r="AB143" s="6">
        <f>VLOOKUP(A143,IF($AB$7=2018,TABLE2018[],IF($AB$7=2019,Table2019[],IF($AB$7=2020,Table2020[]))),8,FALSE)</f>
        <v>0.32300000000000001</v>
      </c>
      <c r="AC143" s="7">
        <f t="shared" si="21"/>
        <v>0.22766666666666668</v>
      </c>
    </row>
    <row r="144" spans="1:29" ht="15.6" x14ac:dyDescent="0.3">
      <c r="A144" s="36" t="s">
        <v>28</v>
      </c>
      <c r="B144" s="5">
        <f>VLOOKUP(A144,IF($B$7=2018,TABLE2018[],IF($B$7=2019,Table2019[],IF($B$7=2020,Table2020[]))),2,FALSE)</f>
        <v>6.8860000000000001</v>
      </c>
      <c r="C144" s="6">
        <f>VLOOKUP(A144,IF($C$7=2018,TABLE2018[],IF($C$7=2019,Table2019[],IF($C$7=2020,Table2020[]))),2,FALSE)</f>
        <v>6.8920000000000003</v>
      </c>
      <c r="D144" s="6">
        <f>VLOOKUP(A144,IF($D$7=2018,TABLE2018[],IF($D$7=2019,Table2019[],IF($D$7=2020,Table2020[]))),2,FALSE)</f>
        <v>6.94</v>
      </c>
      <c r="E144" s="7">
        <f t="shared" si="16"/>
        <v>6.9059999999999997</v>
      </c>
      <c r="F144" s="5">
        <f>VLOOKUP(A144,IF($F$7=2018,TABLE2018[],IF($F$7=2019,Table2019[],IF($F$7=2020,Table2020[]))),3,FALSE)</f>
        <v>1.3979999999999999</v>
      </c>
      <c r="G144" s="6">
        <f>VLOOKUP(A144,IF($G$7=2018,TABLE2018[],IF($G$7=2019,Table2019[],IF($G$7=2020,Table2020[]))),3,FALSE)</f>
        <v>1.4330000000000001</v>
      </c>
      <c r="H144" s="6">
        <f>VLOOKUP(A144,IF($H$7=2018,TABLE2018[],IF($H$7=2019,Table2019[],IF($H$7=2020,Table2020[]))),3,FALSE)</f>
        <v>1.3740000000000001</v>
      </c>
      <c r="I144" s="7">
        <f t="shared" si="17"/>
        <v>1.4016666666666666</v>
      </c>
      <c r="J144" s="5">
        <f>VLOOKUP(A144,IF($J$7=2018,TABLE2018[],IF($J$7=2019,Table2019[],IF($J$7=2020,Table2020[]))),4,FALSE)</f>
        <v>1.4710000000000001</v>
      </c>
      <c r="K144" s="6">
        <f>VLOOKUP(A144,IF($K$7=2018,TABLE2018[],IF($K$7=2019,Table2019[],IF($K$7=2020,Table2020[]))),4,FALSE)</f>
        <v>1.4570000000000001</v>
      </c>
      <c r="L144" s="6">
        <f>VLOOKUP(A144,IF($L$7=2018,TABLE2018[],IF($L$7=2019,Table2019[],IF($L$7=2020,Table2020[]))),4,FALSE)</f>
        <v>1.405</v>
      </c>
      <c r="M144" s="7">
        <f t="shared" si="18"/>
        <v>1.4443333333333335</v>
      </c>
      <c r="N144" s="5">
        <f>VLOOKUP(A144,IF($N$7=2018,TABLE2018[],IF($N$7=2019,Table2019[],IF($N$7=2020,Table2020[]))),5,FALSE)</f>
        <v>0.81899999999999995</v>
      </c>
      <c r="O144" s="6">
        <f>VLOOKUP(A144,IF($O$7=2018,TABLE2018[],IF($O$7=2019,Table2019[],IF($O$7=2020,Table2020[]))),5,FALSE)</f>
        <v>0.874</v>
      </c>
      <c r="P144" s="6">
        <f>VLOOKUP(A144,IF($P$7=2018,TABLE2018[],IF($P$7=2019,Table2019[],IF($P$7=2020,Table2020[]))),5,FALSE)</f>
        <v>0.83199999999999996</v>
      </c>
      <c r="Q144" s="7">
        <f t="shared" si="19"/>
        <v>0.84166666666666667</v>
      </c>
      <c r="R144" s="5">
        <f>VLOOKUP(A144,IF($R$7=2018,TABLE2018[],IF($R$7=2019,Table2019[],IF($R$7=2020,Table2020[]))),6,FALSE)</f>
        <v>0.54700000000000004</v>
      </c>
      <c r="S144" s="6">
        <f>VLOOKUP(A144,IF($S$7=2018,TABLE2018[],IF($S$7=2019,Table2019[],IF($S$7=2020,Table2020[]))),6,FALSE)</f>
        <v>0.45400000000000001</v>
      </c>
      <c r="T144" s="6">
        <f>VLOOKUP(A144,IF($T$7=2018,TABLE2018[],IF($T$7=2019,Table2019[],IF($T$7=2020,Table2020[]))),6,FALSE)</f>
        <v>0.53500000000000003</v>
      </c>
      <c r="U144" s="7">
        <f t="shared" si="20"/>
        <v>0.51200000000000001</v>
      </c>
      <c r="V144" s="5">
        <f>VLOOKUP(A144,IF($V$7=2018,TABLE2018[],IF($V$7=2019,Table2019[],IF($V$7=2020,Table2020[]))),7,FALSE)</f>
        <v>0.29099999999999998</v>
      </c>
      <c r="W144" s="6">
        <f>VLOOKUP(A144,IF($W$7=2018,TABLE2018[],IF($W$7=2019,Table2019[],IF($W$7=2020,Table2020[]))),7,FALSE)</f>
        <v>0.28000000000000003</v>
      </c>
      <c r="X144" s="6">
        <f>VLOOKUP(A144,IF($X$7=2018,TABLE2018[],IF($X$7=2019,Table2019[],IF($X$7=2020,Table2020[]))),7,FALSE)</f>
        <v>0.29799999999999999</v>
      </c>
      <c r="Y144" s="7">
        <f t="shared" si="15"/>
        <v>0.28966666666666668</v>
      </c>
      <c r="Z144" s="6">
        <f>VLOOKUP(A144,IF($Z$7=2018,TABLE2018[],IF($Z$7=2019,Table2019[],IF($Z$7=2020,Table2020[]))),8,FALSE)</f>
        <v>0.13300000000000001</v>
      </c>
      <c r="AA144" s="6">
        <f>VLOOKUP(A144,IF($AA$7=2018,TABLE2018[],IF($AA$7=2019,Table2019[],IF($AA$7=2020,Table2020[]))),8,FALSE)</f>
        <v>0.128</v>
      </c>
      <c r="AB144" s="6">
        <f>VLOOKUP(A144,IF($AB$7=2018,TABLE2018[],IF($AB$7=2019,Table2019[],IF($AB$7=2020,Table2020[]))),8,FALSE)</f>
        <v>0.152</v>
      </c>
      <c r="AC144" s="7">
        <f t="shared" si="21"/>
        <v>0.13766666666666669</v>
      </c>
    </row>
    <row r="145" spans="1:29" ht="15.6" x14ac:dyDescent="0.3">
      <c r="A145" s="36" t="s">
        <v>44</v>
      </c>
      <c r="B145" s="5">
        <f>VLOOKUP(A145,IF($B$7=2018,TABLE2018[],IF($B$7=2019,Table2019[],IF($B$7=2020,Table2020[]))),2,FALSE)</f>
        <v>6.3789999999999996</v>
      </c>
      <c r="C145" s="6">
        <f>VLOOKUP(A145,IF($C$7=2018,TABLE2018[],IF($C$7=2019,Table2019[],IF($C$7=2020,Table2020[]))),2,FALSE)</f>
        <v>6.2930000000000001</v>
      </c>
      <c r="D145" s="6">
        <f>VLOOKUP(A145,IF($D$7=2018,TABLE2018[],IF($D$7=2019,Table2019[],IF($D$7=2020,Table2020[]))),2,FALSE)</f>
        <v>6.44</v>
      </c>
      <c r="E145" s="7">
        <f t="shared" si="16"/>
        <v>6.3706666666666676</v>
      </c>
      <c r="F145" s="5">
        <f>VLOOKUP(A145,IF($F$7=2018,TABLE2018[],IF($F$7=2019,Table2019[],IF($F$7=2020,Table2020[]))),3,FALSE)</f>
        <v>1.093</v>
      </c>
      <c r="G145" s="6">
        <f>VLOOKUP(A145,IF($G$7=2018,TABLE2018[],IF($G$7=2019,Table2019[],IF($G$7=2020,Table2020[]))),3,FALSE)</f>
        <v>1.1240000000000001</v>
      </c>
      <c r="H145" s="6">
        <f>VLOOKUP(A145,IF($H$7=2018,TABLE2018[],IF($H$7=2019,Table2019[],IF($H$7=2020,Table2020[]))),3,FALSE)</f>
        <v>1.071</v>
      </c>
      <c r="I145" s="7">
        <f t="shared" si="17"/>
        <v>1.0960000000000001</v>
      </c>
      <c r="J145" s="5">
        <f>VLOOKUP(A145,IF($J$7=2018,TABLE2018[],IF($J$7=2019,Table2019[],IF($J$7=2020,Table2020[]))),4,FALSE)</f>
        <v>1.4590000000000001</v>
      </c>
      <c r="K145" s="6">
        <f>VLOOKUP(A145,IF($K$7=2018,TABLE2018[],IF($K$7=2019,Table2019[],IF($K$7=2020,Table2020[]))),4,FALSE)</f>
        <v>1.4650000000000001</v>
      </c>
      <c r="L145" s="6">
        <f>VLOOKUP(A145,IF($L$7=2018,TABLE2018[],IF($L$7=2019,Table2019[],IF($L$7=2020,Table2020[]))),4,FALSE)</f>
        <v>1.425</v>
      </c>
      <c r="M145" s="7">
        <f t="shared" si="18"/>
        <v>1.4496666666666667</v>
      </c>
      <c r="N145" s="5">
        <f>VLOOKUP(A145,IF($N$7=2018,TABLE2018[],IF($N$7=2019,Table2019[],IF($N$7=2020,Table2020[]))),5,FALSE)</f>
        <v>0.77100000000000002</v>
      </c>
      <c r="O145" s="6">
        <f>VLOOKUP(A145,IF($O$7=2018,TABLE2018[],IF($O$7=2019,Table2019[],IF($O$7=2020,Table2020[]))),5,FALSE)</f>
        <v>0.89100000000000001</v>
      </c>
      <c r="P145" s="6">
        <f>VLOOKUP(A145,IF($P$7=2018,TABLE2018[],IF($P$7=2019,Table2019[],IF($P$7=2020,Table2020[]))),5,FALSE)</f>
        <v>0.85699999999999998</v>
      </c>
      <c r="Q145" s="7">
        <f t="shared" si="19"/>
        <v>0.83966666666666667</v>
      </c>
      <c r="R145" s="5">
        <f>VLOOKUP(A145,IF($R$7=2018,TABLE2018[],IF($R$7=2019,Table2019[],IF($R$7=2020,Table2020[]))),6,FALSE)</f>
        <v>0.625</v>
      </c>
      <c r="S145" s="6">
        <f>VLOOKUP(A145,IF($S$7=2018,TABLE2018[],IF($S$7=2019,Table2019[],IF($S$7=2020,Table2020[]))),6,FALSE)</f>
        <v>0.52300000000000002</v>
      </c>
      <c r="T145" s="6">
        <f>VLOOKUP(A145,IF($T$7=2018,TABLE2018[],IF($T$7=2019,Table2019[],IF($T$7=2020,Table2020[]))),6,FALSE)</f>
        <v>0.59399999999999997</v>
      </c>
      <c r="U145" s="7">
        <f t="shared" si="20"/>
        <v>0.58066666666666666</v>
      </c>
      <c r="V145" s="5">
        <f>VLOOKUP(A145,IF($V$7=2018,TABLE2018[],IF($V$7=2019,Table2019[],IF($V$7=2020,Table2020[]))),7,FALSE)</f>
        <v>0.13</v>
      </c>
      <c r="W145" s="6">
        <f>VLOOKUP(A145,IF($W$7=2018,TABLE2018[],IF($W$7=2019,Table2019[],IF($W$7=2020,Table2020[]))),7,FALSE)</f>
        <v>0.127</v>
      </c>
      <c r="X145" s="6">
        <f>VLOOKUP(A145,IF($X$7=2018,TABLE2018[],IF($X$7=2019,Table2019[],IF($X$7=2020,Table2020[]))),7,FALSE)</f>
        <v>0.13200000000000001</v>
      </c>
      <c r="Y145" s="7">
        <f t="shared" si="15"/>
        <v>0.12966666666666668</v>
      </c>
      <c r="Z145" s="6">
        <f>VLOOKUP(A145,IF($Z$7=2018,TABLE2018[],IF($Z$7=2019,Table2019[],IF($Z$7=2020,Table2020[]))),8,FALSE)</f>
        <v>0.155</v>
      </c>
      <c r="AA145" s="6">
        <f>VLOOKUP(A145,IF($AA$7=2018,TABLE2018[],IF($AA$7=2019,Table2019[],IF($AA$7=2020,Table2020[]))),8,FALSE)</f>
        <v>0.15</v>
      </c>
      <c r="AB145" s="6">
        <f>VLOOKUP(A145,IF($AB$7=2018,TABLE2018[],IF($AB$7=2019,Table2019[],IF($AB$7=2020,Table2020[]))),8,FALSE)</f>
        <v>0.193</v>
      </c>
      <c r="AC145" s="7">
        <f t="shared" si="21"/>
        <v>0.16600000000000001</v>
      </c>
    </row>
    <row r="146" spans="1:29" ht="15.6" x14ac:dyDescent="0.3">
      <c r="A146" s="36" t="s">
        <v>57</v>
      </c>
      <c r="B146" s="5">
        <f>VLOOKUP(A146,IF($B$7=2018,TABLE2018[],IF($B$7=2019,Table2019[],IF($B$7=2020,Table2020[]))),2,FALSE)</f>
        <v>6.0960000000000001</v>
      </c>
      <c r="C146" s="6">
        <f>VLOOKUP(A146,IF($C$7=2018,TABLE2018[],IF($C$7=2019,Table2019[],IF($C$7=2020,Table2020[]))),2,FALSE)</f>
        <v>6.1740000000000004</v>
      </c>
      <c r="D146" s="6">
        <f>VLOOKUP(A146,IF($D$7=2018,TABLE2018[],IF($D$7=2019,Table2019[],IF($D$7=2020,Table2020[]))),2,FALSE)</f>
        <v>6.258</v>
      </c>
      <c r="E146" s="7">
        <f t="shared" si="16"/>
        <v>6.1759999999999993</v>
      </c>
      <c r="F146" s="5">
        <f>VLOOKUP(A146,IF($F$7=2018,TABLE2018[],IF($F$7=2019,Table2019[],IF($F$7=2020,Table2020[]))),3,FALSE)</f>
        <v>0.71899999999999997</v>
      </c>
      <c r="G146" s="6">
        <f>VLOOKUP(A146,IF($G$7=2018,TABLE2018[],IF($G$7=2019,Table2019[],IF($G$7=2020,Table2020[]))),3,FALSE)</f>
        <v>0.745</v>
      </c>
      <c r="H146" s="6">
        <f>VLOOKUP(A146,IF($H$7=2018,TABLE2018[],IF($H$7=2019,Table2019[],IF($H$7=2020,Table2020[]))),3,FALSE)</f>
        <v>0.69699999999999995</v>
      </c>
      <c r="I146" s="7">
        <f t="shared" si="17"/>
        <v>0.72033333333333338</v>
      </c>
      <c r="J146" s="5">
        <f>VLOOKUP(A146,IF($J$7=2018,TABLE2018[],IF($J$7=2019,Table2019[],IF($J$7=2020,Table2020[]))),4,FALSE)</f>
        <v>1.5840000000000001</v>
      </c>
      <c r="K146" s="6">
        <f>VLOOKUP(A146,IF($K$7=2018,TABLE2018[],IF($K$7=2019,Table2019[],IF($K$7=2020,Table2020[]))),4,FALSE)</f>
        <v>1.5289999999999999</v>
      </c>
      <c r="L146" s="6">
        <f>VLOOKUP(A146,IF($L$7=2018,TABLE2018[],IF($L$7=2019,Table2019[],IF($L$7=2020,Table2020[]))),4,FALSE)</f>
        <v>1.4339999999999999</v>
      </c>
      <c r="M146" s="7">
        <f t="shared" si="18"/>
        <v>1.5156666666666665</v>
      </c>
      <c r="N146" s="5">
        <f>VLOOKUP(A146,IF($N$7=2018,TABLE2018[],IF($N$7=2019,Table2019[],IF($N$7=2020,Table2020[]))),5,FALSE)</f>
        <v>0.60499999999999998</v>
      </c>
      <c r="O146" s="6">
        <f>VLOOKUP(A146,IF($O$7=2018,TABLE2018[],IF($O$7=2019,Table2019[],IF($O$7=2020,Table2020[]))),5,FALSE)</f>
        <v>0.75600000000000001</v>
      </c>
      <c r="P146" s="6">
        <f>VLOOKUP(A146,IF($P$7=2018,TABLE2018[],IF($P$7=2019,Table2019[],IF($P$7=2020,Table2020[]))),5,FALSE)</f>
        <v>0.71699999999999997</v>
      </c>
      <c r="Q146" s="7">
        <f t="shared" si="19"/>
        <v>0.69266666666666665</v>
      </c>
      <c r="R146" s="5">
        <f>VLOOKUP(A146,IF($R$7=2018,TABLE2018[],IF($R$7=2019,Table2019[],IF($R$7=2020,Table2020[]))),6,FALSE)</f>
        <v>0.72399999999999998</v>
      </c>
      <c r="S146" s="6">
        <f>VLOOKUP(A146,IF($S$7=2018,TABLE2018[],IF($S$7=2019,Table2019[],IF($S$7=2020,Table2020[]))),6,FALSE)</f>
        <v>0.63100000000000001</v>
      </c>
      <c r="T146" s="6">
        <f>VLOOKUP(A146,IF($T$7=2018,TABLE2018[],IF($T$7=2019,Table2019[],IF($T$7=2020,Table2020[]))),6,FALSE)</f>
        <v>0.69299999999999995</v>
      </c>
      <c r="U146" s="7">
        <f t="shared" si="20"/>
        <v>0.68266666666666664</v>
      </c>
      <c r="V146" s="5">
        <f>VLOOKUP(A146,IF($V$7=2018,TABLE2018[],IF($V$7=2019,Table2019[],IF($V$7=2020,Table2020[]))),7,FALSE)</f>
        <v>0.32800000000000001</v>
      </c>
      <c r="W146" s="6">
        <f>VLOOKUP(A146,IF($W$7=2018,TABLE2018[],IF($W$7=2019,Table2019[],IF($W$7=2020,Table2020[]))),7,FALSE)</f>
        <v>0.32200000000000001</v>
      </c>
      <c r="X146" s="6">
        <f>VLOOKUP(A146,IF($X$7=2018,TABLE2018[],IF($X$7=2019,Table2019[],IF($X$7=2020,Table2020[]))),7,FALSE)</f>
        <v>0.36299999999999999</v>
      </c>
      <c r="Y146" s="7">
        <f t="shared" si="15"/>
        <v>0.33766666666666662</v>
      </c>
      <c r="Z146" s="6">
        <f>VLOOKUP(A146,IF($Z$7=2018,TABLE2018[],IF($Z$7=2019,Table2019[],IF($Z$7=2020,Table2020[]))),8,FALSE)</f>
        <v>0.25900000000000001</v>
      </c>
      <c r="AA146" s="6">
        <f>VLOOKUP(A146,IF($AA$7=2018,TABLE2018[],IF($AA$7=2019,Table2019[],IF($AA$7=2020,Table2020[]))),8,FALSE)</f>
        <v>0.24</v>
      </c>
      <c r="AB146" s="6">
        <f>VLOOKUP(A146,IF($AB$7=2018,TABLE2018[],IF($AB$7=2019,Table2019[],IF($AB$7=2020,Table2020[]))),8,FALSE)</f>
        <v>0.28000000000000003</v>
      </c>
      <c r="AC146" s="7">
        <f t="shared" si="21"/>
        <v>0.25966666666666666</v>
      </c>
    </row>
    <row r="147" spans="1:29" ht="15.6" x14ac:dyDescent="0.3">
      <c r="A147" s="36" t="s">
        <v>119</v>
      </c>
      <c r="B147" s="5">
        <f>VLOOKUP(A147,IF($B$7=2018,TABLE2018[],IF($B$7=2019,Table2019[],IF($B$7=2020,Table2020[]))),2,FALSE)</f>
        <v>4.806</v>
      </c>
      <c r="C147" s="6">
        <f>VLOOKUP(A147,IF($C$7=2018,TABLE2018[],IF($C$7=2019,Table2019[],IF($C$7=2020,Table2020[]))),2,FALSE)</f>
        <v>4.7069999999999999</v>
      </c>
      <c r="D147" s="6">
        <f>VLOOKUP(A147,IF($D$7=2018,TABLE2018[],IF($D$7=2019,Table2019[],IF($D$7=2020,Table2020[]))),2,FALSE)</f>
        <v>5.0529999999999999</v>
      </c>
      <c r="E147" s="7">
        <f t="shared" si="16"/>
        <v>4.8553333333333333</v>
      </c>
      <c r="F147" s="5">
        <f>VLOOKUP(A147,IF($F$7=2018,TABLE2018[],IF($F$7=2019,Table2019[],IF($F$7=2020,Table2020[]))),3,FALSE)</f>
        <v>0.996</v>
      </c>
      <c r="G147" s="6">
        <f>VLOOKUP(A147,IF($G$7=2018,TABLE2018[],IF($G$7=2019,Table2019[],IF($G$7=2020,Table2020[]))),3,FALSE)</f>
        <v>0.96</v>
      </c>
      <c r="H147" s="6">
        <f>VLOOKUP(A147,IF($H$7=2018,TABLE2018[],IF($H$7=2019,Table2019[],IF($H$7=2020,Table2020[]))),3,FALSE)</f>
        <v>0.77</v>
      </c>
      <c r="I147" s="7">
        <f t="shared" si="17"/>
        <v>0.90866666666666662</v>
      </c>
      <c r="J147" s="5">
        <f>VLOOKUP(A147,IF($J$7=2018,TABLE2018[],IF($J$7=2019,Table2019[],IF($J$7=2020,Table2020[]))),4,FALSE)</f>
        <v>1.4690000000000001</v>
      </c>
      <c r="K147" s="6">
        <f>VLOOKUP(A147,IF($K$7=2018,TABLE2018[],IF($K$7=2019,Table2019[],IF($K$7=2020,Table2020[]))),4,FALSE)</f>
        <v>1.427</v>
      </c>
      <c r="L147" s="6">
        <f>VLOOKUP(A147,IF($L$7=2018,TABLE2018[],IF($L$7=2019,Table2019[],IF($L$7=2020,Table2020[]))),4,FALSE)</f>
        <v>1.349</v>
      </c>
      <c r="M147" s="7">
        <f t="shared" si="18"/>
        <v>1.415</v>
      </c>
      <c r="N147" s="5">
        <f>VLOOKUP(A147,IF($N$7=2018,TABLE2018[],IF($N$7=2019,Table2019[],IF($N$7=2020,Table2020[]))),5,FALSE)</f>
        <v>0.65700000000000003</v>
      </c>
      <c r="O147" s="6">
        <f>VLOOKUP(A147,IF($O$7=2018,TABLE2018[],IF($O$7=2019,Table2019[],IF($O$7=2020,Table2020[]))),5,FALSE)</f>
        <v>0.80500000000000005</v>
      </c>
      <c r="P147" s="6">
        <f>VLOOKUP(A147,IF($P$7=2018,TABLE2018[],IF($P$7=2019,Table2019[],IF($P$7=2020,Table2020[]))),5,FALSE)</f>
        <v>0.76700000000000002</v>
      </c>
      <c r="Q147" s="7">
        <f t="shared" si="19"/>
        <v>0.74299999999999999</v>
      </c>
      <c r="R147" s="5">
        <f>VLOOKUP(A147,IF($R$7=2018,TABLE2018[],IF($R$7=2019,Table2019[],IF($R$7=2020,Table2020[]))),6,FALSE)</f>
        <v>0.13300000000000001</v>
      </c>
      <c r="S147" s="6">
        <f>VLOOKUP(A147,IF($S$7=2018,TABLE2018[],IF($S$7=2019,Table2019[],IF($S$7=2020,Table2020[]))),6,FALSE)</f>
        <v>0.154</v>
      </c>
      <c r="T147" s="6">
        <f>VLOOKUP(A147,IF($T$7=2018,TABLE2018[],IF($T$7=2019,Table2019[],IF($T$7=2020,Table2020[]))),6,FALSE)</f>
        <v>0.27200000000000002</v>
      </c>
      <c r="U147" s="7">
        <f t="shared" si="20"/>
        <v>0.18633333333333335</v>
      </c>
      <c r="V147" s="5">
        <f>VLOOKUP(A147,IF($V$7=2018,TABLE2018[],IF($V$7=2019,Table2019[],IF($V$7=2020,Table2020[]))),7,FALSE)</f>
        <v>5.6000000000000001E-2</v>
      </c>
      <c r="W147" s="6">
        <f>VLOOKUP(A147,IF($W$7=2018,TABLE2018[],IF($W$7=2019,Table2019[],IF($W$7=2020,Table2020[]))),7,FALSE)</f>
        <v>6.4000000000000001E-2</v>
      </c>
      <c r="X147" s="6">
        <f>VLOOKUP(A147,IF($X$7=2018,TABLE2018[],IF($X$7=2019,Table2019[],IF($X$7=2020,Table2020[]))),7,FALSE)</f>
        <v>8.6999999999999994E-2</v>
      </c>
      <c r="Y147" s="7">
        <f t="shared" si="15"/>
        <v>6.8999999999999992E-2</v>
      </c>
      <c r="Z147" s="6">
        <f>VLOOKUP(A147,IF($Z$7=2018,TABLE2018[],IF($Z$7=2019,Table2019[],IF($Z$7=2020,Table2020[]))),8,FALSE)</f>
        <v>5.1999999999999998E-2</v>
      </c>
      <c r="AA147" s="6">
        <f>VLOOKUP(A147,IF($AA$7=2018,TABLE2018[],IF($AA$7=2019,Table2019[],IF($AA$7=2020,Table2020[]))),8,FALSE)</f>
        <v>4.7E-2</v>
      </c>
      <c r="AB147" s="6">
        <f>VLOOKUP(A147,IF($AB$7=2018,TABLE2018[],IF($AB$7=2019,Table2019[],IF($AB$7=2020,Table2020[]))),8,FALSE)</f>
        <v>6.4000000000000001E-2</v>
      </c>
      <c r="AC147" s="7">
        <f t="shared" si="21"/>
        <v>5.4333333333333338E-2</v>
      </c>
    </row>
    <row r="148" spans="1:29" ht="15.6" x14ac:dyDescent="0.3">
      <c r="A148" s="36" t="s">
        <v>112</v>
      </c>
      <c r="B148" s="5">
        <f>VLOOKUP(A148,IF($B$7=2018,TABLE2018[],IF($B$7=2019,Table2019[],IF($B$7=2020,Table2020[]))),2,FALSE)</f>
        <v>5.1029999999999998</v>
      </c>
      <c r="C148" s="6">
        <f>VLOOKUP(A148,IF($C$7=2018,TABLE2018[],IF($C$7=2019,Table2019[],IF($C$7=2020,Table2020[]))),2,FALSE)</f>
        <v>5.1749999999999998</v>
      </c>
      <c r="D148" s="6">
        <f>VLOOKUP(A148,IF($D$7=2018,TABLE2018[],IF($D$7=2019,Table2019[],IF($D$7=2020,Table2020[]))),2,FALSE)</f>
        <v>5.3529999999999998</v>
      </c>
      <c r="E148" s="7">
        <f t="shared" si="16"/>
        <v>5.2103333333333328</v>
      </c>
      <c r="F148" s="5">
        <f>VLOOKUP(A148,IF($F$7=2018,TABLE2018[],IF($F$7=2019,Table2019[],IF($F$7=2020,Table2020[]))),3,FALSE)</f>
        <v>0.71499999999999997</v>
      </c>
      <c r="G148" s="6">
        <f>VLOOKUP(A148,IF($G$7=2018,TABLE2018[],IF($G$7=2019,Table2019[],IF($G$7=2020,Table2020[]))),3,FALSE)</f>
        <v>0.74099999999999999</v>
      </c>
      <c r="H148" s="6">
        <f>VLOOKUP(A148,IF($H$7=2018,TABLE2018[],IF($H$7=2019,Table2019[],IF($H$7=2020,Table2020[]))),3,FALSE)</f>
        <v>0.71799999999999997</v>
      </c>
      <c r="I148" s="7">
        <f t="shared" si="17"/>
        <v>0.72466666666666668</v>
      </c>
      <c r="J148" s="5">
        <f>VLOOKUP(A148,IF($J$7=2018,TABLE2018[],IF($J$7=2019,Table2019[],IF($J$7=2020,Table2020[]))),4,FALSE)</f>
        <v>1.365</v>
      </c>
      <c r="K148" s="6">
        <f>VLOOKUP(A148,IF($K$7=2018,TABLE2018[],IF($K$7=2019,Table2019[],IF($K$7=2020,Table2020[]))),4,FALSE)</f>
        <v>1.3460000000000001</v>
      </c>
      <c r="L148" s="6">
        <f>VLOOKUP(A148,IF($L$7=2018,TABLE2018[],IF($L$7=2019,Table2019[],IF($L$7=2020,Table2020[]))),4,FALSE)</f>
        <v>1.2529999999999999</v>
      </c>
      <c r="M148" s="7">
        <f t="shared" si="18"/>
        <v>1.3213333333333335</v>
      </c>
      <c r="N148" s="5">
        <f>VLOOKUP(A148,IF($N$7=2018,TABLE2018[],IF($N$7=2019,Table2019[],IF($N$7=2020,Table2020[]))),5,FALSE)</f>
        <v>0.70199999999999996</v>
      </c>
      <c r="O148" s="6">
        <f>VLOOKUP(A148,IF($O$7=2018,TABLE2018[],IF($O$7=2019,Table2019[],IF($O$7=2020,Table2020[]))),5,FALSE)</f>
        <v>0.85099999999999998</v>
      </c>
      <c r="P148" s="6">
        <f>VLOOKUP(A148,IF($P$7=2018,TABLE2018[],IF($P$7=2019,Table2019[],IF($P$7=2020,Table2020[]))),5,FALSE)</f>
        <v>0.81899999999999995</v>
      </c>
      <c r="Q148" s="7">
        <f t="shared" si="19"/>
        <v>0.79066666666666663</v>
      </c>
      <c r="R148" s="5">
        <f>VLOOKUP(A148,IF($R$7=2018,TABLE2018[],IF($R$7=2019,Table2019[],IF($R$7=2020,Table2020[]))),6,FALSE)</f>
        <v>0.61799999999999999</v>
      </c>
      <c r="S148" s="6">
        <f>VLOOKUP(A148,IF($S$7=2018,TABLE2018[],IF($S$7=2019,Table2019[],IF($S$7=2020,Table2020[]))),6,FALSE)</f>
        <v>0.54300000000000004</v>
      </c>
      <c r="T148" s="6">
        <f>VLOOKUP(A148,IF($T$7=2018,TABLE2018[],IF($T$7=2019,Table2019[],IF($T$7=2020,Table2020[]))),6,FALSE)</f>
        <v>0.65100000000000002</v>
      </c>
      <c r="U148" s="7">
        <f t="shared" si="20"/>
        <v>0.60399999999999998</v>
      </c>
      <c r="V148" s="5">
        <f>VLOOKUP(A148,IF($V$7=2018,TABLE2018[],IF($V$7=2019,Table2019[],IF($V$7=2020,Table2020[]))),7,FALSE)</f>
        <v>0.17699999999999999</v>
      </c>
      <c r="W148" s="6">
        <f>VLOOKUP(A148,IF($W$7=2018,TABLE2018[],IF($W$7=2019,Table2019[],IF($W$7=2020,Table2020[]))),7,FALSE)</f>
        <v>0.14699999999999999</v>
      </c>
      <c r="X148" s="6">
        <f>VLOOKUP(A148,IF($X$7=2018,TABLE2018[],IF($X$7=2019,Table2019[],IF($X$7=2020,Table2020[]))),7,FALSE)</f>
        <v>0.13600000000000001</v>
      </c>
      <c r="Y148" s="7">
        <f t="shared" si="15"/>
        <v>0.15333333333333332</v>
      </c>
      <c r="Z148" s="6">
        <f>VLOOKUP(A148,IF($Z$7=2018,TABLE2018[],IF($Z$7=2019,Table2019[],IF($Z$7=2020,Table2020[]))),8,FALSE)</f>
        <v>7.9000000000000001E-2</v>
      </c>
      <c r="AA148" s="6">
        <f>VLOOKUP(A148,IF($AA$7=2018,TABLE2018[],IF($AA$7=2019,Table2019[],IF($AA$7=2020,Table2020[]))),8,FALSE)</f>
        <v>7.2999999999999995E-2</v>
      </c>
      <c r="AB148" s="6">
        <f>VLOOKUP(A148,IF($AB$7=2018,TABLE2018[],IF($AB$7=2019,Table2019[],IF($AB$7=2020,Table2020[]))),8,FALSE)</f>
        <v>0.09</v>
      </c>
      <c r="AC148" s="7">
        <f t="shared" si="21"/>
        <v>8.0666666666666664E-2</v>
      </c>
    </row>
    <row r="149" spans="1:29" ht="15.6" x14ac:dyDescent="0.3">
      <c r="A149" s="36" t="s">
        <v>169</v>
      </c>
      <c r="B149" s="5">
        <f>VLOOKUP(A149,IF($B$7=2018,TABLE2018[],IF($B$7=2019,Table2019[],IF($B$7=2020,Table2020[]))),2,FALSE)</f>
        <v>3.355</v>
      </c>
      <c r="C149" s="6">
        <f>VLOOKUP(A149,IF($C$7=2018,TABLE2018[],IF($C$7=2019,Table2019[],IF($C$7=2020,Table2020[]))),2,FALSE)</f>
        <v>3.38</v>
      </c>
      <c r="D149" s="6">
        <f>VLOOKUP(A149,IF($D$7=2018,TABLE2018[],IF($D$7=2019,Table2019[],IF($D$7=2020,Table2020[]))),2,FALSE)</f>
        <v>3.5270000000000001</v>
      </c>
      <c r="E149" s="7">
        <f t="shared" si="16"/>
        <v>3.420666666666667</v>
      </c>
      <c r="F149" s="5">
        <f>VLOOKUP(A149,IF($F$7=2018,TABLE2018[],IF($F$7=2019,Table2019[],IF($F$7=2020,Table2020[]))),3,FALSE)</f>
        <v>0.442</v>
      </c>
      <c r="G149" s="6">
        <f>VLOOKUP(A149,IF($G$7=2018,TABLE2018[],IF($G$7=2019,Table2019[],IF($G$7=2020,Table2020[]))),3,FALSE)</f>
        <v>0.28699999999999998</v>
      </c>
      <c r="H149" s="6">
        <f>VLOOKUP(A149,IF($H$7=2018,TABLE2018[],IF($H$7=2019,Table2019[],IF($H$7=2020,Table2020[]))),3,FALSE)</f>
        <v>0.39300000000000002</v>
      </c>
      <c r="I149" s="7">
        <f t="shared" si="17"/>
        <v>0.37399999999999994</v>
      </c>
      <c r="J149" s="5">
        <f>VLOOKUP(A149,IF($J$7=2018,TABLE2018[],IF($J$7=2019,Table2019[],IF($J$7=2020,Table2020[]))),4,FALSE)</f>
        <v>1.073</v>
      </c>
      <c r="K149" s="6">
        <f>VLOOKUP(A149,IF($K$7=2018,TABLE2018[],IF($K$7=2019,Table2019[],IF($K$7=2020,Table2020[]))),4,FALSE)</f>
        <v>1.163</v>
      </c>
      <c r="L149" s="6">
        <f>VLOOKUP(A149,IF($L$7=2018,TABLE2018[],IF($L$7=2019,Table2019[],IF($L$7=2020,Table2020[]))),4,FALSE)</f>
        <v>1.177</v>
      </c>
      <c r="M149" s="7">
        <f t="shared" si="18"/>
        <v>1.1376666666666666</v>
      </c>
      <c r="N149" s="5">
        <f>VLOOKUP(A149,IF($N$7=2018,TABLE2018[],IF($N$7=2019,Table2019[],IF($N$7=2020,Table2020[]))),5,FALSE)</f>
        <v>0.34300000000000003</v>
      </c>
      <c r="O149" s="6">
        <f>VLOOKUP(A149,IF($O$7=2018,TABLE2018[],IF($O$7=2019,Table2019[],IF($O$7=2020,Table2020[]))),5,FALSE)</f>
        <v>0.46300000000000002</v>
      </c>
      <c r="P149" s="6">
        <f>VLOOKUP(A149,IF($P$7=2018,TABLE2018[],IF($P$7=2019,Table2019[],IF($P$7=2020,Table2020[]))),5,FALSE)</f>
        <v>0.41499999999999998</v>
      </c>
      <c r="Q149" s="7">
        <f t="shared" si="19"/>
        <v>0.40700000000000003</v>
      </c>
      <c r="R149" s="5">
        <f>VLOOKUP(A149,IF($R$7=2018,TABLE2018[],IF($R$7=2019,Table2019[],IF($R$7=2020,Table2020[]))),6,FALSE)</f>
        <v>0.24399999999999999</v>
      </c>
      <c r="S149" s="6">
        <f>VLOOKUP(A149,IF($S$7=2018,TABLE2018[],IF($S$7=2019,Table2019[],IF($S$7=2020,Table2020[]))),6,FALSE)</f>
        <v>0.14299999999999999</v>
      </c>
      <c r="T149" s="6">
        <f>VLOOKUP(A149,IF($T$7=2018,TABLE2018[],IF($T$7=2019,Table2019[],IF($T$7=2020,Table2020[]))),6,FALSE)</f>
        <v>0.24399999999999999</v>
      </c>
      <c r="U149" s="7">
        <f t="shared" si="20"/>
        <v>0.21033333333333334</v>
      </c>
      <c r="V149" s="5">
        <f>VLOOKUP(A149,IF($V$7=2018,TABLE2018[],IF($V$7=2019,Table2019[],IF($V$7=2020,Table2020[]))),7,FALSE)</f>
        <v>8.3000000000000004E-2</v>
      </c>
      <c r="W149" s="6">
        <f>VLOOKUP(A149,IF($W$7=2018,TABLE2018[],IF($W$7=2019,Table2019[],IF($W$7=2020,Table2020[]))),7,FALSE)</f>
        <v>0.108</v>
      </c>
      <c r="X149" s="6">
        <f>VLOOKUP(A149,IF($X$7=2018,TABLE2018[],IF($X$7=2019,Table2019[],IF($X$7=2020,Table2020[]))),7,FALSE)</f>
        <v>9.5000000000000001E-2</v>
      </c>
      <c r="Y149" s="7">
        <f t="shared" si="15"/>
        <v>9.5333333333333339E-2</v>
      </c>
      <c r="Z149" s="6">
        <f>VLOOKUP(A149,IF($Z$7=2018,TABLE2018[],IF($Z$7=2019,Table2019[],IF($Z$7=2020,Table2020[]))),8,FALSE)</f>
        <v>6.4000000000000001E-2</v>
      </c>
      <c r="AA149" s="6">
        <f>VLOOKUP(A149,IF($AA$7=2018,TABLE2018[],IF($AA$7=2019,Table2019[],IF($AA$7=2020,Table2020[]))),8,FALSE)</f>
        <v>7.6999999999999999E-2</v>
      </c>
      <c r="AB149" s="6">
        <f>VLOOKUP(A149,IF($AB$7=2018,TABLE2018[],IF($AB$7=2019,Table2019[],IF($AB$7=2020,Table2020[]))),8,FALSE)</f>
        <v>8.6999999999999994E-2</v>
      </c>
      <c r="AC149" s="7">
        <f t="shared" si="21"/>
        <v>7.5999999999999998E-2</v>
      </c>
    </row>
    <row r="150" spans="1:29" ht="15.6" x14ac:dyDescent="0.3">
      <c r="A150" s="36" t="s">
        <v>142</v>
      </c>
      <c r="B150" s="5">
        <f>VLOOKUP(A150,IF($B$7=2018,TABLE2018[],IF($B$7=2019,Table2019[],IF($B$7=2020,Table2020[]))),2,FALSE)</f>
        <v>4.3769999999999998</v>
      </c>
      <c r="C150" s="6">
        <f>VLOOKUP(A150,IF($C$7=2018,TABLE2018[],IF($C$7=2019,Table2019[],IF($C$7=2020,Table2020[]))),2,FALSE)</f>
        <v>4.1070000000000002</v>
      </c>
      <c r="D150" s="6">
        <f>VLOOKUP(A150,IF($D$7=2018,TABLE2018[],IF($D$7=2019,Table2019[],IF($D$7=2020,Table2020[]))),2,FALSE)</f>
        <v>3.7589999999999999</v>
      </c>
      <c r="E150" s="7">
        <f t="shared" si="16"/>
        <v>4.0810000000000004</v>
      </c>
      <c r="F150" s="5">
        <f>VLOOKUP(A150,IF($F$7=2018,TABLE2018[],IF($F$7=2019,Table2019[],IF($F$7=2020,Table2020[]))),3,FALSE)</f>
        <v>0.56200000000000006</v>
      </c>
      <c r="G150" s="6">
        <f>VLOOKUP(A150,IF($G$7=2018,TABLE2018[],IF($G$7=2019,Table2019[],IF($G$7=2020,Table2020[]))),3,FALSE)</f>
        <v>0.57799999999999996</v>
      </c>
      <c r="H150" s="6">
        <f>VLOOKUP(A150,IF($H$7=2018,TABLE2018[],IF($H$7=2019,Table2019[],IF($H$7=2020,Table2020[]))),3,FALSE)</f>
        <v>0.53700000000000003</v>
      </c>
      <c r="I150" s="7">
        <f t="shared" si="17"/>
        <v>0.55900000000000005</v>
      </c>
      <c r="J150" s="5">
        <f>VLOOKUP(A150,IF($J$7=2018,TABLE2018[],IF($J$7=2019,Table2019[],IF($J$7=2020,Table2020[]))),4,FALSE)</f>
        <v>1.0469999999999999</v>
      </c>
      <c r="K150" s="6">
        <f>VLOOKUP(A150,IF($K$7=2018,TABLE2018[],IF($K$7=2019,Table2019[],IF($K$7=2020,Table2020[]))),4,FALSE)</f>
        <v>1.0580000000000001</v>
      </c>
      <c r="L150" s="6">
        <f>VLOOKUP(A150,IF($L$7=2018,TABLE2018[],IF($L$7=2019,Table2019[],IF($L$7=2020,Table2020[]))),4,FALSE)</f>
        <v>0.89600000000000002</v>
      </c>
      <c r="M150" s="7">
        <f t="shared" si="18"/>
        <v>1.0003333333333333</v>
      </c>
      <c r="N150" s="5">
        <f>VLOOKUP(A150,IF($N$7=2018,TABLE2018[],IF($N$7=2019,Table2019[],IF($N$7=2020,Table2020[]))),5,FALSE)</f>
        <v>0.29499999999999998</v>
      </c>
      <c r="O150" s="6">
        <f>VLOOKUP(A150,IF($O$7=2018,TABLE2018[],IF($O$7=2019,Table2019[],IF($O$7=2020,Table2020[]))),5,FALSE)</f>
        <v>0.42599999999999999</v>
      </c>
      <c r="P150" s="6">
        <f>VLOOKUP(A150,IF($P$7=2018,TABLE2018[],IF($P$7=2019,Table2019[],IF($P$7=2020,Table2020[]))),5,FALSE)</f>
        <v>0.36399999999999999</v>
      </c>
      <c r="Q150" s="7">
        <f t="shared" si="19"/>
        <v>0.36166666666666664</v>
      </c>
      <c r="R150" s="5">
        <f>VLOOKUP(A150,IF($R$7=2018,TABLE2018[],IF($R$7=2019,Table2019[],IF($R$7=2020,Table2020[]))),6,FALSE)</f>
        <v>0.503</v>
      </c>
      <c r="S150" s="6">
        <f>VLOOKUP(A150,IF($S$7=2018,TABLE2018[],IF($S$7=2019,Table2019[],IF($S$7=2020,Table2020[]))),6,FALSE)</f>
        <v>0.43099999999999999</v>
      </c>
      <c r="T150" s="6">
        <f>VLOOKUP(A150,IF($T$7=2018,TABLE2018[],IF($T$7=2019,Table2019[],IF($T$7=2020,Table2020[]))),6,FALSE)</f>
        <v>0.49099999999999999</v>
      </c>
      <c r="U150" s="7">
        <f t="shared" si="20"/>
        <v>0.47499999999999992</v>
      </c>
      <c r="V150" s="5">
        <f>VLOOKUP(A150,IF($V$7=2018,TABLE2018[],IF($V$7=2019,Table2019[],IF($V$7=2020,Table2020[]))),7,FALSE)</f>
        <v>0.221</v>
      </c>
      <c r="W150" s="6">
        <f>VLOOKUP(A150,IF($W$7=2018,TABLE2018[],IF($W$7=2019,Table2019[],IF($W$7=2020,Table2020[]))),7,FALSE)</f>
        <v>0.247</v>
      </c>
      <c r="X150" s="6">
        <f>VLOOKUP(A150,IF($X$7=2018,TABLE2018[],IF($X$7=2019,Table2019[],IF($X$7=2020,Table2020[]))),7,FALSE)</f>
        <v>0.251</v>
      </c>
      <c r="Y150" s="7">
        <f t="shared" ref="Y150:Y151" si="22">AVERAGE(V150:X150)</f>
        <v>0.23966666666666667</v>
      </c>
      <c r="Z150" s="6">
        <f>VLOOKUP(A150,IF($Z$7=2018,TABLE2018[],IF($Z$7=2019,Table2019[],IF($Z$7=2020,Table2020[]))),8,FALSE)</f>
        <v>8.2000000000000003E-2</v>
      </c>
      <c r="AA150" s="6">
        <f>VLOOKUP(A150,IF($AA$7=2018,TABLE2018[],IF($AA$7=2019,Table2019[],IF($AA$7=2020,Table2020[]))),8,FALSE)</f>
        <v>8.6999999999999994E-2</v>
      </c>
      <c r="AB150" s="6">
        <f>VLOOKUP(A150,IF($AB$7=2018,TABLE2018[],IF($AB$7=2019,Table2019[],IF($AB$7=2020,Table2020[]))),8,FALSE)</f>
        <v>8.6999999999999994E-2</v>
      </c>
      <c r="AC150" s="7">
        <f t="shared" si="21"/>
        <v>8.533333333333333E-2</v>
      </c>
    </row>
    <row r="151" spans="1:29" ht="16.2" thickBot="1" x14ac:dyDescent="0.35">
      <c r="A151" s="37" t="s">
        <v>161</v>
      </c>
      <c r="B151" s="8">
        <f>VLOOKUP(A151,IF($B$7=2018,TABLE2018[],IF($B$7=2019,Table2019[],IF($B$7=2020,Table2020[]))),2,FALSE)</f>
        <v>3.6920000000000002</v>
      </c>
      <c r="C151" s="9">
        <f>VLOOKUP(A151,IF($C$7=2018,TABLE2018[],IF($C$7=2019,Table2019[],IF($C$7=2020,Table2020[]))),2,FALSE)</f>
        <v>3.6629999999999998</v>
      </c>
      <c r="D151" s="9">
        <f>VLOOKUP(A151,IF($D$7=2018,TABLE2018[],IF($D$7=2019,Table2019[],IF($D$7=2020,Table2020[]))),2,FALSE)</f>
        <v>3.2989999999999999</v>
      </c>
      <c r="E151" s="10">
        <f t="shared" si="16"/>
        <v>3.5513333333333335</v>
      </c>
      <c r="F151" s="8">
        <f>VLOOKUP(A151,IF($F$7=2018,TABLE2018[],IF($F$7=2019,Table2019[],IF($F$7=2020,Table2020[]))),3,FALSE)</f>
        <v>0.35699999999999998</v>
      </c>
      <c r="G151" s="9">
        <f>VLOOKUP(A151,IF($G$7=2018,TABLE2018[],IF($G$7=2019,Table2019[],IF($G$7=2020,Table2020[]))),3,FALSE)</f>
        <v>0.36599999999999999</v>
      </c>
      <c r="H151" s="9">
        <f>VLOOKUP(A151,IF($H$7=2018,TABLE2018[],IF($H$7=2019,Table2019[],IF($H$7=2020,Table2020[]))),3,FALSE)</f>
        <v>0.42599999999999999</v>
      </c>
      <c r="I151" s="10">
        <f t="shared" si="17"/>
        <v>0.38300000000000001</v>
      </c>
      <c r="J151" s="8">
        <f>VLOOKUP(A151,IF($J$7=2018,TABLE2018[],IF($J$7=2019,Table2019[],IF($J$7=2020,Table2020[]))),4,FALSE)</f>
        <v>1.0940000000000001</v>
      </c>
      <c r="K151" s="9">
        <f>VLOOKUP(A151,IF($K$7=2018,TABLE2018[],IF($K$7=2019,Table2019[],IF($K$7=2020,Table2020[]))),4,FALSE)</f>
        <v>1.1140000000000001</v>
      </c>
      <c r="L151" s="9">
        <f>VLOOKUP(A151,IF($L$7=2018,TABLE2018[],IF($L$7=2019,Table2019[],IF($L$7=2020,Table2020[]))),4,FALSE)</f>
        <v>1.048</v>
      </c>
      <c r="M151" s="10">
        <f t="shared" si="18"/>
        <v>1.0853333333333335</v>
      </c>
      <c r="N151" s="8">
        <f>VLOOKUP(A151,IF($N$7=2018,TABLE2018[],IF($N$7=2019,Table2019[],IF($N$7=2020,Table2020[]))),5,FALSE)</f>
        <v>0.248</v>
      </c>
      <c r="O151" s="9">
        <f>VLOOKUP(A151,IF($O$7=2018,TABLE2018[],IF($O$7=2019,Table2019[],IF($O$7=2020,Table2020[]))),5,FALSE)</f>
        <v>0.433</v>
      </c>
      <c r="P151" s="9">
        <f>VLOOKUP(A151,IF($P$7=2018,TABLE2018[],IF($P$7=2019,Table2019[],IF($P$7=2020,Table2020[]))),5,FALSE)</f>
        <v>0.375</v>
      </c>
      <c r="Q151" s="10">
        <f t="shared" si="19"/>
        <v>0.35200000000000004</v>
      </c>
      <c r="R151" s="8">
        <f>VLOOKUP(A151,IF($R$7=2018,TABLE2018[],IF($R$7=2019,Table2019[],IF($R$7=2020,Table2020[]))),6,FALSE)</f>
        <v>0.40600000000000003</v>
      </c>
      <c r="S151" s="9">
        <f>VLOOKUP(A151,IF($S$7=2018,TABLE2018[],IF($S$7=2019,Table2019[],IF($S$7=2020,Table2020[]))),6,FALSE)</f>
        <v>0.36099999999999999</v>
      </c>
      <c r="T151" s="9">
        <f>VLOOKUP(A151,IF($T$7=2018,TABLE2018[],IF($T$7=2019,Table2019[],IF($T$7=2020,Table2020[]))),6,FALSE)</f>
        <v>0.377</v>
      </c>
      <c r="U151" s="10">
        <f t="shared" si="20"/>
        <v>0.38133333333333336</v>
      </c>
      <c r="V151" s="8">
        <f>VLOOKUP(A151,IF($V$7=2018,TABLE2018[],IF($V$7=2019,Table2019[],IF($V$7=2020,Table2020[]))),7,FALSE)</f>
        <v>0.13200000000000001</v>
      </c>
      <c r="W151" s="9">
        <f>VLOOKUP(A151,IF($W$7=2018,TABLE2018[],IF($W$7=2019,Table2019[],IF($W$7=2020,Table2020[]))),7,FALSE)</f>
        <v>0.151</v>
      </c>
      <c r="X151" s="9">
        <f>VLOOKUP(A151,IF($X$7=2018,TABLE2018[],IF($X$7=2019,Table2019[],IF($X$7=2020,Table2020[]))),7,FALSE)</f>
        <v>0.151</v>
      </c>
      <c r="Y151" s="10">
        <f t="shared" si="22"/>
        <v>0.14466666666666669</v>
      </c>
      <c r="Z151" s="9">
        <f>VLOOKUP(A151,IF($Z$7=2018,TABLE2018[],IF($Z$7=2019,Table2019[],IF($Z$7=2020,Table2020[]))),8,FALSE)</f>
        <v>9.9000000000000005E-2</v>
      </c>
      <c r="AA151" s="9">
        <f>VLOOKUP(A151,IF($AA$7=2018,TABLE2018[],IF($AA$7=2019,Table2019[],IF($AA$7=2020,Table2020[]))),8,FALSE)</f>
        <v>8.8999999999999996E-2</v>
      </c>
      <c r="AB151" s="9">
        <f>VLOOKUP(A151,IF($AB$7=2018,TABLE2018[],IF($AB$7=2019,Table2019[],IF($AB$7=2020,Table2020[]))),8,FALSE)</f>
        <v>8.1000000000000003E-2</v>
      </c>
      <c r="AC151" s="10">
        <f t="shared" si="21"/>
        <v>8.9666666666666672E-2</v>
      </c>
    </row>
  </sheetData>
  <mergeCells count="11">
    <mergeCell ref="V6:Y6"/>
    <mergeCell ref="Z6:AC6"/>
    <mergeCell ref="A3:T3"/>
    <mergeCell ref="A5:T5"/>
    <mergeCell ref="A1:T1"/>
    <mergeCell ref="A2:T2"/>
    <mergeCell ref="B6:E6"/>
    <mergeCell ref="F6:I6"/>
    <mergeCell ref="J6:M6"/>
    <mergeCell ref="N6:Q6"/>
    <mergeCell ref="R6:U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B4ACD-2D8B-4D5D-B931-593E089632BC}">
  <dimension ref="A1:L148"/>
  <sheetViews>
    <sheetView tabSelected="1" workbookViewId="0">
      <selection activeCell="O13" sqref="O13"/>
    </sheetView>
  </sheetViews>
  <sheetFormatPr defaultRowHeight="14.4" x14ac:dyDescent="0.3"/>
  <cols>
    <col min="1" max="1" width="20" customWidth="1"/>
    <col min="2" max="2" width="15.109375" customWidth="1"/>
    <col min="3" max="3" width="13.77734375" customWidth="1"/>
    <col min="4" max="4" width="13.21875" customWidth="1"/>
    <col min="5" max="5" width="14" customWidth="1"/>
    <col min="6" max="6" width="14.6640625" customWidth="1"/>
    <col min="7" max="7" width="13.88671875" customWidth="1"/>
    <col min="8" max="8" width="15.5546875" customWidth="1"/>
  </cols>
  <sheetData>
    <row r="1" spans="1:12" ht="15.6" x14ac:dyDescent="0.3">
      <c r="A1" s="122" t="s">
        <v>333</v>
      </c>
      <c r="B1" s="122"/>
      <c r="C1" s="122"/>
      <c r="D1" s="122"/>
      <c r="E1" s="122"/>
      <c r="F1" s="122"/>
      <c r="G1" s="122"/>
      <c r="H1" s="122"/>
      <c r="I1" s="122"/>
      <c r="J1" s="122"/>
      <c r="K1" s="122"/>
      <c r="L1" s="122"/>
    </row>
    <row r="4" spans="1:12" ht="15.6" x14ac:dyDescent="0.3">
      <c r="A4" s="43" t="s">
        <v>0</v>
      </c>
      <c r="B4" s="44" t="s">
        <v>249</v>
      </c>
      <c r="C4" s="44" t="s">
        <v>250</v>
      </c>
      <c r="D4" s="44" t="s">
        <v>251</v>
      </c>
      <c r="E4" s="44" t="s">
        <v>252</v>
      </c>
      <c r="F4" s="44" t="s">
        <v>253</v>
      </c>
      <c r="G4" s="44" t="s">
        <v>254</v>
      </c>
      <c r="H4" s="44" t="s">
        <v>255</v>
      </c>
    </row>
    <row r="5" spans="1:12" ht="15.6" x14ac:dyDescent="0.3">
      <c r="A5" s="42" t="s">
        <v>162</v>
      </c>
      <c r="B5" s="45">
        <v>3.1340000000000003</v>
      </c>
      <c r="C5" s="45">
        <v>0.32766666666666661</v>
      </c>
      <c r="D5" s="45">
        <v>0.47000000000000003</v>
      </c>
      <c r="E5" s="45">
        <v>0.29399999999999998</v>
      </c>
      <c r="F5" s="45">
        <v>2.8333333333333335E-2</v>
      </c>
      <c r="G5" s="45">
        <v>0.16133333333333333</v>
      </c>
      <c r="H5" s="45">
        <v>2.0666666666666667E-2</v>
      </c>
    </row>
    <row r="6" spans="1:12" ht="15.6" x14ac:dyDescent="0.3">
      <c r="A6" s="42" t="s">
        <v>129</v>
      </c>
      <c r="B6" s="45">
        <v>4.7293333333333329</v>
      </c>
      <c r="C6" s="45">
        <v>0.92333333333333334</v>
      </c>
      <c r="D6" s="45">
        <v>0.83166666666666667</v>
      </c>
      <c r="E6" s="45">
        <v>0.83666666666666678</v>
      </c>
      <c r="F6" s="45">
        <v>0.42133333333333334</v>
      </c>
      <c r="G6" s="45">
        <v>0.16600000000000001</v>
      </c>
      <c r="H6" s="45">
        <v>2.7999999999999997E-2</v>
      </c>
    </row>
    <row r="7" spans="1:12" ht="15.6" x14ac:dyDescent="0.3">
      <c r="A7" s="42" t="s">
        <v>101</v>
      </c>
      <c r="B7" s="45">
        <v>5.1703333333333328</v>
      </c>
      <c r="C7" s="45">
        <v>0.97499999999999998</v>
      </c>
      <c r="D7" s="45">
        <v>1.1523333333333332</v>
      </c>
      <c r="E7" s="45">
        <v>0.73899999999999999</v>
      </c>
      <c r="F7" s="45">
        <v>8.2333333333333328E-2</v>
      </c>
      <c r="G7" s="45">
        <v>8.2333333333333328E-2</v>
      </c>
      <c r="H7" s="45">
        <v>0.126</v>
      </c>
    </row>
    <row r="8" spans="1:12" ht="15.6" x14ac:dyDescent="0.3">
      <c r="A8" s="42" t="s">
        <v>42</v>
      </c>
      <c r="B8" s="45">
        <v>6.1496666666666657</v>
      </c>
      <c r="C8" s="45">
        <v>1.0643333333333334</v>
      </c>
      <c r="D8" s="45">
        <v>1.4243333333333332</v>
      </c>
      <c r="E8" s="45">
        <v>0.82500000000000007</v>
      </c>
      <c r="F8" s="45">
        <v>0.52066666666666661</v>
      </c>
      <c r="G8" s="45">
        <v>6.6000000000000003E-2</v>
      </c>
      <c r="H8" s="45">
        <v>5.4666666666666669E-2</v>
      </c>
    </row>
    <row r="9" spans="1:12" ht="15.6" x14ac:dyDescent="0.3">
      <c r="A9" s="42" t="s">
        <v>146</v>
      </c>
      <c r="B9" s="45">
        <v>4.5189999999999992</v>
      </c>
      <c r="C9" s="45">
        <v>0.82466666666666677</v>
      </c>
      <c r="D9" s="45">
        <v>1.0266666666666666</v>
      </c>
      <c r="E9" s="45">
        <v>0.75233333333333319</v>
      </c>
      <c r="F9" s="45">
        <v>0.307</v>
      </c>
      <c r="G9" s="45">
        <v>9.2999999999999985E-2</v>
      </c>
      <c r="H9" s="45">
        <v>6.5666666666666665E-2</v>
      </c>
    </row>
    <row r="10" spans="1:12" ht="15.6" x14ac:dyDescent="0.3">
      <c r="A10" s="42" t="s">
        <v>19</v>
      </c>
      <c r="B10" s="45">
        <v>7.2409999999999997</v>
      </c>
      <c r="C10" s="45">
        <v>1.3406666666666667</v>
      </c>
      <c r="D10" s="45">
        <v>1.5326666666666666</v>
      </c>
      <c r="E10" s="45">
        <v>0.98966666666666681</v>
      </c>
      <c r="F10" s="45">
        <v>0.60866666666666669</v>
      </c>
      <c r="G10" s="45">
        <v>0.33933333333333332</v>
      </c>
      <c r="H10" s="45">
        <v>0.30933333333333329</v>
      </c>
    </row>
    <row r="11" spans="1:12" ht="15.6" x14ac:dyDescent="0.3">
      <c r="A11" s="42" t="s">
        <v>21</v>
      </c>
      <c r="B11" s="45">
        <v>7.2263333333333337</v>
      </c>
      <c r="C11" s="45">
        <v>1.3446666666666667</v>
      </c>
      <c r="D11" s="45">
        <v>1.4720000000000002</v>
      </c>
      <c r="E11" s="45">
        <v>0.96933333333333327</v>
      </c>
      <c r="F11" s="45">
        <v>0.58399999999999996</v>
      </c>
      <c r="G11" s="45">
        <v>0.24733333333333332</v>
      </c>
      <c r="H11" s="45">
        <v>0.2436666666666667</v>
      </c>
    </row>
    <row r="12" spans="1:12" ht="15.6" x14ac:dyDescent="0.3">
      <c r="A12" s="42" t="s">
        <v>104</v>
      </c>
      <c r="B12" s="45">
        <v>5.1913333333333327</v>
      </c>
      <c r="C12" s="45">
        <v>1.0190000000000001</v>
      </c>
      <c r="D12" s="45">
        <v>1.163</v>
      </c>
      <c r="E12" s="45">
        <v>0.70099999999999996</v>
      </c>
      <c r="F12" s="45">
        <v>0.41633333333333328</v>
      </c>
      <c r="G12" s="45">
        <v>3.5333333333333335E-2</v>
      </c>
      <c r="H12" s="45">
        <v>0.20166666666666666</v>
      </c>
    </row>
    <row r="13" spans="1:12" ht="15.6" x14ac:dyDescent="0.3">
      <c r="A13" s="42" t="s">
        <v>56</v>
      </c>
      <c r="B13" s="45">
        <v>6.1769999999999996</v>
      </c>
      <c r="C13" s="45">
        <v>1.3323333333333334</v>
      </c>
      <c r="D13" s="45">
        <v>1.3496666666666666</v>
      </c>
      <c r="E13" s="45">
        <v>0.80266666666666664</v>
      </c>
      <c r="F13" s="45">
        <v>0.57999999999999996</v>
      </c>
      <c r="G13" s="45">
        <v>0.26166666666666666</v>
      </c>
      <c r="H13" s="45">
        <v>0.12</v>
      </c>
    </row>
    <row r="14" spans="1:12" ht="15.6" x14ac:dyDescent="0.3">
      <c r="A14" s="42" t="s">
        <v>132</v>
      </c>
      <c r="B14" s="45">
        <v>4.5963333333333329</v>
      </c>
      <c r="C14" s="45">
        <v>0.55000000000000004</v>
      </c>
      <c r="D14" s="45">
        <v>0.88233333333333341</v>
      </c>
      <c r="E14" s="45">
        <v>0.66566666666666663</v>
      </c>
      <c r="F14" s="45">
        <v>0.57033333333333325</v>
      </c>
      <c r="G14" s="45">
        <v>0.16533333333333333</v>
      </c>
      <c r="H14" s="45">
        <v>0.15466666666666665</v>
      </c>
    </row>
    <row r="15" spans="1:12" ht="15.6" x14ac:dyDescent="0.3">
      <c r="A15" s="42" t="s">
        <v>89</v>
      </c>
      <c r="B15" s="45">
        <v>5.448666666666667</v>
      </c>
      <c r="C15" s="45">
        <v>1.0416666666666667</v>
      </c>
      <c r="D15" s="45">
        <v>1.45</v>
      </c>
      <c r="E15" s="45">
        <v>0.74733333333333329</v>
      </c>
      <c r="F15" s="45">
        <v>0.27766666666666667</v>
      </c>
      <c r="G15" s="45">
        <v>9.5000000000000015E-2</v>
      </c>
      <c r="H15" s="45">
        <v>0.16333333333333333</v>
      </c>
    </row>
    <row r="16" spans="1:12" ht="15.6" x14ac:dyDescent="0.3">
      <c r="A16" s="42" t="s">
        <v>26</v>
      </c>
      <c r="B16" s="45">
        <v>6.9046666666666665</v>
      </c>
      <c r="C16" s="45">
        <v>1.3253333333333333</v>
      </c>
      <c r="D16" s="45">
        <v>1.462</v>
      </c>
      <c r="E16" s="45">
        <v>0.94833333333333325</v>
      </c>
      <c r="F16" s="45">
        <v>0.51866666666666672</v>
      </c>
      <c r="G16" s="45">
        <v>0.16500000000000001</v>
      </c>
      <c r="H16" s="45">
        <v>0.21966666666666665</v>
      </c>
    </row>
    <row r="17" spans="1:8" ht="15.6" x14ac:dyDescent="0.3">
      <c r="A17" s="42" t="s">
        <v>153</v>
      </c>
      <c r="B17" s="45">
        <v>4.746666666666667</v>
      </c>
      <c r="C17" s="45">
        <v>0.379</v>
      </c>
      <c r="D17" s="45">
        <v>0.38700000000000001</v>
      </c>
      <c r="E17" s="45">
        <v>0.32166666666666671</v>
      </c>
      <c r="F17" s="45">
        <v>0.39833333333333326</v>
      </c>
      <c r="G17" s="45">
        <v>0.17833333333333332</v>
      </c>
      <c r="H17" s="45">
        <v>9.1666666666666674E-2</v>
      </c>
    </row>
    <row r="18" spans="1:8" ht="15.6" x14ac:dyDescent="0.3">
      <c r="A18" s="42" t="s">
        <v>78</v>
      </c>
      <c r="B18" s="45">
        <v>5.7593333333333332</v>
      </c>
      <c r="C18" s="45">
        <v>0.75266666666666671</v>
      </c>
      <c r="D18" s="45">
        <v>1.1913333333333334</v>
      </c>
      <c r="E18" s="45">
        <v>0.6253333333333333</v>
      </c>
      <c r="F18" s="45">
        <v>0.56366666666666665</v>
      </c>
      <c r="G18" s="45">
        <v>0.13866666666666669</v>
      </c>
      <c r="H18" s="45">
        <v>6.3666666666666663E-2</v>
      </c>
    </row>
    <row r="19" spans="1:8" ht="15.6" x14ac:dyDescent="0.3">
      <c r="A19" s="42" t="s">
        <v>110</v>
      </c>
      <c r="B19" s="45">
        <v>5.3963333333333336</v>
      </c>
      <c r="C19" s="45">
        <v>0.92600000000000005</v>
      </c>
      <c r="D19" s="45">
        <v>1.1646666666666665</v>
      </c>
      <c r="E19" s="45">
        <v>0.80566666666666664</v>
      </c>
      <c r="F19" s="45">
        <v>0.26566666666666666</v>
      </c>
      <c r="G19" s="45">
        <v>0.24766666666666667</v>
      </c>
      <c r="H19" s="45">
        <v>2.3333333333333335E-3</v>
      </c>
    </row>
    <row r="20" spans="1:8" ht="15.6" x14ac:dyDescent="0.3">
      <c r="A20" s="42" t="s">
        <v>163</v>
      </c>
      <c r="B20" s="45">
        <v>3.5189999999999997</v>
      </c>
      <c r="C20" s="45">
        <v>1.0186666666666666</v>
      </c>
      <c r="D20" s="45">
        <v>1.135</v>
      </c>
      <c r="E20" s="45">
        <v>0.48300000000000004</v>
      </c>
      <c r="F20" s="45">
        <v>0.50700000000000001</v>
      </c>
      <c r="G20" s="45">
        <v>3.3333333333333333E-2</v>
      </c>
      <c r="H20" s="45">
        <v>9.799999999999999E-2</v>
      </c>
    </row>
    <row r="21" spans="1:8" ht="15.6" x14ac:dyDescent="0.3">
      <c r="A21" s="42" t="s">
        <v>41</v>
      </c>
      <c r="B21" s="45">
        <v>6.3649999999999993</v>
      </c>
      <c r="C21" s="45">
        <v>0.98099999999999998</v>
      </c>
      <c r="D21" s="45">
        <v>1.4253333333333333</v>
      </c>
      <c r="E21" s="45">
        <v>0.74766666666666681</v>
      </c>
      <c r="F21" s="45">
        <v>0.45533333333333337</v>
      </c>
      <c r="G21" s="45">
        <v>0.11366666666666668</v>
      </c>
      <c r="H21" s="45">
        <v>9.3666666666666662E-2</v>
      </c>
    </row>
    <row r="22" spans="1:8" ht="15.6" x14ac:dyDescent="0.3">
      <c r="A22" s="42" t="s">
        <v>117</v>
      </c>
      <c r="B22" s="45">
        <v>5.0153333333333334</v>
      </c>
      <c r="C22" s="45">
        <v>1.0643333333333331</v>
      </c>
      <c r="D22" s="45">
        <v>1.4963333333333333</v>
      </c>
      <c r="E22" s="45">
        <v>0.7683333333333332</v>
      </c>
      <c r="F22" s="45">
        <v>0.36266666666666664</v>
      </c>
      <c r="G22" s="45">
        <v>8.3000000000000004E-2</v>
      </c>
      <c r="H22" s="45">
        <v>4.3333333333333331E-3</v>
      </c>
    </row>
    <row r="23" spans="1:8" ht="15.6" x14ac:dyDescent="0.3">
      <c r="A23" s="42" t="s">
        <v>138</v>
      </c>
      <c r="B23" s="45">
        <v>4.5933333333333328</v>
      </c>
      <c r="C23" s="45">
        <v>0.31566666666666671</v>
      </c>
      <c r="D23" s="45">
        <v>1.0273333333333332</v>
      </c>
      <c r="E23" s="45">
        <v>0.31566666666666671</v>
      </c>
      <c r="F23" s="45">
        <v>0.29633333333333334</v>
      </c>
      <c r="G23" s="45">
        <v>0.17933333333333334</v>
      </c>
      <c r="H23" s="45">
        <v>0.12233333333333334</v>
      </c>
    </row>
    <row r="24" spans="1:8" ht="15.6" x14ac:dyDescent="0.3">
      <c r="A24" s="42" t="s">
        <v>173</v>
      </c>
      <c r="B24" s="45">
        <v>3.4849999999999999</v>
      </c>
      <c r="C24" s="45">
        <v>4.5666666666666668E-2</v>
      </c>
      <c r="D24" s="45">
        <v>0.49266666666666675</v>
      </c>
      <c r="E24" s="45">
        <v>0.27333333333333337</v>
      </c>
      <c r="F24" s="45">
        <v>0.18666666666666668</v>
      </c>
      <c r="G24" s="45">
        <v>0.17066666666666666</v>
      </c>
      <c r="H24" s="45">
        <v>0.156</v>
      </c>
    </row>
    <row r="25" spans="1:8" ht="15.6" x14ac:dyDescent="0.3">
      <c r="A25" s="42" t="s">
        <v>137</v>
      </c>
      <c r="B25" s="45">
        <v>4.660333333333333</v>
      </c>
      <c r="C25" s="45">
        <v>0.55600000000000005</v>
      </c>
      <c r="D25" s="45">
        <v>1.0936666666666666</v>
      </c>
      <c r="E25" s="45">
        <v>0.56066666666666665</v>
      </c>
      <c r="F25" s="45">
        <v>0.66</v>
      </c>
      <c r="G25" s="45">
        <v>0.24033333333333332</v>
      </c>
      <c r="H25" s="45">
        <v>6.6666666666666666E-2</v>
      </c>
    </row>
    <row r="26" spans="1:8" ht="15.6" x14ac:dyDescent="0.3">
      <c r="A26" s="42" t="s">
        <v>116</v>
      </c>
      <c r="B26" s="45">
        <v>5.0346666666666664</v>
      </c>
      <c r="C26" s="45">
        <v>0.52933333333333332</v>
      </c>
      <c r="D26" s="45">
        <v>0.90033333333333332</v>
      </c>
      <c r="E26" s="45">
        <v>0.26100000000000001</v>
      </c>
      <c r="F26" s="45">
        <v>0.42466666666666669</v>
      </c>
      <c r="G26" s="45">
        <v>0.18933333333333335</v>
      </c>
      <c r="H26" s="45">
        <v>4.466666666666666E-2</v>
      </c>
    </row>
    <row r="27" spans="1:8" ht="15.6" x14ac:dyDescent="0.3">
      <c r="A27" s="42" t="s">
        <v>15</v>
      </c>
      <c r="B27" s="45">
        <v>7.2793333333333337</v>
      </c>
      <c r="C27" s="45">
        <v>1.3323333333333334</v>
      </c>
      <c r="D27" s="45">
        <v>1.4906666666666666</v>
      </c>
      <c r="E27" s="45">
        <v>0.9860000000000001</v>
      </c>
      <c r="F27" s="45">
        <v>0.62700000000000011</v>
      </c>
      <c r="G27" s="45">
        <v>0.29599999999999999</v>
      </c>
      <c r="H27" s="45">
        <v>0.317</v>
      </c>
    </row>
    <row r="28" spans="1:8" ht="15.6" x14ac:dyDescent="0.3">
      <c r="A28" s="42" t="s">
        <v>172</v>
      </c>
      <c r="B28" s="45">
        <v>3.214</v>
      </c>
      <c r="C28" s="45">
        <v>3.0333333333333334E-2</v>
      </c>
      <c r="D28" s="45">
        <v>0</v>
      </c>
      <c r="E28" s="45">
        <v>3.833333333333333E-2</v>
      </c>
      <c r="F28" s="45">
        <v>0.27433333333333332</v>
      </c>
      <c r="G28" s="45">
        <v>0.23566666666666666</v>
      </c>
      <c r="H28" s="45">
        <v>3.3666666666666671E-2</v>
      </c>
    </row>
    <row r="29" spans="1:8" ht="15.6" x14ac:dyDescent="0.3">
      <c r="A29" s="42" t="s">
        <v>148</v>
      </c>
      <c r="B29" s="45">
        <v>4.3579999999999997</v>
      </c>
      <c r="C29" s="45">
        <v>0.33666666666666667</v>
      </c>
      <c r="D29" s="45">
        <v>0.80399999999999994</v>
      </c>
      <c r="E29" s="45">
        <v>0.11799999999999999</v>
      </c>
      <c r="F29" s="45">
        <v>0.19733333333333333</v>
      </c>
      <c r="G29" s="45">
        <v>0.19666666666666666</v>
      </c>
      <c r="H29" s="45">
        <v>7.4666666666666673E-2</v>
      </c>
    </row>
    <row r="30" spans="1:8" ht="15.6" x14ac:dyDescent="0.3">
      <c r="A30" s="42" t="s">
        <v>37</v>
      </c>
      <c r="B30" s="45">
        <v>6.3826666666666663</v>
      </c>
      <c r="C30" s="45">
        <v>1.129</v>
      </c>
      <c r="D30" s="45">
        <v>1.341</v>
      </c>
      <c r="E30" s="45">
        <v>0.87233333333333329</v>
      </c>
      <c r="F30" s="45">
        <v>0.40166666666666667</v>
      </c>
      <c r="G30" s="45">
        <v>0.18000000000000002</v>
      </c>
      <c r="H30" s="45">
        <v>0.06</v>
      </c>
    </row>
    <row r="31" spans="1:8" ht="15.6" x14ac:dyDescent="0.3">
      <c r="A31" s="42" t="s">
        <v>103</v>
      </c>
      <c r="B31" s="45">
        <v>5.1870000000000003</v>
      </c>
      <c r="C31" s="45">
        <v>1.0029999999999999</v>
      </c>
      <c r="D31" s="45">
        <v>1.133</v>
      </c>
      <c r="E31" s="45">
        <v>0.85300000000000009</v>
      </c>
      <c r="F31" s="45">
        <v>0.57333333333333325</v>
      </c>
      <c r="G31" s="45">
        <v>5.5333333333333339E-2</v>
      </c>
      <c r="H31" s="45">
        <v>0.10666666666666667</v>
      </c>
    </row>
    <row r="32" spans="1:8" ht="15.6" x14ac:dyDescent="0.3">
      <c r="A32" s="42" t="s">
        <v>50</v>
      </c>
      <c r="B32" s="45">
        <v>6.182666666666667</v>
      </c>
      <c r="C32" s="45">
        <v>0.95899999999999996</v>
      </c>
      <c r="D32" s="45">
        <v>1.3943333333333332</v>
      </c>
      <c r="E32" s="45">
        <v>0.76200000000000001</v>
      </c>
      <c r="F32" s="45">
        <v>0.5093333333333333</v>
      </c>
      <c r="G32" s="45">
        <v>9.6666666666666679E-2</v>
      </c>
      <c r="H32" s="45">
        <v>3.966666666666667E-2</v>
      </c>
    </row>
    <row r="33" spans="1:8" ht="15.6" x14ac:dyDescent="0.3">
      <c r="A33" s="42" t="s">
        <v>131</v>
      </c>
      <c r="B33" s="45">
        <v>4.8550000000000004</v>
      </c>
      <c r="C33" s="45">
        <v>0.66299999999999992</v>
      </c>
      <c r="D33" s="45">
        <v>0.78933333333333344</v>
      </c>
      <c r="E33" s="45">
        <v>0.4363333333333333</v>
      </c>
      <c r="F33" s="45">
        <v>0.4243333333333334</v>
      </c>
      <c r="G33" s="45">
        <v>0.10433333333333333</v>
      </c>
      <c r="H33" s="45">
        <v>9.6333333333333326E-2</v>
      </c>
    </row>
    <row r="34" spans="1:8" ht="15.6" x14ac:dyDescent="0.3">
      <c r="A34" s="42" t="s">
        <v>149</v>
      </c>
      <c r="B34" s="45">
        <v>4.3246666666666664</v>
      </c>
      <c r="C34" s="45">
        <v>7.4999999999999997E-2</v>
      </c>
      <c r="D34" s="45">
        <v>1.0313333333333334</v>
      </c>
      <c r="E34" s="45">
        <v>0.27933333333333332</v>
      </c>
      <c r="F34" s="45">
        <v>0.3153333333333333</v>
      </c>
      <c r="G34" s="45">
        <v>0.221</v>
      </c>
      <c r="H34" s="45">
        <v>6.2E-2</v>
      </c>
    </row>
    <row r="35" spans="1:8" ht="15.6" x14ac:dyDescent="0.3">
      <c r="A35" s="42" t="s">
        <v>22</v>
      </c>
      <c r="B35" s="45">
        <v>7.12</v>
      </c>
      <c r="C35" s="45">
        <v>1.0083333333333333</v>
      </c>
      <c r="D35" s="45">
        <v>1.425</v>
      </c>
      <c r="E35" s="45">
        <v>0.90666666666666662</v>
      </c>
      <c r="F35" s="45">
        <v>0.61166666666666669</v>
      </c>
      <c r="G35" s="45">
        <v>0.13933333333333334</v>
      </c>
      <c r="H35" s="45">
        <v>9.6666666666666679E-2</v>
      </c>
    </row>
    <row r="36" spans="1:8" ht="15.6" x14ac:dyDescent="0.3">
      <c r="A36" s="42" t="s">
        <v>99</v>
      </c>
      <c r="B36" s="45">
        <v>5.4193333333333333</v>
      </c>
      <c r="C36" s="45">
        <v>1.1263333333333334</v>
      </c>
      <c r="D36" s="45">
        <v>1.246</v>
      </c>
      <c r="E36" s="45">
        <v>0.85066666666666668</v>
      </c>
      <c r="F36" s="45">
        <v>0.35233333333333333</v>
      </c>
      <c r="G36" s="45">
        <v>0.11766666666666666</v>
      </c>
      <c r="H36" s="45">
        <v>2.4333333333333332E-2</v>
      </c>
    </row>
    <row r="37" spans="1:8" ht="15.6" x14ac:dyDescent="0.3">
      <c r="A37" s="42" t="s">
        <v>77</v>
      </c>
      <c r="B37" s="45">
        <v>5.9889999999999999</v>
      </c>
      <c r="C37" s="45">
        <v>1.2350000000000001</v>
      </c>
      <c r="D37" s="45">
        <v>1.1876666666666666</v>
      </c>
      <c r="E37" s="45">
        <v>0.9923333333333334</v>
      </c>
      <c r="F37" s="45">
        <v>0.42933333333333334</v>
      </c>
      <c r="G37" s="45">
        <v>0.20666666666666667</v>
      </c>
      <c r="H37" s="45">
        <v>4.2333333333333334E-2</v>
      </c>
    </row>
    <row r="38" spans="1:8" ht="15.6" x14ac:dyDescent="0.3">
      <c r="A38" s="42" t="s">
        <v>32</v>
      </c>
      <c r="B38" s="45">
        <v>6.8246666666666664</v>
      </c>
      <c r="C38" s="45">
        <v>1.2379999999999998</v>
      </c>
      <c r="D38" s="45">
        <v>1.4603333333333335</v>
      </c>
      <c r="E38" s="45">
        <v>0.88966666666666672</v>
      </c>
      <c r="F38" s="45">
        <v>0.502</v>
      </c>
      <c r="G38" s="45">
        <v>5.1999999999999998E-2</v>
      </c>
      <c r="H38" s="45">
        <v>0.04</v>
      </c>
    </row>
    <row r="39" spans="1:8" ht="15.6" x14ac:dyDescent="0.3">
      <c r="A39" s="42" t="s">
        <v>11</v>
      </c>
      <c r="B39" s="45">
        <v>7.6003333333333325</v>
      </c>
      <c r="C39" s="45">
        <v>1.3536666666666666</v>
      </c>
      <c r="D39" s="45">
        <v>1.5553333333333335</v>
      </c>
      <c r="E39" s="45">
        <v>0.94766666666666666</v>
      </c>
      <c r="F39" s="45">
        <v>0.64666666666666661</v>
      </c>
      <c r="G39" s="45">
        <v>0.25966666666666666</v>
      </c>
      <c r="H39" s="45">
        <v>0.43766666666666665</v>
      </c>
    </row>
    <row r="40" spans="1:8" ht="15.6" x14ac:dyDescent="0.3">
      <c r="A40" s="42" t="s">
        <v>100</v>
      </c>
      <c r="B40" s="45">
        <v>5.4720000000000004</v>
      </c>
      <c r="C40" s="45">
        <v>0.99333333333333329</v>
      </c>
      <c r="D40" s="45">
        <v>1.3903333333333334</v>
      </c>
      <c r="E40" s="45">
        <v>0.71166666666666656</v>
      </c>
      <c r="F40" s="45">
        <v>0.54599999999999993</v>
      </c>
      <c r="G40" s="45">
        <v>0.11499999999999999</v>
      </c>
      <c r="H40" s="45">
        <v>0.10766666666666667</v>
      </c>
    </row>
    <row r="41" spans="1:8" ht="15.6" x14ac:dyDescent="0.3">
      <c r="A41" s="42" t="s">
        <v>62</v>
      </c>
      <c r="B41" s="45">
        <v>5.9753333333333325</v>
      </c>
      <c r="C41" s="45">
        <v>0.8846666666666666</v>
      </c>
      <c r="D41" s="45">
        <v>1.2876666666666667</v>
      </c>
      <c r="E41" s="45">
        <v>0.81433333333333335</v>
      </c>
      <c r="F41" s="45">
        <v>0.53633333333333333</v>
      </c>
      <c r="G41" s="45">
        <v>0.11833333333333333</v>
      </c>
      <c r="H41" s="45">
        <v>9.799999999999999E-2</v>
      </c>
    </row>
    <row r="42" spans="1:8" ht="15.6" x14ac:dyDescent="0.3">
      <c r="A42" s="42" t="s">
        <v>139</v>
      </c>
      <c r="B42" s="45">
        <v>4.2453333333333338</v>
      </c>
      <c r="C42" s="45">
        <v>0.89100000000000001</v>
      </c>
      <c r="D42" s="45">
        <v>1.0156666666666667</v>
      </c>
      <c r="E42" s="45">
        <v>0.59799999999999998</v>
      </c>
      <c r="F42" s="45">
        <v>0.309</v>
      </c>
      <c r="G42" s="45">
        <v>7.9000000000000001E-2</v>
      </c>
      <c r="H42" s="45">
        <v>8.9666666666666672E-2</v>
      </c>
    </row>
    <row r="43" spans="1:8" ht="15.6" x14ac:dyDescent="0.3">
      <c r="A43" s="42" t="s">
        <v>53</v>
      </c>
      <c r="B43" s="45">
        <v>6.2560000000000002</v>
      </c>
      <c r="C43" s="45">
        <v>0.78300000000000003</v>
      </c>
      <c r="D43" s="45">
        <v>1.2073333333333334</v>
      </c>
      <c r="E43" s="45">
        <v>0.72699999999999998</v>
      </c>
      <c r="F43" s="45">
        <v>0.47166666666666668</v>
      </c>
      <c r="G43" s="45">
        <v>9.2333333333333337E-2</v>
      </c>
      <c r="H43" s="45">
        <v>9.1000000000000011E-2</v>
      </c>
    </row>
    <row r="44" spans="1:8" ht="15.6" x14ac:dyDescent="0.3">
      <c r="A44" s="42" t="s">
        <v>79</v>
      </c>
      <c r="B44" s="45">
        <v>5.8846666666666669</v>
      </c>
      <c r="C44" s="45">
        <v>1.2096666666666669</v>
      </c>
      <c r="D44" s="45">
        <v>1.5043333333333333</v>
      </c>
      <c r="E44" s="45">
        <v>0.81799999999999995</v>
      </c>
      <c r="F44" s="45">
        <v>0.54166666666666663</v>
      </c>
      <c r="G44" s="45">
        <v>0.10466666666666667</v>
      </c>
      <c r="H44" s="45">
        <v>0.17899999999999996</v>
      </c>
    </row>
    <row r="45" spans="1:8" ht="15.6" x14ac:dyDescent="0.3">
      <c r="A45" s="42" t="s">
        <v>144</v>
      </c>
      <c r="B45" s="45">
        <v>4.274</v>
      </c>
      <c r="C45" s="45">
        <v>0.31966666666666671</v>
      </c>
      <c r="D45" s="45">
        <v>0.9946666666666667</v>
      </c>
      <c r="E45" s="45">
        <v>0.46900000000000003</v>
      </c>
      <c r="F45" s="45">
        <v>0.40300000000000002</v>
      </c>
      <c r="G45" s="45">
        <v>0.219</v>
      </c>
      <c r="H45" s="45">
        <v>0.121</v>
      </c>
    </row>
    <row r="46" spans="1:8" ht="15.6" x14ac:dyDescent="0.3">
      <c r="A46" s="42" t="s">
        <v>8</v>
      </c>
      <c r="B46" s="45">
        <v>7.7366666666666672</v>
      </c>
      <c r="C46" s="45">
        <v>1.3099999999999998</v>
      </c>
      <c r="D46" s="45">
        <v>1.5596666666666668</v>
      </c>
      <c r="E46" s="45">
        <v>0.94033333333333324</v>
      </c>
      <c r="F46" s="45">
        <v>0.64633333333333332</v>
      </c>
      <c r="G46" s="45">
        <v>0.17166666666666666</v>
      </c>
      <c r="H46" s="45">
        <v>0.42133333333333334</v>
      </c>
    </row>
    <row r="47" spans="1:8" ht="15.6" x14ac:dyDescent="0.3">
      <c r="A47" s="42" t="s">
        <v>35</v>
      </c>
      <c r="B47" s="45">
        <v>6.5816666666666661</v>
      </c>
      <c r="C47" s="45">
        <v>1.2949999999999999</v>
      </c>
      <c r="D47" s="45">
        <v>1.4656666666666667</v>
      </c>
      <c r="E47" s="45">
        <v>0.99433333333333318</v>
      </c>
      <c r="F47" s="45">
        <v>0.49</v>
      </c>
      <c r="G47" s="45">
        <v>0.10733333333333334</v>
      </c>
      <c r="H47" s="45">
        <v>0.19533333333333333</v>
      </c>
    </row>
    <row r="48" spans="1:8" ht="15.6" x14ac:dyDescent="0.3">
      <c r="A48" s="42" t="s">
        <v>120</v>
      </c>
      <c r="B48" s="45">
        <v>4.7953333333333328</v>
      </c>
      <c r="C48" s="45">
        <v>1.0269999999999999</v>
      </c>
      <c r="D48" s="45">
        <v>1.151</v>
      </c>
      <c r="E48" s="45">
        <v>0.49933333333333335</v>
      </c>
      <c r="F48" s="45">
        <v>0.34</v>
      </c>
      <c r="G48" s="45">
        <v>4.2333333333333334E-2</v>
      </c>
      <c r="H48" s="45">
        <v>5.4333333333333338E-2</v>
      </c>
    </row>
    <row r="49" spans="1:8" ht="15.6" x14ac:dyDescent="0.3">
      <c r="A49" s="42" t="s">
        <v>145</v>
      </c>
      <c r="B49" s="45">
        <v>4.5106666666666664</v>
      </c>
      <c r="C49" s="45">
        <v>0.86199999999999999</v>
      </c>
      <c r="D49" s="45">
        <v>0.66299999999999992</v>
      </c>
      <c r="E49" s="45">
        <v>0.69666666666666666</v>
      </c>
      <c r="F49" s="45">
        <v>0.40199999999999997</v>
      </c>
      <c r="G49" s="45">
        <v>4.3000000000000003E-2</v>
      </c>
      <c r="H49" s="45">
        <v>0.18433333333333332</v>
      </c>
    </row>
    <row r="50" spans="1:8" ht="15.6" x14ac:dyDescent="0.3">
      <c r="A50" s="42" t="s">
        <v>25</v>
      </c>
      <c r="B50" s="45">
        <v>7.0086666666666666</v>
      </c>
      <c r="C50" s="45">
        <v>1.3423333333333334</v>
      </c>
      <c r="D50" s="45">
        <v>1.4323333333333332</v>
      </c>
      <c r="E50" s="45">
        <v>0.94</v>
      </c>
      <c r="F50" s="45">
        <v>0.54833333333333334</v>
      </c>
      <c r="G50" s="45">
        <v>0.26200000000000001</v>
      </c>
      <c r="H50" s="45">
        <v>0.28466666666666668</v>
      </c>
    </row>
    <row r="51" spans="1:8" ht="15.6" x14ac:dyDescent="0.3">
      <c r="A51" s="42" t="s">
        <v>125</v>
      </c>
      <c r="B51" s="45">
        <v>4.9336666666666664</v>
      </c>
      <c r="C51" s="45">
        <v>0.59299999999999997</v>
      </c>
      <c r="D51" s="45">
        <v>0.91</v>
      </c>
      <c r="E51" s="45">
        <v>0.41833333333333328</v>
      </c>
      <c r="F51" s="45">
        <v>0.45233333333333331</v>
      </c>
      <c r="G51" s="45">
        <v>0.23933333333333331</v>
      </c>
      <c r="H51" s="45">
        <v>4.2000000000000003E-2</v>
      </c>
    </row>
    <row r="52" spans="1:8" ht="15.6" x14ac:dyDescent="0.3">
      <c r="A52" s="42" t="s">
        <v>96</v>
      </c>
      <c r="B52" s="45">
        <v>5.3866666666666667</v>
      </c>
      <c r="C52" s="45">
        <v>1.1543333333333334</v>
      </c>
      <c r="D52" s="45">
        <v>1.1756666666666666</v>
      </c>
      <c r="E52" s="45">
        <v>0.95233333333333337</v>
      </c>
      <c r="F52" s="45">
        <v>0.124</v>
      </c>
      <c r="G52" s="45">
        <v>0</v>
      </c>
      <c r="H52" s="45">
        <v>4.2333333333333334E-2</v>
      </c>
    </row>
    <row r="53" spans="1:8" ht="15.6" x14ac:dyDescent="0.3">
      <c r="A53" s="42" t="s">
        <v>43</v>
      </c>
      <c r="B53" s="45">
        <v>6.405666666666666</v>
      </c>
      <c r="C53" s="45">
        <v>0.77833333333333332</v>
      </c>
      <c r="D53" s="45">
        <v>1.2369999999999999</v>
      </c>
      <c r="E53" s="45">
        <v>0.68666666666666665</v>
      </c>
      <c r="F53" s="45">
        <v>0.58399999999999996</v>
      </c>
      <c r="G53" s="45">
        <v>0.17500000000000002</v>
      </c>
      <c r="H53" s="45">
        <v>8.2333333333333328E-2</v>
      </c>
    </row>
    <row r="54" spans="1:8" ht="15.6" x14ac:dyDescent="0.3">
      <c r="A54" s="42" t="s">
        <v>157</v>
      </c>
      <c r="B54" s="45">
        <v>4.4823333333333331</v>
      </c>
      <c r="C54" s="45">
        <v>0.37133333333333329</v>
      </c>
      <c r="D54" s="45">
        <v>0.79066666666666663</v>
      </c>
      <c r="E54" s="45">
        <v>0.30666666666666664</v>
      </c>
      <c r="F54" s="45">
        <v>0.36599999999999994</v>
      </c>
      <c r="G54" s="45">
        <v>0.21366666666666667</v>
      </c>
      <c r="H54" s="45">
        <v>9.7333333333333327E-2</v>
      </c>
    </row>
    <row r="55" spans="1:8" ht="15.6" x14ac:dyDescent="0.3">
      <c r="A55" s="42" t="s">
        <v>165</v>
      </c>
      <c r="B55" s="45">
        <v>3.6333333333333333</v>
      </c>
      <c r="C55" s="45">
        <v>0.3076666666666667</v>
      </c>
      <c r="D55" s="45">
        <v>0.68299999999999994</v>
      </c>
      <c r="E55" s="45">
        <v>0.3706666666666667</v>
      </c>
      <c r="F55" s="45">
        <v>7.3333333333333348E-2</v>
      </c>
      <c r="G55" s="45">
        <v>0.42499999999999999</v>
      </c>
      <c r="H55" s="45">
        <v>0.12533333333333332</v>
      </c>
    </row>
    <row r="56" spans="1:8" ht="15.6" x14ac:dyDescent="0.3">
      <c r="A56" s="42" t="s">
        <v>88</v>
      </c>
      <c r="B56" s="45">
        <v>5.7723333333333331</v>
      </c>
      <c r="C56" s="45">
        <v>0.62033333333333329</v>
      </c>
      <c r="D56" s="45">
        <v>1.2093333333333334</v>
      </c>
      <c r="E56" s="45">
        <v>0.74733333333333329</v>
      </c>
      <c r="F56" s="45">
        <v>0.51133333333333331</v>
      </c>
      <c r="G56" s="45">
        <v>0.23333333333333331</v>
      </c>
      <c r="H56" s="45">
        <v>7.9666666666666663E-2</v>
      </c>
    </row>
    <row r="57" spans="1:8" ht="15.6" x14ac:dyDescent="0.3">
      <c r="A57" s="42" t="s">
        <v>85</v>
      </c>
      <c r="B57" s="45">
        <v>5.7926666666666664</v>
      </c>
      <c r="C57" s="45">
        <v>1.1786666666666665</v>
      </c>
      <c r="D57" s="45">
        <v>1.4113333333333333</v>
      </c>
      <c r="E57" s="45">
        <v>0.78900000000000003</v>
      </c>
      <c r="F57" s="45">
        <v>0.28133333333333338</v>
      </c>
      <c r="G57" s="45">
        <v>7.0666666666666669E-2</v>
      </c>
      <c r="H57" s="45">
        <v>2.3333333333333331E-2</v>
      </c>
    </row>
    <row r="58" spans="1:8" ht="15.6" x14ac:dyDescent="0.3">
      <c r="A58" s="42" t="s">
        <v>12</v>
      </c>
      <c r="B58" s="45">
        <v>7.4976666666666674</v>
      </c>
      <c r="C58" s="45">
        <v>1.3499999999999999</v>
      </c>
      <c r="D58" s="45">
        <v>1.6053333333333333</v>
      </c>
      <c r="E58" s="45">
        <v>0.98033333333333328</v>
      </c>
      <c r="F58" s="45">
        <v>0.64333333333333342</v>
      </c>
      <c r="G58" s="45">
        <v>0.35633333333333334</v>
      </c>
      <c r="H58" s="45">
        <v>0.13366666666666668</v>
      </c>
    </row>
    <row r="59" spans="1:8" ht="15.6" x14ac:dyDescent="0.3">
      <c r="A59" s="42" t="s">
        <v>150</v>
      </c>
      <c r="B59" s="45">
        <v>3.9260000000000002</v>
      </c>
      <c r="C59" s="45">
        <v>0.73566666666666658</v>
      </c>
      <c r="D59" s="45">
        <v>0.71866666666666668</v>
      </c>
      <c r="E59" s="45">
        <v>0.53799999999999992</v>
      </c>
      <c r="F59" s="45">
        <v>0.53933333333333333</v>
      </c>
      <c r="G59" s="45">
        <v>0.20299999999999999</v>
      </c>
      <c r="H59" s="45">
        <v>9.4666666666666663E-2</v>
      </c>
    </row>
    <row r="60" spans="1:8" ht="15.6" x14ac:dyDescent="0.3">
      <c r="A60" s="42" t="s">
        <v>113</v>
      </c>
      <c r="B60" s="45">
        <v>5.1903333333333332</v>
      </c>
      <c r="C60" s="45">
        <v>0.90733333333333333</v>
      </c>
      <c r="D60" s="45">
        <v>1.1910000000000001</v>
      </c>
      <c r="E60" s="45">
        <v>0.59733333333333327</v>
      </c>
      <c r="F60" s="45">
        <v>0.53233333333333333</v>
      </c>
      <c r="G60" s="45">
        <v>0.5083333333333333</v>
      </c>
      <c r="H60" s="45">
        <v>2.7999999999999997E-2</v>
      </c>
    </row>
    <row r="61" spans="1:8" ht="15.6" x14ac:dyDescent="0.3">
      <c r="A61" s="42" t="s">
        <v>123</v>
      </c>
      <c r="B61" s="45">
        <v>4.6423333333333332</v>
      </c>
      <c r="C61" s="45">
        <v>1.0626666666666666</v>
      </c>
      <c r="D61" s="45">
        <v>0.83300000000000007</v>
      </c>
      <c r="E61" s="45">
        <v>0.7416666666666667</v>
      </c>
      <c r="F61" s="45">
        <v>0.35499999999999998</v>
      </c>
      <c r="G61" s="45">
        <v>0.27633333333333338</v>
      </c>
      <c r="H61" s="45">
        <v>0.13233333333333333</v>
      </c>
    </row>
    <row r="62" spans="1:8" ht="15.6" x14ac:dyDescent="0.3">
      <c r="A62" s="42" t="s">
        <v>134</v>
      </c>
      <c r="B62" s="45">
        <v>4.5593333333333339</v>
      </c>
      <c r="C62" s="45">
        <v>1.0116666666666667</v>
      </c>
      <c r="D62" s="45">
        <v>0.98733333333333329</v>
      </c>
      <c r="E62" s="45">
        <v>0.54633333333333323</v>
      </c>
      <c r="F62" s="45">
        <v>0.27633333333333332</v>
      </c>
      <c r="G62" s="45">
        <v>0.14966666666666664</v>
      </c>
      <c r="H62" s="45">
        <v>8.5666666666666669E-2</v>
      </c>
    </row>
    <row r="63" spans="1:8" ht="15.6" x14ac:dyDescent="0.3">
      <c r="A63" s="42" t="s">
        <v>24</v>
      </c>
      <c r="B63" s="45">
        <v>7.0306666666666677</v>
      </c>
      <c r="C63" s="45">
        <v>1.4646666666666668</v>
      </c>
      <c r="D63" s="45">
        <v>1.5356666666666667</v>
      </c>
      <c r="E63" s="45">
        <v>0.95033333333333336</v>
      </c>
      <c r="F63" s="45">
        <v>0.57266666666666666</v>
      </c>
      <c r="G63" s="45">
        <v>0.3</v>
      </c>
      <c r="H63" s="45">
        <v>0.32966666666666666</v>
      </c>
    </row>
    <row r="64" spans="1:8" ht="15.6" x14ac:dyDescent="0.3">
      <c r="A64" s="42" t="s">
        <v>29</v>
      </c>
      <c r="B64" s="45">
        <v>7.0273333333333339</v>
      </c>
      <c r="C64" s="45">
        <v>1.2643333333333333</v>
      </c>
      <c r="D64" s="45">
        <v>1.4723333333333333</v>
      </c>
      <c r="E64" s="45">
        <v>0.97333333333333327</v>
      </c>
      <c r="F64" s="45">
        <v>0.44166666666666665</v>
      </c>
      <c r="G64" s="45">
        <v>0.29399999999999998</v>
      </c>
      <c r="H64" s="45">
        <v>0.15133333333333335</v>
      </c>
    </row>
    <row r="65" spans="1:8" ht="15.6" x14ac:dyDescent="0.3">
      <c r="A65" s="42" t="s">
        <v>61</v>
      </c>
      <c r="B65" s="45">
        <v>6.2033333333333331</v>
      </c>
      <c r="C65" s="45">
        <v>1.2646666666666666</v>
      </c>
      <c r="D65" s="45">
        <v>1.4453333333333334</v>
      </c>
      <c r="E65" s="45">
        <v>1.0026666666666666</v>
      </c>
      <c r="F65" s="45">
        <v>0.27766666666666667</v>
      </c>
      <c r="G65" s="45">
        <v>0.15500000000000003</v>
      </c>
      <c r="H65" s="45">
        <v>3.266666666666667E-2</v>
      </c>
    </row>
    <row r="66" spans="1:8" ht="15.6" x14ac:dyDescent="0.3">
      <c r="A66" s="42" t="s">
        <v>124</v>
      </c>
      <c r="B66" s="45">
        <v>4.9493333333333327</v>
      </c>
      <c r="C66" s="45">
        <v>0.54899999999999993</v>
      </c>
      <c r="D66" s="45">
        <v>0.82666666666666677</v>
      </c>
      <c r="E66" s="45">
        <v>0.15566666666666665</v>
      </c>
      <c r="F66" s="45">
        <v>0.40533333333333332</v>
      </c>
      <c r="G66" s="45">
        <v>0.15666666666666665</v>
      </c>
      <c r="H66" s="45">
        <v>9.5333333333333339E-2</v>
      </c>
    </row>
    <row r="67" spans="1:8" ht="15.6" x14ac:dyDescent="0.3">
      <c r="A67" s="42" t="s">
        <v>72</v>
      </c>
      <c r="B67" s="45">
        <v>5.89</v>
      </c>
      <c r="C67" s="45">
        <v>0.80966666666666665</v>
      </c>
      <c r="D67" s="45">
        <v>1.4596666666666664</v>
      </c>
      <c r="E67" s="45">
        <v>0.77066666666666672</v>
      </c>
      <c r="F67" s="45">
        <v>0.53933333333333333</v>
      </c>
      <c r="G67" s="45">
        <v>0.10633333333333334</v>
      </c>
      <c r="H67" s="45">
        <v>2.9666666666666664E-2</v>
      </c>
    </row>
    <row r="68" spans="1:8" ht="15.6" x14ac:dyDescent="0.3">
      <c r="A68" s="42" t="s">
        <v>68</v>
      </c>
      <c r="B68" s="45">
        <v>5.8906666666666672</v>
      </c>
      <c r="C68" s="45">
        <v>1.296</v>
      </c>
      <c r="D68" s="45">
        <v>1.4043333333333334</v>
      </c>
      <c r="E68" s="45">
        <v>1.0496666666666667</v>
      </c>
      <c r="F68" s="45">
        <v>0.49766666666666665</v>
      </c>
      <c r="G68" s="45">
        <v>6.1333333333333344E-2</v>
      </c>
      <c r="H68" s="45">
        <v>0.157</v>
      </c>
    </row>
    <row r="69" spans="1:8" ht="15.6" x14ac:dyDescent="0.3">
      <c r="A69" s="42" t="s">
        <v>107</v>
      </c>
      <c r="B69" s="45">
        <v>4.8999999999999995</v>
      </c>
      <c r="C69" s="45">
        <v>0.81466666666666665</v>
      </c>
      <c r="D69" s="45">
        <v>1.21</v>
      </c>
      <c r="E69" s="45">
        <v>0.746</v>
      </c>
      <c r="F69" s="45">
        <v>0.42533333333333334</v>
      </c>
      <c r="G69" s="45">
        <v>0.11033333333333332</v>
      </c>
      <c r="H69" s="45">
        <v>0.13866666666666669</v>
      </c>
    </row>
    <row r="70" spans="1:8" ht="15.6" x14ac:dyDescent="0.3">
      <c r="A70" s="42" t="s">
        <v>76</v>
      </c>
      <c r="B70" s="45">
        <v>5.8856666666666664</v>
      </c>
      <c r="C70" s="45">
        <v>1.1463333333333334</v>
      </c>
      <c r="D70" s="45">
        <v>1.4923333333333335</v>
      </c>
      <c r="E70" s="45">
        <v>0.68633333333333324</v>
      </c>
      <c r="F70" s="45">
        <v>0.45366666666666666</v>
      </c>
      <c r="G70" s="45">
        <v>0.14933333333333332</v>
      </c>
      <c r="H70" s="45">
        <v>0.109</v>
      </c>
    </row>
    <row r="71" spans="1:8" ht="15.6" x14ac:dyDescent="0.3">
      <c r="A71" s="42" t="s">
        <v>141</v>
      </c>
      <c r="B71" s="45">
        <v>4.5006666666666666</v>
      </c>
      <c r="C71" s="45">
        <v>0.49366666666666664</v>
      </c>
      <c r="D71" s="45">
        <v>0.97866666666666668</v>
      </c>
      <c r="E71" s="45">
        <v>0.52366666666666661</v>
      </c>
      <c r="F71" s="45">
        <v>0.48466666666666675</v>
      </c>
      <c r="G71" s="45">
        <v>0.37266666666666665</v>
      </c>
      <c r="H71" s="45">
        <v>5.8333333333333327E-2</v>
      </c>
    </row>
    <row r="72" spans="1:8" ht="15.6" x14ac:dyDescent="0.3">
      <c r="A72" s="42" t="s">
        <v>82</v>
      </c>
      <c r="B72" s="45">
        <v>6.0289999999999999</v>
      </c>
      <c r="C72" s="45">
        <v>0.85899999999999999</v>
      </c>
      <c r="D72" s="45">
        <v>1.2153333333333334</v>
      </c>
      <c r="E72" s="45">
        <v>0.66966666666666663</v>
      </c>
      <c r="F72" s="45">
        <v>0.49800000000000005</v>
      </c>
      <c r="G72" s="45">
        <v>0.28699999999999998</v>
      </c>
      <c r="H72" s="45">
        <v>1.2666666666666666E-2</v>
      </c>
    </row>
    <row r="73" spans="1:8" ht="15.6" x14ac:dyDescent="0.3">
      <c r="A73" s="42" t="s">
        <v>59</v>
      </c>
      <c r="B73" s="45">
        <v>6.0686666666666662</v>
      </c>
      <c r="C73" s="45">
        <v>1.4663333333333333</v>
      </c>
      <c r="D73" s="45">
        <v>1.2883333333333333</v>
      </c>
      <c r="E73" s="45">
        <v>0.75300000000000011</v>
      </c>
      <c r="F73" s="45">
        <v>0.53900000000000003</v>
      </c>
      <c r="G73" s="45">
        <v>0.14733333333333334</v>
      </c>
      <c r="H73" s="45">
        <v>0.10533333333333333</v>
      </c>
    </row>
    <row r="74" spans="1:8" ht="15.6" x14ac:dyDescent="0.3">
      <c r="A74" s="42" t="s">
        <v>109</v>
      </c>
      <c r="B74" s="45">
        <v>5.3113333333333328</v>
      </c>
      <c r="C74" s="45">
        <v>0.53133333333333332</v>
      </c>
      <c r="D74" s="45">
        <v>1.3983333333333334</v>
      </c>
      <c r="E74" s="45">
        <v>0.66600000000000004</v>
      </c>
      <c r="F74" s="45">
        <v>0.55433333333333334</v>
      </c>
      <c r="G74" s="45">
        <v>0.29399999999999998</v>
      </c>
      <c r="H74" s="45">
        <v>2.9333333333333333E-2</v>
      </c>
    </row>
    <row r="75" spans="1:8" ht="15.6" x14ac:dyDescent="0.3">
      <c r="A75" s="42" t="s">
        <v>127</v>
      </c>
      <c r="B75" s="45">
        <v>4.769333333333333</v>
      </c>
      <c r="C75" s="45">
        <v>0.73299999999999998</v>
      </c>
      <c r="D75" s="45">
        <v>1.0170000000000001</v>
      </c>
      <c r="E75" s="45">
        <v>0.49266666666666664</v>
      </c>
      <c r="F75" s="45">
        <v>0.59500000000000008</v>
      </c>
      <c r="G75" s="45">
        <v>0.25633333333333336</v>
      </c>
      <c r="H75" s="45">
        <v>0.17733333333333334</v>
      </c>
    </row>
    <row r="76" spans="1:8" ht="15.6" x14ac:dyDescent="0.3">
      <c r="A76" s="42" t="s">
        <v>67</v>
      </c>
      <c r="B76" s="45">
        <v>5.9409999999999998</v>
      </c>
      <c r="C76" s="45">
        <v>1.1586666666666667</v>
      </c>
      <c r="D76" s="45">
        <v>1.4443333333333335</v>
      </c>
      <c r="E76" s="45">
        <v>0.75366666666666671</v>
      </c>
      <c r="F76" s="45">
        <v>0.31866666666666665</v>
      </c>
      <c r="G76" s="45">
        <v>8.0666666666666664E-2</v>
      </c>
      <c r="H76" s="45">
        <v>7.3333333333333334E-2</v>
      </c>
    </row>
    <row r="77" spans="1:8" ht="15.6" x14ac:dyDescent="0.3">
      <c r="A77" s="42" t="s">
        <v>97</v>
      </c>
      <c r="B77" s="45">
        <v>5.109</v>
      </c>
      <c r="C77" s="45">
        <v>0.94700000000000006</v>
      </c>
      <c r="D77" s="45">
        <v>1.1983333333333333</v>
      </c>
      <c r="E77" s="45">
        <v>0.79633333333333345</v>
      </c>
      <c r="F77" s="45">
        <v>0.30166666666666669</v>
      </c>
      <c r="G77" s="45">
        <v>0.17966666666666667</v>
      </c>
      <c r="H77" s="45">
        <v>6.1666666666666668E-2</v>
      </c>
    </row>
    <row r="78" spans="1:8" ht="15.6" x14ac:dyDescent="0.3">
      <c r="A78" s="42" t="s">
        <v>158</v>
      </c>
      <c r="B78" s="45">
        <v>3.7543333333333333</v>
      </c>
      <c r="C78" s="45">
        <v>0.47199999999999998</v>
      </c>
      <c r="D78" s="45">
        <v>1.1576666666666668</v>
      </c>
      <c r="E78" s="45">
        <v>0.11599999999999999</v>
      </c>
      <c r="F78" s="45">
        <v>0.39700000000000002</v>
      </c>
      <c r="G78" s="45">
        <v>0.10866666666666668</v>
      </c>
      <c r="H78" s="45">
        <v>8.5000000000000006E-2</v>
      </c>
    </row>
    <row r="79" spans="1:8" ht="15.6" x14ac:dyDescent="0.3">
      <c r="A79" s="42" t="s">
        <v>166</v>
      </c>
      <c r="B79" s="45">
        <v>4.0093333333333332</v>
      </c>
      <c r="C79" s="45">
        <v>0.10766666666666665</v>
      </c>
      <c r="D79" s="45">
        <v>0.90033333333333332</v>
      </c>
      <c r="E79" s="45">
        <v>0.36733333333333329</v>
      </c>
      <c r="F79" s="45">
        <v>0.39833333333333326</v>
      </c>
      <c r="G79" s="45">
        <v>0.222</v>
      </c>
      <c r="H79" s="45">
        <v>3.7999999999999999E-2</v>
      </c>
    </row>
    <row r="80" spans="1:8" ht="15.6" x14ac:dyDescent="0.3">
      <c r="A80" s="42" t="s">
        <v>86</v>
      </c>
      <c r="B80" s="45">
        <v>5.5266666666666673</v>
      </c>
      <c r="C80" s="45">
        <v>1.0170000000000001</v>
      </c>
      <c r="D80" s="45">
        <v>1.2830000000000001</v>
      </c>
      <c r="E80" s="45">
        <v>0.61399999999999999</v>
      </c>
      <c r="F80" s="45">
        <v>0.45433333333333331</v>
      </c>
      <c r="G80" s="45">
        <v>0.13066666666666668</v>
      </c>
      <c r="H80" s="45">
        <v>0.15733333333333333</v>
      </c>
    </row>
    <row r="81" spans="1:8" ht="15.6" x14ac:dyDescent="0.3">
      <c r="A81" s="42" t="s">
        <v>64</v>
      </c>
      <c r="B81" s="45">
        <v>6.1053333333333333</v>
      </c>
      <c r="C81" s="45">
        <v>1.2096666666666667</v>
      </c>
      <c r="D81" s="45">
        <v>1.4916666666666665</v>
      </c>
      <c r="E81" s="45">
        <v>0.77633333333333321</v>
      </c>
      <c r="F81" s="45">
        <v>0.35366666666666663</v>
      </c>
      <c r="G81" s="45">
        <v>4.1000000000000002E-2</v>
      </c>
      <c r="H81" s="45">
        <v>4.3000000000000003E-2</v>
      </c>
    </row>
    <row r="82" spans="1:8" ht="15.6" x14ac:dyDescent="0.3">
      <c r="A82" s="42" t="s">
        <v>27</v>
      </c>
      <c r="B82" s="45">
        <v>7.0793333333333335</v>
      </c>
      <c r="C82" s="45">
        <v>1.5739999999999998</v>
      </c>
      <c r="D82" s="45">
        <v>1.4623333333333335</v>
      </c>
      <c r="E82" s="45">
        <v>0.96466666666666667</v>
      </c>
      <c r="F82" s="45">
        <v>0.58933333333333326</v>
      </c>
      <c r="G82" s="45">
        <v>0.19533333333333336</v>
      </c>
      <c r="H82" s="45">
        <v>0.33466666666666667</v>
      </c>
    </row>
    <row r="83" spans="1:8" ht="15.6" x14ac:dyDescent="0.3">
      <c r="A83" s="42" t="s">
        <v>160</v>
      </c>
      <c r="B83" s="45">
        <v>3.9576666666666669</v>
      </c>
      <c r="C83" s="45">
        <v>0.26033333333333336</v>
      </c>
      <c r="D83" s="45">
        <v>0.88266666666666671</v>
      </c>
      <c r="E83" s="45">
        <v>0.48600000000000004</v>
      </c>
      <c r="F83" s="45">
        <v>0.18733333333333335</v>
      </c>
      <c r="G83" s="45">
        <v>0.17166666666666666</v>
      </c>
      <c r="H83" s="45">
        <v>5.5333333333333325E-2</v>
      </c>
    </row>
    <row r="84" spans="1:8" ht="15.6" x14ac:dyDescent="0.3">
      <c r="A84" s="42" t="s">
        <v>164</v>
      </c>
      <c r="B84" s="45">
        <v>3.5116666666666667</v>
      </c>
      <c r="C84" s="45">
        <v>0.18466666666666667</v>
      </c>
      <c r="D84" s="45">
        <v>0.54366666666666663</v>
      </c>
      <c r="E84" s="45">
        <v>0.41566666666666663</v>
      </c>
      <c r="F84" s="45">
        <v>0.48699999999999993</v>
      </c>
      <c r="G84" s="45">
        <v>0.21366666666666667</v>
      </c>
      <c r="H84" s="45">
        <v>0.10033333333333333</v>
      </c>
    </row>
    <row r="85" spans="1:8" ht="15.6" x14ac:dyDescent="0.3">
      <c r="A85" s="42" t="s">
        <v>48</v>
      </c>
      <c r="B85" s="45">
        <v>5.6816666666666675</v>
      </c>
      <c r="C85" s="45">
        <v>1.1833333333333333</v>
      </c>
      <c r="D85" s="45">
        <v>1.2010000000000001</v>
      </c>
      <c r="E85" s="45">
        <v>0.76200000000000001</v>
      </c>
      <c r="F85" s="45">
        <v>0.48699999999999993</v>
      </c>
      <c r="G85" s="45">
        <v>0.28199999999999997</v>
      </c>
      <c r="H85" s="45">
        <v>4.8333333333333332E-2</v>
      </c>
    </row>
    <row r="86" spans="1:8" ht="15.6" x14ac:dyDescent="0.3">
      <c r="A86" s="42" t="s">
        <v>135</v>
      </c>
      <c r="B86" s="45">
        <v>4.5219999999999994</v>
      </c>
      <c r="C86" s="45">
        <v>0.36899999999999999</v>
      </c>
      <c r="D86" s="45">
        <v>1.1036666666666666</v>
      </c>
      <c r="E86" s="45">
        <v>0.23166666666666666</v>
      </c>
      <c r="F86" s="45">
        <v>0.35733333333333334</v>
      </c>
      <c r="G86" s="45">
        <v>0.15400000000000003</v>
      </c>
      <c r="H86" s="45">
        <v>5.6666666666666664E-2</v>
      </c>
    </row>
    <row r="87" spans="1:8" ht="15.6" x14ac:dyDescent="0.3">
      <c r="A87" s="42" t="s">
        <v>34</v>
      </c>
      <c r="B87" s="45">
        <v>6.7086666666666659</v>
      </c>
      <c r="C87" s="45">
        <v>1.2743333333333335</v>
      </c>
      <c r="D87" s="45">
        <v>1.4959999999999998</v>
      </c>
      <c r="E87" s="45">
        <v>0.95166666666666666</v>
      </c>
      <c r="F87" s="45">
        <v>0.61399999999999999</v>
      </c>
      <c r="G87" s="45">
        <v>0.36400000000000005</v>
      </c>
      <c r="H87" s="45">
        <v>0.15733333333333333</v>
      </c>
    </row>
    <row r="88" spans="1:8" ht="15.6" x14ac:dyDescent="0.3">
      <c r="A88" s="42" t="s">
        <v>143</v>
      </c>
      <c r="B88" s="45">
        <v>4.407</v>
      </c>
      <c r="C88" s="45">
        <v>0.55566666666666664</v>
      </c>
      <c r="D88" s="45">
        <v>1.175</v>
      </c>
      <c r="E88" s="45">
        <v>0.40199999999999997</v>
      </c>
      <c r="F88" s="45">
        <v>0.127</v>
      </c>
      <c r="G88" s="45">
        <v>0.123</v>
      </c>
      <c r="H88" s="45">
        <v>0.10099999999999999</v>
      </c>
    </row>
    <row r="89" spans="1:8" ht="15.6" x14ac:dyDescent="0.3">
      <c r="A89" s="42" t="s">
        <v>70</v>
      </c>
      <c r="B89" s="45">
        <v>5.96</v>
      </c>
      <c r="C89" s="45">
        <v>1.0946666666666667</v>
      </c>
      <c r="D89" s="45">
        <v>1.3949999999999998</v>
      </c>
      <c r="E89" s="45">
        <v>0.74833333333333341</v>
      </c>
      <c r="F89" s="45">
        <v>0.55766666666666664</v>
      </c>
      <c r="G89" s="45">
        <v>0.21566666666666667</v>
      </c>
      <c r="H89" s="45">
        <v>6.4666666666666664E-2</v>
      </c>
    </row>
    <row r="90" spans="1:8" ht="15.6" x14ac:dyDescent="0.3">
      <c r="A90" s="42" t="s">
        <v>36</v>
      </c>
      <c r="B90" s="45">
        <v>6.5160000000000009</v>
      </c>
      <c r="C90" s="45">
        <v>1.044</v>
      </c>
      <c r="D90" s="45">
        <v>1.2670000000000001</v>
      </c>
      <c r="E90" s="45">
        <v>0.81799999999999995</v>
      </c>
      <c r="F90" s="45">
        <v>0.48866666666666664</v>
      </c>
      <c r="G90" s="45">
        <v>7.5333333333333349E-2</v>
      </c>
      <c r="H90" s="45">
        <v>8.3666666666666667E-2</v>
      </c>
    </row>
    <row r="91" spans="1:8" ht="15.6" x14ac:dyDescent="0.3">
      <c r="A91" s="42" t="s">
        <v>83</v>
      </c>
      <c r="B91" s="45">
        <v>5.5923333333333334</v>
      </c>
      <c r="C91" s="45">
        <v>0.68333333333333324</v>
      </c>
      <c r="D91" s="45">
        <v>1.2886666666666666</v>
      </c>
      <c r="E91" s="45">
        <v>0.69066666666666665</v>
      </c>
      <c r="F91" s="45">
        <v>0.28899999999999998</v>
      </c>
      <c r="G91" s="45">
        <v>0.17533333333333334</v>
      </c>
      <c r="H91" s="45">
        <v>4.6666666666666671E-3</v>
      </c>
    </row>
    <row r="92" spans="1:8" ht="15.6" x14ac:dyDescent="0.3">
      <c r="A92" s="42" t="s">
        <v>111</v>
      </c>
      <c r="B92" s="45">
        <v>5.2886666666666668</v>
      </c>
      <c r="C92" s="45">
        <v>0.92233333333333345</v>
      </c>
      <c r="D92" s="45">
        <v>1.5023333333333333</v>
      </c>
      <c r="E92" s="45">
        <v>0.6193333333333334</v>
      </c>
      <c r="F92" s="45">
        <v>0.35600000000000004</v>
      </c>
      <c r="G92" s="45">
        <v>0.25066666666666665</v>
      </c>
      <c r="H92" s="45">
        <v>3.9E-2</v>
      </c>
    </row>
    <row r="93" spans="1:8" ht="15.6" x14ac:dyDescent="0.3">
      <c r="A93" s="42" t="s">
        <v>98</v>
      </c>
      <c r="B93" s="45">
        <v>5.4720000000000004</v>
      </c>
      <c r="C93" s="45">
        <v>1.0259999999999998</v>
      </c>
      <c r="D93" s="45">
        <v>1.3019999999999998</v>
      </c>
      <c r="E93" s="45">
        <v>0.81300000000000006</v>
      </c>
      <c r="F93" s="45">
        <v>0.253</v>
      </c>
      <c r="G93" s="45">
        <v>0.13400000000000001</v>
      </c>
      <c r="H93" s="45">
        <v>8.6333333333333331E-2</v>
      </c>
    </row>
    <row r="94" spans="1:8" ht="15.6" x14ac:dyDescent="0.3">
      <c r="A94" s="42" t="s">
        <v>102</v>
      </c>
      <c r="B94" s="45">
        <v>5.1856666666666662</v>
      </c>
      <c r="C94" s="45">
        <v>0.77966666666666662</v>
      </c>
      <c r="D94" s="45">
        <v>0.7413333333333334</v>
      </c>
      <c r="E94" s="45">
        <v>0.7320000000000001</v>
      </c>
      <c r="F94" s="45">
        <v>0.44266666666666671</v>
      </c>
      <c r="G94" s="45">
        <v>3.4000000000000002E-2</v>
      </c>
      <c r="H94" s="45">
        <v>7.566666666666666E-2</v>
      </c>
    </row>
    <row r="95" spans="1:8" ht="15.6" x14ac:dyDescent="0.3">
      <c r="A95" s="42" t="s">
        <v>140</v>
      </c>
      <c r="B95" s="45">
        <v>4.5023333333333326</v>
      </c>
      <c r="C95" s="45">
        <v>0.19366666666666665</v>
      </c>
      <c r="D95" s="45">
        <v>0.94766666666666666</v>
      </c>
      <c r="E95" s="45">
        <v>0.29566666666666669</v>
      </c>
      <c r="F95" s="45">
        <v>0.52866666666666662</v>
      </c>
      <c r="G95" s="45">
        <v>0.20766666666666667</v>
      </c>
      <c r="H95" s="45">
        <v>0.15300000000000002</v>
      </c>
    </row>
    <row r="96" spans="1:8" ht="15.6" x14ac:dyDescent="0.3">
      <c r="A96" s="42" t="s">
        <v>147</v>
      </c>
      <c r="B96" s="45">
        <v>4.325333333333333</v>
      </c>
      <c r="C96" s="45">
        <v>0.69</v>
      </c>
      <c r="D96" s="45">
        <v>1.151</v>
      </c>
      <c r="E96" s="45">
        <v>0.49300000000000005</v>
      </c>
      <c r="F96" s="45">
        <v>0.56733333333333336</v>
      </c>
      <c r="G96" s="45">
        <v>0.57799999999999996</v>
      </c>
      <c r="H96" s="45">
        <v>0.17933333333333334</v>
      </c>
    </row>
    <row r="97" spans="1:8" ht="15.6" x14ac:dyDescent="0.3">
      <c r="A97" s="42" t="s">
        <v>136</v>
      </c>
      <c r="B97" s="45">
        <v>4.5503333333333336</v>
      </c>
      <c r="C97" s="45">
        <v>0.86433333333333329</v>
      </c>
      <c r="D97" s="45">
        <v>1.28</v>
      </c>
      <c r="E97" s="45">
        <v>0.41633333333333328</v>
      </c>
      <c r="F97" s="45">
        <v>0.45500000000000002</v>
      </c>
      <c r="G97" s="45">
        <v>6.5666666666666665E-2</v>
      </c>
      <c r="H97" s="45">
        <v>5.7999999999999996E-2</v>
      </c>
    </row>
    <row r="98" spans="1:8" ht="15.6" x14ac:dyDescent="0.3">
      <c r="A98" s="42" t="s">
        <v>118</v>
      </c>
      <c r="B98" s="45">
        <v>4.9766666666666666</v>
      </c>
      <c r="C98" s="45">
        <v>0.4383333333333333</v>
      </c>
      <c r="D98" s="45">
        <v>1.1849999999999998</v>
      </c>
      <c r="E98" s="45">
        <v>0.62833333333333341</v>
      </c>
      <c r="F98" s="45">
        <v>0.48200000000000004</v>
      </c>
      <c r="G98" s="45">
        <v>0.29599999999999999</v>
      </c>
      <c r="H98" s="45">
        <v>9.8333333333333328E-2</v>
      </c>
    </row>
    <row r="99" spans="1:8" ht="15.6" x14ac:dyDescent="0.3">
      <c r="A99" s="42" t="s">
        <v>14</v>
      </c>
      <c r="B99" s="45">
        <v>7.4593333333333334</v>
      </c>
      <c r="C99" s="45">
        <v>1.3653333333333333</v>
      </c>
      <c r="D99" s="45">
        <v>1.4913333333333334</v>
      </c>
      <c r="E99" s="45">
        <v>0.95099999999999996</v>
      </c>
      <c r="F99" s="45">
        <v>0.60300000000000009</v>
      </c>
      <c r="G99" s="45">
        <v>0.33033333333333337</v>
      </c>
      <c r="H99" s="45">
        <v>0.32066666666666666</v>
      </c>
    </row>
    <row r="100" spans="1:8" ht="15.6" x14ac:dyDescent="0.3">
      <c r="A100" s="42" t="s">
        <v>17</v>
      </c>
      <c r="B100" s="45">
        <v>7.3103333333333333</v>
      </c>
      <c r="C100" s="45">
        <v>1.2709999999999999</v>
      </c>
      <c r="D100" s="45">
        <v>1.5483333333333331</v>
      </c>
      <c r="E100" s="45">
        <v>0.97000000000000008</v>
      </c>
      <c r="F100" s="45">
        <v>0.63366666666666671</v>
      </c>
      <c r="G100" s="45">
        <v>0.34033333333333338</v>
      </c>
      <c r="H100" s="45">
        <v>0.41</v>
      </c>
    </row>
    <row r="101" spans="1:8" ht="15.6" x14ac:dyDescent="0.3">
      <c r="A101" s="42" t="s">
        <v>54</v>
      </c>
      <c r="B101" s="45">
        <v>6.1276666666666664</v>
      </c>
      <c r="C101" s="45">
        <v>0.66066666666666674</v>
      </c>
      <c r="D101" s="45">
        <v>1.3049999999999999</v>
      </c>
      <c r="E101" s="45">
        <v>0.77933333333333332</v>
      </c>
      <c r="F101" s="45">
        <v>0.5073333333333333</v>
      </c>
      <c r="G101" s="45">
        <v>0.20699999999999999</v>
      </c>
      <c r="H101" s="45">
        <v>0.14299999999999999</v>
      </c>
    </row>
    <row r="102" spans="1:8" ht="15.6" x14ac:dyDescent="0.3">
      <c r="A102" s="42" t="s">
        <v>151</v>
      </c>
      <c r="B102" s="45">
        <v>4.5680000000000005</v>
      </c>
      <c r="C102" s="45">
        <v>0.12566666666666668</v>
      </c>
      <c r="D102" s="45">
        <v>0.78166666666666662</v>
      </c>
      <c r="E102" s="45">
        <v>0.29533333333333328</v>
      </c>
      <c r="F102" s="45">
        <v>0.38100000000000001</v>
      </c>
      <c r="G102" s="45">
        <v>0.19033333333333333</v>
      </c>
      <c r="H102" s="45">
        <v>0.113</v>
      </c>
    </row>
    <row r="103" spans="1:8" ht="15.6" x14ac:dyDescent="0.3">
      <c r="A103" s="42" t="s">
        <v>108</v>
      </c>
      <c r="B103" s="45">
        <v>5.048</v>
      </c>
      <c r="C103" s="45">
        <v>0.67699999999999994</v>
      </c>
      <c r="D103" s="45">
        <v>1.0900000000000001</v>
      </c>
      <c r="E103" s="45">
        <v>0.15366666666666665</v>
      </c>
      <c r="F103" s="45">
        <v>0.441</v>
      </c>
      <c r="G103" s="45">
        <v>0.21233333333333335</v>
      </c>
      <c r="H103" s="45">
        <v>4.0333333333333339E-2</v>
      </c>
    </row>
    <row r="104" spans="1:8" ht="15.6" x14ac:dyDescent="0.3">
      <c r="A104" s="42" t="s">
        <v>10</v>
      </c>
      <c r="B104" s="45">
        <v>7.5453333333333328</v>
      </c>
      <c r="C104" s="45">
        <v>1.4560000000000002</v>
      </c>
      <c r="D104" s="45">
        <v>1.5530000000000002</v>
      </c>
      <c r="E104" s="45">
        <v>0.96566666666666678</v>
      </c>
      <c r="F104" s="45">
        <v>0.65300000000000002</v>
      </c>
      <c r="G104" s="45">
        <v>0.28166666666666668</v>
      </c>
      <c r="H104" s="45">
        <v>0.37166666666666665</v>
      </c>
    </row>
    <row r="105" spans="1:8" ht="15.6" x14ac:dyDescent="0.3">
      <c r="A105" s="42" t="s">
        <v>91</v>
      </c>
      <c r="B105" s="45">
        <v>5.605999999999999</v>
      </c>
      <c r="C105" s="45">
        <v>0.64866666666666672</v>
      </c>
      <c r="D105" s="45">
        <v>0.85633333333333328</v>
      </c>
      <c r="E105" s="45">
        <v>0.47633333333333333</v>
      </c>
      <c r="F105" s="45">
        <v>0.35066666666666668</v>
      </c>
      <c r="G105" s="45">
        <v>0.22166666666666668</v>
      </c>
      <c r="H105" s="45">
        <v>0.11133333333333334</v>
      </c>
    </row>
    <row r="106" spans="1:8" ht="15.6" x14ac:dyDescent="0.3">
      <c r="A106" s="42" t="s">
        <v>121</v>
      </c>
      <c r="B106" s="45">
        <v>4.6640000000000006</v>
      </c>
      <c r="C106" s="45">
        <v>0.629</v>
      </c>
      <c r="D106" s="45">
        <v>1.2196666666666669</v>
      </c>
      <c r="E106" s="45">
        <v>0.6293333333333333</v>
      </c>
      <c r="F106" s="45">
        <v>0.26333333333333336</v>
      </c>
      <c r="G106" s="45">
        <v>9.3666666666666676E-2</v>
      </c>
      <c r="H106" s="45">
        <v>7.1333333333333346E-2</v>
      </c>
    </row>
    <row r="107" spans="1:8" ht="15.6" x14ac:dyDescent="0.3">
      <c r="A107" s="42" t="s">
        <v>40</v>
      </c>
      <c r="B107" s="45">
        <v>6.3519999999999994</v>
      </c>
      <c r="C107" s="45">
        <v>1.1196666666666666</v>
      </c>
      <c r="D107" s="45">
        <v>1.4186666666666667</v>
      </c>
      <c r="E107" s="45">
        <v>0.84933333333333338</v>
      </c>
      <c r="F107" s="45">
        <v>0.56433333333333335</v>
      </c>
      <c r="G107" s="45">
        <v>0.11033333333333332</v>
      </c>
      <c r="H107" s="45">
        <v>5.6999999999999995E-2</v>
      </c>
    </row>
    <row r="108" spans="1:8" ht="15.6" x14ac:dyDescent="0.3">
      <c r="A108" s="42" t="s">
        <v>80</v>
      </c>
      <c r="B108" s="45">
        <v>5.7053333333333329</v>
      </c>
      <c r="C108" s="45">
        <v>0.86266666666666669</v>
      </c>
      <c r="D108" s="45">
        <v>1.4550000000000001</v>
      </c>
      <c r="E108" s="45">
        <v>0.70933333333333337</v>
      </c>
      <c r="F108" s="45">
        <v>0.54733333333333334</v>
      </c>
      <c r="G108" s="45">
        <v>0.18333333333333332</v>
      </c>
      <c r="H108" s="45">
        <v>7.2999999999999995E-2</v>
      </c>
    </row>
    <row r="109" spans="1:8" ht="15.6" x14ac:dyDescent="0.3">
      <c r="A109" s="42" t="s">
        <v>81</v>
      </c>
      <c r="B109" s="45">
        <v>5.7190000000000003</v>
      </c>
      <c r="C109" s="45">
        <v>0.93766666666666676</v>
      </c>
      <c r="D109" s="45">
        <v>1.2436666666666667</v>
      </c>
      <c r="E109" s="45">
        <v>0.78399999999999992</v>
      </c>
      <c r="F109" s="45">
        <v>0.49933333333333341</v>
      </c>
      <c r="G109" s="45">
        <v>8.900000000000001E-2</v>
      </c>
      <c r="H109" s="45">
        <v>2.9333333333333333E-2</v>
      </c>
    </row>
    <row r="110" spans="1:8" ht="15.6" x14ac:dyDescent="0.3">
      <c r="A110" s="42" t="s">
        <v>87</v>
      </c>
      <c r="B110" s="45">
        <v>5.7203333333333335</v>
      </c>
      <c r="C110" s="45">
        <v>0.78566666666666674</v>
      </c>
      <c r="D110" s="45">
        <v>1.2833333333333334</v>
      </c>
      <c r="E110" s="45">
        <v>0.59066666666666656</v>
      </c>
      <c r="F110" s="45">
        <v>0.60766666666666669</v>
      </c>
      <c r="G110" s="45">
        <v>0.122</v>
      </c>
      <c r="H110" s="45">
        <v>0.11399999999999999</v>
      </c>
    </row>
    <row r="111" spans="1:8" ht="15.6" x14ac:dyDescent="0.3">
      <c r="A111" s="42" t="s">
        <v>55</v>
      </c>
      <c r="B111" s="45">
        <v>6.1636666666666668</v>
      </c>
      <c r="C111" s="45">
        <v>1.1836666666666666</v>
      </c>
      <c r="D111" s="45">
        <v>1.3986666666666665</v>
      </c>
      <c r="E111" s="45">
        <v>0.84433333333333327</v>
      </c>
      <c r="F111" s="45">
        <v>0.52900000000000003</v>
      </c>
      <c r="G111" s="45">
        <v>9.6000000000000016E-2</v>
      </c>
      <c r="H111" s="45">
        <v>9.1666666666666674E-2</v>
      </c>
    </row>
    <row r="112" spans="1:8" ht="15.6" x14ac:dyDescent="0.3">
      <c r="A112" s="42" t="s">
        <v>94</v>
      </c>
      <c r="B112" s="45">
        <v>5.6713333333333331</v>
      </c>
      <c r="C112" s="45">
        <v>1.1926666666666665</v>
      </c>
      <c r="D112" s="45">
        <v>1.4000000000000001</v>
      </c>
      <c r="E112" s="45">
        <v>0.95400000000000007</v>
      </c>
      <c r="F112" s="45">
        <v>0.55333333333333334</v>
      </c>
      <c r="G112" s="45">
        <v>5.1666666666666666E-2</v>
      </c>
      <c r="H112" s="45">
        <v>2.3333333333333334E-2</v>
      </c>
    </row>
    <row r="113" spans="1:8" ht="15.6" x14ac:dyDescent="0.3">
      <c r="A113" s="42" t="s">
        <v>66</v>
      </c>
      <c r="B113" s="45">
        <v>6.0463333333333331</v>
      </c>
      <c r="C113" s="45">
        <v>1.1326666666666667</v>
      </c>
      <c r="D113" s="45">
        <v>1.2150000000000001</v>
      </c>
      <c r="E113" s="45">
        <v>0.78100000000000003</v>
      </c>
      <c r="F113" s="45">
        <v>0.5083333333333333</v>
      </c>
      <c r="G113" s="45">
        <v>7.9666666666666663E-2</v>
      </c>
      <c r="H113" s="45">
        <v>2.3333333333333335E-3</v>
      </c>
    </row>
    <row r="114" spans="1:8" ht="15.6" x14ac:dyDescent="0.3">
      <c r="A114" s="42" t="s">
        <v>75</v>
      </c>
      <c r="B114" s="45">
        <v>5.6679999999999993</v>
      </c>
      <c r="C114" s="45">
        <v>1.1536666666666668</v>
      </c>
      <c r="D114" s="45">
        <v>1.4366666666666668</v>
      </c>
      <c r="E114" s="45">
        <v>0.66833333333333333</v>
      </c>
      <c r="F114" s="45">
        <v>0.37733333333333335</v>
      </c>
      <c r="G114" s="45">
        <v>8.2000000000000003E-2</v>
      </c>
      <c r="H114" s="45">
        <v>3.4000000000000002E-2</v>
      </c>
    </row>
    <row r="115" spans="1:8" ht="15.6" x14ac:dyDescent="0.3">
      <c r="A115" s="42" t="s">
        <v>168</v>
      </c>
      <c r="B115" s="45">
        <v>3.3513333333333333</v>
      </c>
      <c r="C115" s="45">
        <v>0.34466666666666668</v>
      </c>
      <c r="D115" s="45">
        <v>0.71</v>
      </c>
      <c r="E115" s="45">
        <v>0.52866666666666662</v>
      </c>
      <c r="F115" s="45">
        <v>0.59833333333333327</v>
      </c>
      <c r="G115" s="45">
        <v>0.21766666666666667</v>
      </c>
      <c r="H115" s="45">
        <v>0.44700000000000001</v>
      </c>
    </row>
    <row r="116" spans="1:8" ht="15.6" x14ac:dyDescent="0.3">
      <c r="A116" s="42" t="s">
        <v>46</v>
      </c>
      <c r="B116" s="45">
        <v>6.3840000000000003</v>
      </c>
      <c r="C116" s="45">
        <v>1.3719999999999999</v>
      </c>
      <c r="D116" s="45">
        <v>1.3326666666666667</v>
      </c>
      <c r="E116" s="45">
        <v>0.72933333333333328</v>
      </c>
      <c r="F116" s="45">
        <v>0.49866666666666665</v>
      </c>
      <c r="G116" s="45">
        <v>8.8333333333333333E-2</v>
      </c>
      <c r="H116" s="45">
        <v>0.14066666666666669</v>
      </c>
    </row>
    <row r="117" spans="1:8" ht="15.6" x14ac:dyDescent="0.3">
      <c r="A117" s="42" t="s">
        <v>126</v>
      </c>
      <c r="B117" s="45">
        <v>4.764333333333334</v>
      </c>
      <c r="C117" s="45">
        <v>0.46100000000000002</v>
      </c>
      <c r="D117" s="45">
        <v>1.0686666666666667</v>
      </c>
      <c r="E117" s="45">
        <v>0.5073333333333333</v>
      </c>
      <c r="F117" s="45">
        <v>0.34999999999999992</v>
      </c>
      <c r="G117" s="45">
        <v>0.1516666666666667</v>
      </c>
      <c r="H117" s="45">
        <v>7.8666666666666663E-2</v>
      </c>
    </row>
    <row r="118" spans="1:8" ht="15.6" x14ac:dyDescent="0.3">
      <c r="A118" s="42" t="s">
        <v>95</v>
      </c>
      <c r="B118" s="45">
        <v>5.593</v>
      </c>
      <c r="C118" s="45">
        <v>0.98899999999999999</v>
      </c>
      <c r="D118" s="45">
        <v>1.3596666666666666</v>
      </c>
      <c r="E118" s="45">
        <v>0.78900000000000003</v>
      </c>
      <c r="F118" s="45">
        <v>0.32166666666666666</v>
      </c>
      <c r="G118" s="45">
        <v>0.14033333333333334</v>
      </c>
      <c r="H118" s="45">
        <v>4.6999999999999993E-2</v>
      </c>
    </row>
    <row r="119" spans="1:8" ht="15.6" x14ac:dyDescent="0.3">
      <c r="A119" s="42" t="s">
        <v>130</v>
      </c>
      <c r="B119" s="45">
        <v>4.2903333333333338</v>
      </c>
      <c r="C119" s="45">
        <v>0.255</v>
      </c>
      <c r="D119" s="45">
        <v>0.80066666666666675</v>
      </c>
      <c r="E119" s="45">
        <v>0.14866666666666664</v>
      </c>
      <c r="F119" s="45">
        <v>0.34866666666666662</v>
      </c>
      <c r="G119" s="45">
        <v>0.24933333333333332</v>
      </c>
      <c r="H119" s="45">
        <v>4.8666666666666671E-2</v>
      </c>
    </row>
    <row r="120" spans="1:8" ht="15.6" x14ac:dyDescent="0.3">
      <c r="A120" s="42" t="s">
        <v>47</v>
      </c>
      <c r="B120" s="45">
        <v>6.3273333333333328</v>
      </c>
      <c r="C120" s="45">
        <v>1.5403333333333336</v>
      </c>
      <c r="D120" s="45">
        <v>1.4363333333333335</v>
      </c>
      <c r="E120" s="45">
        <v>1.0956666666666666</v>
      </c>
      <c r="F120" s="45">
        <v>0.60733333333333339</v>
      </c>
      <c r="G120" s="45">
        <v>0.25033333333333335</v>
      </c>
      <c r="H120" s="45">
        <v>0.48100000000000004</v>
      </c>
    </row>
    <row r="121" spans="1:8" ht="15.6" x14ac:dyDescent="0.3">
      <c r="A121" s="42" t="s">
        <v>52</v>
      </c>
      <c r="B121" s="45">
        <v>6.2173333333333334</v>
      </c>
      <c r="C121" s="45">
        <v>1.2169999999999999</v>
      </c>
      <c r="D121" s="45">
        <v>1.4883333333333333</v>
      </c>
      <c r="E121" s="45">
        <v>0.83666666666666656</v>
      </c>
      <c r="F121" s="45">
        <v>0.37066666666666664</v>
      </c>
      <c r="G121" s="45">
        <v>0.11866666666666666</v>
      </c>
      <c r="H121" s="45">
        <v>1.2999999999999999E-2</v>
      </c>
    </row>
    <row r="122" spans="1:8" ht="15.6" x14ac:dyDescent="0.3">
      <c r="A122" s="42" t="s">
        <v>65</v>
      </c>
      <c r="B122" s="45">
        <v>6.1430000000000007</v>
      </c>
      <c r="C122" s="45">
        <v>1.2286666666666668</v>
      </c>
      <c r="D122" s="45">
        <v>1.498</v>
      </c>
      <c r="E122" s="45">
        <v>0.91400000000000003</v>
      </c>
      <c r="F122" s="45">
        <v>0.61466666666666669</v>
      </c>
      <c r="G122" s="45">
        <v>0.15</v>
      </c>
      <c r="H122" s="45">
        <v>6.1666666666666668E-2</v>
      </c>
    </row>
    <row r="123" spans="1:8" ht="15.6" x14ac:dyDescent="0.3">
      <c r="A123" s="42" t="s">
        <v>122</v>
      </c>
      <c r="B123" s="45">
        <v>4.7533333333333339</v>
      </c>
      <c r="C123" s="45">
        <v>0.93400000000000005</v>
      </c>
      <c r="D123" s="45">
        <v>1.3399999999999999</v>
      </c>
      <c r="E123" s="45">
        <v>0.40199999999999997</v>
      </c>
      <c r="F123" s="45">
        <v>0.44666666666666671</v>
      </c>
      <c r="G123" s="45">
        <v>0.11966666666666666</v>
      </c>
      <c r="H123" s="45">
        <v>5.6999999999999995E-2</v>
      </c>
    </row>
    <row r="124" spans="1:8" ht="15.6" x14ac:dyDescent="0.3">
      <c r="A124" s="42" t="s">
        <v>73</v>
      </c>
      <c r="B124" s="45">
        <v>5.8806666666666665</v>
      </c>
      <c r="C124" s="45">
        <v>1.2706666666666668</v>
      </c>
      <c r="D124" s="45">
        <v>1.1856666666666666</v>
      </c>
      <c r="E124" s="45">
        <v>1.0046666666666668</v>
      </c>
      <c r="F124" s="45">
        <v>0.22066666666666668</v>
      </c>
      <c r="G124" s="45">
        <v>0.17333333333333334</v>
      </c>
      <c r="H124" s="45">
        <v>6.7333333333333342E-2</v>
      </c>
    </row>
    <row r="125" spans="1:8" ht="15.6" x14ac:dyDescent="0.3">
      <c r="A125" s="42" t="s">
        <v>171</v>
      </c>
      <c r="B125" s="45">
        <v>2.9746666666666663</v>
      </c>
      <c r="C125" s="45">
        <v>0.31066666666666665</v>
      </c>
      <c r="D125" s="45">
        <v>0.57866666666666655</v>
      </c>
      <c r="E125" s="45">
        <v>0.22699999999999998</v>
      </c>
      <c r="F125" s="45">
        <v>6.2666666666666662E-2</v>
      </c>
      <c r="G125" s="45">
        <v>0.21199999999999999</v>
      </c>
      <c r="H125" s="45">
        <v>0.10266666666666667</v>
      </c>
    </row>
    <row r="126" spans="1:8" ht="15.6" x14ac:dyDescent="0.3">
      <c r="A126" s="42" t="s">
        <v>49</v>
      </c>
      <c r="B126" s="45">
        <v>6.3549999999999995</v>
      </c>
      <c r="C126" s="45">
        <v>1.256</v>
      </c>
      <c r="D126" s="45">
        <v>1.4810000000000001</v>
      </c>
      <c r="E126" s="45">
        <v>1.026</v>
      </c>
      <c r="F126" s="45">
        <v>0.41233333333333327</v>
      </c>
      <c r="G126" s="45">
        <v>0.15333333333333332</v>
      </c>
      <c r="H126" s="45">
        <v>8.7666666666666671E-2</v>
      </c>
    </row>
    <row r="127" spans="1:8" ht="15.6" x14ac:dyDescent="0.3">
      <c r="A127" s="42" t="s">
        <v>133</v>
      </c>
      <c r="B127" s="45">
        <v>4.3879999999999999</v>
      </c>
      <c r="C127" s="45">
        <v>0.92166666666666675</v>
      </c>
      <c r="D127" s="45">
        <v>1.258</v>
      </c>
      <c r="E127" s="45">
        <v>0.76500000000000001</v>
      </c>
      <c r="F127" s="45">
        <v>0.52800000000000002</v>
      </c>
      <c r="G127" s="45">
        <v>0.26799999999999996</v>
      </c>
      <c r="H127" s="45">
        <v>4.8666666666666671E-2</v>
      </c>
    </row>
    <row r="128" spans="1:8" ht="15.6" x14ac:dyDescent="0.3">
      <c r="A128" s="42" t="s">
        <v>18</v>
      </c>
      <c r="B128" s="45">
        <v>7.336666666666666</v>
      </c>
      <c r="C128" s="45">
        <v>1.3546666666666667</v>
      </c>
      <c r="D128" s="45">
        <v>1.4736666666666667</v>
      </c>
      <c r="E128" s="45">
        <v>0.96933333333333327</v>
      </c>
      <c r="F128" s="45">
        <v>0.62766666666666671</v>
      </c>
      <c r="G128" s="45">
        <v>0.27500000000000002</v>
      </c>
      <c r="H128" s="45">
        <v>0.39933333333333332</v>
      </c>
    </row>
    <row r="129" spans="1:8" ht="15.6" x14ac:dyDescent="0.3">
      <c r="A129" s="42" t="s">
        <v>13</v>
      </c>
      <c r="B129" s="45">
        <v>7.5090000000000003</v>
      </c>
      <c r="C129" s="45">
        <v>1.421</v>
      </c>
      <c r="D129" s="45">
        <v>1.5156666666666669</v>
      </c>
      <c r="E129" s="45">
        <v>1.0066666666666666</v>
      </c>
      <c r="F129" s="45">
        <v>0.62033333333333329</v>
      </c>
      <c r="G129" s="45">
        <v>0.26266666666666666</v>
      </c>
      <c r="H129" s="45">
        <v>0.36933333333333329</v>
      </c>
    </row>
    <row r="130" spans="1:8" ht="15.6" x14ac:dyDescent="0.3">
      <c r="A130" s="42" t="s">
        <v>105</v>
      </c>
      <c r="B130" s="45">
        <v>5.4073333333333338</v>
      </c>
      <c r="C130" s="45">
        <v>0.48066666666666663</v>
      </c>
      <c r="D130" s="45">
        <v>1.1606666666666667</v>
      </c>
      <c r="E130" s="45">
        <v>0.66566666666666663</v>
      </c>
      <c r="F130" s="45">
        <v>0.40066666666666667</v>
      </c>
      <c r="G130" s="45">
        <v>0.19966666666666666</v>
      </c>
      <c r="H130" s="45">
        <v>0.13333333333333333</v>
      </c>
    </row>
    <row r="131" spans="1:8" ht="15.6" x14ac:dyDescent="0.3">
      <c r="A131" s="42" t="s">
        <v>170</v>
      </c>
      <c r="B131" s="45">
        <v>3.3366666666666664</v>
      </c>
      <c r="C131" s="45">
        <v>0.46266666666666673</v>
      </c>
      <c r="D131" s="45">
        <v>0.91633333333333322</v>
      </c>
      <c r="E131" s="45">
        <v>0.441</v>
      </c>
      <c r="F131" s="45">
        <v>0.46900000000000003</v>
      </c>
      <c r="G131" s="45">
        <v>0.27266666666666667</v>
      </c>
      <c r="H131" s="45">
        <v>0.14933333333333332</v>
      </c>
    </row>
    <row r="132" spans="1:8" ht="15.6" x14ac:dyDescent="0.3">
      <c r="A132" s="42" t="s">
        <v>60</v>
      </c>
      <c r="B132" s="45">
        <v>6.0263333333333335</v>
      </c>
      <c r="C132" s="45">
        <v>1.0243333333333331</v>
      </c>
      <c r="D132" s="45">
        <v>1.3913333333333335</v>
      </c>
      <c r="E132" s="45">
        <v>0.77633333333333321</v>
      </c>
      <c r="F132" s="45">
        <v>0.60099999999999998</v>
      </c>
      <c r="G132" s="45">
        <v>0.3666666666666667</v>
      </c>
      <c r="H132" s="45">
        <v>2.9666666666666664E-2</v>
      </c>
    </row>
    <row r="133" spans="1:8" ht="15.6" x14ac:dyDescent="0.3">
      <c r="A133" s="42" t="s">
        <v>156</v>
      </c>
      <c r="B133" s="45">
        <v>4.0903333333333336</v>
      </c>
      <c r="C133" s="45">
        <v>0.26733333333333337</v>
      </c>
      <c r="D133" s="45">
        <v>0.53133333333333332</v>
      </c>
      <c r="E133" s="45">
        <v>0.33533333333333332</v>
      </c>
      <c r="F133" s="45">
        <v>0.34366666666666662</v>
      </c>
      <c r="G133" s="45">
        <v>0.17866666666666667</v>
      </c>
      <c r="H133" s="45">
        <v>0.10033333333333333</v>
      </c>
    </row>
    <row r="134" spans="1:8" ht="15.6" x14ac:dyDescent="0.3">
      <c r="A134" s="42" t="s">
        <v>128</v>
      </c>
      <c r="B134" s="45">
        <v>4.4816666666666665</v>
      </c>
      <c r="C134" s="45">
        <v>0.89866666666666672</v>
      </c>
      <c r="D134" s="45">
        <v>0.92600000000000005</v>
      </c>
      <c r="E134" s="45">
        <v>0.76200000000000001</v>
      </c>
      <c r="F134" s="45">
        <v>0.22466666666666668</v>
      </c>
      <c r="G134" s="45">
        <v>5.1666666666666666E-2</v>
      </c>
      <c r="H134" s="45">
        <v>5.3999999999999992E-2</v>
      </c>
    </row>
    <row r="135" spans="1:8" ht="15.6" x14ac:dyDescent="0.3">
      <c r="A135" s="42" t="s">
        <v>90</v>
      </c>
      <c r="B135" s="45">
        <v>5.3293333333333335</v>
      </c>
      <c r="C135" s="45">
        <v>1.1526666666666667</v>
      </c>
      <c r="D135" s="45">
        <v>1.3123333333333334</v>
      </c>
      <c r="E135" s="45">
        <v>0.75833333333333341</v>
      </c>
      <c r="F135" s="45">
        <v>0.25766666666666665</v>
      </c>
      <c r="G135" s="45">
        <v>9.1666666666666674E-2</v>
      </c>
      <c r="H135" s="45">
        <v>0.11199999999999999</v>
      </c>
    </row>
    <row r="136" spans="1:8" ht="15.6" x14ac:dyDescent="0.3">
      <c r="A136" s="42" t="s">
        <v>84</v>
      </c>
      <c r="B136" s="45">
        <v>5.3339999999999996</v>
      </c>
      <c r="C136" s="45">
        <v>1.0256666666666667</v>
      </c>
      <c r="D136" s="45">
        <v>1.5269999999999999</v>
      </c>
      <c r="E136" s="45">
        <v>0.59533333333333338</v>
      </c>
      <c r="F136" s="45">
        <v>0.442</v>
      </c>
      <c r="G136" s="45">
        <v>0.25533333333333336</v>
      </c>
      <c r="H136" s="45">
        <v>3.3000000000000002E-2</v>
      </c>
    </row>
    <row r="137" spans="1:8" ht="15.6" x14ac:dyDescent="0.3">
      <c r="A137" s="42" t="s">
        <v>152</v>
      </c>
      <c r="B137" s="45">
        <v>4.2606666666666664</v>
      </c>
      <c r="C137" s="45">
        <v>0.32200000000000001</v>
      </c>
      <c r="D137" s="45">
        <v>1.0703333333333334</v>
      </c>
      <c r="E137" s="45">
        <v>0.35266666666666663</v>
      </c>
      <c r="F137" s="45">
        <v>0.40266666666666673</v>
      </c>
      <c r="G137" s="45">
        <v>0.25866666666666666</v>
      </c>
      <c r="H137" s="45">
        <v>6.1666666666666668E-2</v>
      </c>
    </row>
    <row r="138" spans="1:8" ht="15.6" x14ac:dyDescent="0.3">
      <c r="A138" s="42" t="s">
        <v>155</v>
      </c>
      <c r="B138" s="45">
        <v>4.3319999999999999</v>
      </c>
      <c r="C138" s="45">
        <v>0.79766666666666663</v>
      </c>
      <c r="D138" s="45">
        <v>1.3746666666666665</v>
      </c>
      <c r="E138" s="45">
        <v>0.68233333333333324</v>
      </c>
      <c r="F138" s="45">
        <v>0.21999999999999997</v>
      </c>
      <c r="G138" s="45">
        <v>0.18433333333333332</v>
      </c>
      <c r="H138" s="45">
        <v>1.0333333333333333E-2</v>
      </c>
    </row>
    <row r="139" spans="1:8" ht="15.6" x14ac:dyDescent="0.3">
      <c r="A139" s="42" t="s">
        <v>31</v>
      </c>
      <c r="B139" s="45">
        <v>6.7966666666666669</v>
      </c>
      <c r="C139" s="45">
        <v>1.6766666666666667</v>
      </c>
      <c r="D139" s="45">
        <v>1.1123333333333334</v>
      </c>
      <c r="E139" s="45">
        <v>0.76100000000000012</v>
      </c>
      <c r="F139" s="45">
        <v>0.5116666666666666</v>
      </c>
      <c r="G139" s="45">
        <v>0.24300000000000002</v>
      </c>
      <c r="H139" s="45">
        <v>0.13400000000000001</v>
      </c>
    </row>
    <row r="140" spans="1:8" ht="15.6" x14ac:dyDescent="0.3">
      <c r="A140" s="42" t="s">
        <v>20</v>
      </c>
      <c r="B140" s="45">
        <v>7.136333333333333</v>
      </c>
      <c r="C140" s="45">
        <v>1.2833333333333332</v>
      </c>
      <c r="D140" s="45">
        <v>1.4763333333333335</v>
      </c>
      <c r="E140" s="45">
        <v>0.95333333333333325</v>
      </c>
      <c r="F140" s="45">
        <v>0.47966666666666669</v>
      </c>
      <c r="G140" s="45">
        <v>0.32766666666666666</v>
      </c>
      <c r="H140" s="45">
        <v>0.22766666666666668</v>
      </c>
    </row>
    <row r="141" spans="1:8" ht="15.6" x14ac:dyDescent="0.3">
      <c r="A141" s="42" t="s">
        <v>28</v>
      </c>
      <c r="B141" s="45">
        <v>6.9059999999999997</v>
      </c>
      <c r="C141" s="45">
        <v>1.4016666666666666</v>
      </c>
      <c r="D141" s="45">
        <v>1.4443333333333335</v>
      </c>
      <c r="E141" s="45">
        <v>0.84166666666666667</v>
      </c>
      <c r="F141" s="45">
        <v>0.51200000000000001</v>
      </c>
      <c r="G141" s="45">
        <v>0.28966666666666668</v>
      </c>
      <c r="H141" s="45">
        <v>0.13766666666666669</v>
      </c>
    </row>
    <row r="142" spans="1:8" ht="15.6" x14ac:dyDescent="0.3">
      <c r="A142" s="42" t="s">
        <v>44</v>
      </c>
      <c r="B142" s="45">
        <v>6.3706666666666676</v>
      </c>
      <c r="C142" s="45">
        <v>1.0960000000000001</v>
      </c>
      <c r="D142" s="45">
        <v>1.4496666666666667</v>
      </c>
      <c r="E142" s="45">
        <v>0.83966666666666667</v>
      </c>
      <c r="F142" s="45">
        <v>0.58066666666666666</v>
      </c>
      <c r="G142" s="45">
        <v>0.12966666666666668</v>
      </c>
      <c r="H142" s="45">
        <v>0.16600000000000001</v>
      </c>
    </row>
    <row r="143" spans="1:8" ht="15.6" x14ac:dyDescent="0.3">
      <c r="A143" s="42" t="s">
        <v>57</v>
      </c>
      <c r="B143" s="45">
        <v>6.1759999999999993</v>
      </c>
      <c r="C143" s="45">
        <v>0.72033333333333338</v>
      </c>
      <c r="D143" s="45">
        <v>1.5156666666666665</v>
      </c>
      <c r="E143" s="45">
        <v>0.69266666666666665</v>
      </c>
      <c r="F143" s="45">
        <v>0.68266666666666664</v>
      </c>
      <c r="G143" s="45">
        <v>0.33766666666666662</v>
      </c>
      <c r="H143" s="45">
        <v>0.25966666666666666</v>
      </c>
    </row>
    <row r="144" spans="1:8" ht="15.6" x14ac:dyDescent="0.3">
      <c r="A144" s="42" t="s">
        <v>119</v>
      </c>
      <c r="B144" s="45">
        <v>4.8553333333333333</v>
      </c>
      <c r="C144" s="45">
        <v>0.90866666666666662</v>
      </c>
      <c r="D144" s="45">
        <v>1.415</v>
      </c>
      <c r="E144" s="45">
        <v>0.74299999999999999</v>
      </c>
      <c r="F144" s="45">
        <v>0.18633333333333335</v>
      </c>
      <c r="G144" s="45">
        <v>6.8999999999999992E-2</v>
      </c>
      <c r="H144" s="45">
        <v>5.4333333333333338E-2</v>
      </c>
    </row>
    <row r="145" spans="1:8" ht="15.6" x14ac:dyDescent="0.3">
      <c r="A145" s="42" t="s">
        <v>112</v>
      </c>
      <c r="B145" s="45">
        <v>5.2103333333333328</v>
      </c>
      <c r="C145" s="45">
        <v>0.72466666666666668</v>
      </c>
      <c r="D145" s="45">
        <v>1.3213333333333335</v>
      </c>
      <c r="E145" s="45">
        <v>0.79066666666666663</v>
      </c>
      <c r="F145" s="45">
        <v>0.60399999999999998</v>
      </c>
      <c r="G145" s="45">
        <v>0.15333333333333332</v>
      </c>
      <c r="H145" s="45">
        <v>8.0666666666666664E-2</v>
      </c>
    </row>
    <row r="146" spans="1:8" ht="15.6" x14ac:dyDescent="0.3">
      <c r="A146" s="42" t="s">
        <v>169</v>
      </c>
      <c r="B146" s="45">
        <v>3.420666666666667</v>
      </c>
      <c r="C146" s="45">
        <v>0.37399999999999994</v>
      </c>
      <c r="D146" s="45">
        <v>1.1376666666666666</v>
      </c>
      <c r="E146" s="45">
        <v>0.40700000000000003</v>
      </c>
      <c r="F146" s="45">
        <v>0.21033333333333334</v>
      </c>
      <c r="G146" s="45">
        <v>9.5333333333333339E-2</v>
      </c>
      <c r="H146" s="45">
        <v>7.5999999999999998E-2</v>
      </c>
    </row>
    <row r="147" spans="1:8" ht="15.6" x14ac:dyDescent="0.3">
      <c r="A147" s="42" t="s">
        <v>142</v>
      </c>
      <c r="B147" s="45">
        <v>4.0810000000000004</v>
      </c>
      <c r="C147" s="45">
        <v>0.55900000000000005</v>
      </c>
      <c r="D147" s="45">
        <v>1.0003333333333333</v>
      </c>
      <c r="E147" s="45">
        <v>0.36166666666666664</v>
      </c>
      <c r="F147" s="45">
        <v>0.47499999999999992</v>
      </c>
      <c r="G147" s="45">
        <v>0.23966666666666667</v>
      </c>
      <c r="H147" s="45">
        <v>8.533333333333333E-2</v>
      </c>
    </row>
    <row r="148" spans="1:8" ht="15.6" x14ac:dyDescent="0.3">
      <c r="A148" s="42" t="s">
        <v>161</v>
      </c>
      <c r="B148" s="45">
        <v>3.5513333333333335</v>
      </c>
      <c r="C148" s="45">
        <v>0.38300000000000001</v>
      </c>
      <c r="D148" s="45">
        <v>1.0853333333333335</v>
      </c>
      <c r="E148" s="45">
        <v>0.35200000000000004</v>
      </c>
      <c r="F148" s="45">
        <v>0.38133333333333336</v>
      </c>
      <c r="G148" s="45">
        <v>0.14466666666666669</v>
      </c>
      <c r="H148" s="45">
        <v>8.9666666666666672E-2</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DATA_SET</vt:lpstr>
      <vt:lpstr>TOP 10</vt:lpstr>
      <vt:lpstr>BOTTOM 10</vt:lpstr>
      <vt:lpstr>REGION-HAPPY</vt:lpstr>
      <vt:lpstr>REGION-UNHAPPY</vt:lpstr>
      <vt:lpstr>TABLES</vt:lpstr>
      <vt:lpstr>COMMON COUNTRIES</vt:lpstr>
      <vt:lpstr>AVERAGES</vt:lpstr>
      <vt:lpstr>TABLE-SPSS</vt:lpstr>
      <vt:lpstr>CORRELATION</vt:lpstr>
      <vt:lpstr>SCATTERPLOT 1</vt:lpstr>
      <vt:lpstr>SCATTERPLOT 2</vt:lpstr>
      <vt:lpstr>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somya</dc:creator>
  <cp:lastModifiedBy>somya</cp:lastModifiedBy>
  <dcterms:created xsi:type="dcterms:W3CDTF">2020-11-11T07:02:27Z</dcterms:created>
  <dcterms:modified xsi:type="dcterms:W3CDTF">2020-11-15T09:53:06Z</dcterms:modified>
</cp:coreProperties>
</file>