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11"/>
  <workbookPr codeName="ThisWorkbook" defaultThemeVersion="124226"/>
  <xr:revisionPtr revIDLastSave="0" documentId="8_{A0A12FC4-7943-44C9-A682-F2E3FFC30216}" xr6:coauthVersionLast="47" xr6:coauthVersionMax="47" xr10:uidLastSave="{00000000-0000-0000-0000-000000000000}"/>
  <bookViews>
    <workbookView xWindow="840" yWindow="948" windowWidth="14412" windowHeight="4188" tabRatio="878" xr2:uid="{00000000-000D-0000-FFFF-FFFF00000000}"/>
  </bookViews>
  <sheets>
    <sheet name="SMILING QA" sheetId="184" r:id="rId1"/>
    <sheet name="QA_{1004}_{CA}" sheetId="13" r:id="rId2"/>
    <sheet name="QA_{1017}_{CA}" sheetId="27" r:id="rId3"/>
    <sheet name="QA_{3020}_{CA}" sheetId="15" r:id="rId4"/>
    <sheet name="QA_{3021}_{CA}" sheetId="28" r:id="rId5"/>
    <sheet name="QA_{4018}_{CA}" sheetId="29" r:id="rId6"/>
    <sheet name="QA_{4066}_{CA}" sheetId="30" r:id="rId7"/>
    <sheet name="QA_{4073}_{CA}" sheetId="31" r:id="rId8"/>
    <sheet name="QA_{4080}_{CA}" sheetId="32" r:id="rId9"/>
    <sheet name="QA_{4086}_{CA}" sheetId="33" r:id="rId10"/>
    <sheet name="QA_{8033}_{CA}" sheetId="34" r:id="rId11"/>
    <sheet name="QA_{10004}_{CA}" sheetId="35" r:id="rId12"/>
    <sheet name="QA_{10003}_{CA}" sheetId="36" r:id="rId13"/>
    <sheet name="QA_{9001}_{CA}" sheetId="37" r:id="rId14"/>
    <sheet name="QA_{10001}_{CA}" sheetId="38" r:id="rId15"/>
    <sheet name="QA_{10006}_{CA}" sheetId="39" r:id="rId16"/>
    <sheet name="Summary_QA_{all}_{CA}" sheetId="11" r:id="rId17"/>
    <sheet name="MPTY_QA_{FC}_{TAGNAME}" sheetId="4" state="hidden" r:id="rId18"/>
    <sheet name="MPTY_Summary_QA_(all)_{TAGNAME}" sheetId="5" state="hidden" r:id="rId19"/>
    <sheet name="data for drop down list" sheetId="6" state="hidden" r:id="rId20"/>
    <sheet name="Sheet1" sheetId="7" r:id="rId21"/>
    <sheet name="QA_{1004}_{FE}" sheetId="40" r:id="rId22"/>
    <sheet name="QA_{1017}_{FE}" sheetId="41" r:id="rId23"/>
    <sheet name="QA_{4086}_{FE}" sheetId="42" r:id="rId24"/>
    <sheet name="QA_{10006}_{FE}" sheetId="43" r:id="rId25"/>
    <sheet name="QA_{7018}_{FE}" sheetId="44" r:id="rId26"/>
    <sheet name="QA_{7017}_{FE}" sheetId="45" r:id="rId27"/>
    <sheet name="QA_{9001}_{FE}" sheetId="46" r:id="rId28"/>
    <sheet name="QA_{7003}_{FE}" sheetId="47" r:id="rId29"/>
    <sheet name="QA_{7004}_{FE}" sheetId="48" r:id="rId30"/>
    <sheet name="QA_{4066}_{FE}" sheetId="49" r:id="rId31"/>
    <sheet name="QA_{3020}_{FE}" sheetId="50" r:id="rId32"/>
    <sheet name="QA_{4018}_{FE}" sheetId="51" r:id="rId33"/>
    <sheet name="QA_{3021}_{FE}" sheetId="52" r:id="rId34"/>
    <sheet name="QA_{9002}_{FE}" sheetId="53" r:id="rId35"/>
    <sheet name="QA_{4041}_{FE}" sheetId="54" r:id="rId36"/>
    <sheet name="Summary_QA_{all}_{FE}" sheetId="55" r:id="rId37"/>
    <sheet name="QA_{1004}_{ZN}" sheetId="56" r:id="rId38"/>
    <sheet name="QA_{10006}_{ZN}" sheetId="57" r:id="rId39"/>
    <sheet name="QA_{7017}_{ZN}" sheetId="58" r:id="rId40"/>
    <sheet name="QA_{7018}_{ZN}" sheetId="59" r:id="rId41"/>
    <sheet name="QA_{7053}_{ZN}" sheetId="60" r:id="rId42"/>
    <sheet name="QA_{1017}_{ZN}" sheetId="61" r:id="rId43"/>
    <sheet name="QA_{10001}_{ZN}" sheetId="62" r:id="rId44"/>
    <sheet name="QA_{4086}_{ZN}" sheetId="63" r:id="rId45"/>
    <sheet name="QA_{7003}_{ZN}" sheetId="64" r:id="rId46"/>
    <sheet name="QA_{4007}_{ZN}" sheetId="65" r:id="rId47"/>
    <sheet name="QA_{3020}_{ZN}" sheetId="66" r:id="rId48"/>
    <sheet name="QA_{7056}_{ZN}" sheetId="67" r:id="rId49"/>
    <sheet name="QA_{9002}_{ZN}" sheetId="68" r:id="rId50"/>
    <sheet name="QA_{7057}_{ZN}" sheetId="69" r:id="rId51"/>
    <sheet name="QA_{3021}_{ZN}" sheetId="70" r:id="rId52"/>
    <sheet name="Summary_QA_{all}_{ZN}" sheetId="71" r:id="rId53"/>
    <sheet name="QA_{7017}_{THIA}" sheetId="72" r:id="rId54"/>
    <sheet name="QA_{1004}_{THIA}" sheetId="73" r:id="rId55"/>
    <sheet name="QA_{7018}_{THIA}" sheetId="74" r:id="rId56"/>
    <sheet name="QA_{10006}_{THIA}" sheetId="75" r:id="rId57"/>
    <sheet name="QA_{7053}_{THIA}" sheetId="76" r:id="rId58"/>
    <sheet name="QA_{10001}_{THIA}" sheetId="77" r:id="rId59"/>
    <sheet name="QA_{1017}_{THIA}" sheetId="78" r:id="rId60"/>
    <sheet name="QA_{3010}_{THIA}" sheetId="79" r:id="rId61"/>
    <sheet name="QA_{9001}_{THIA}" sheetId="80" r:id="rId62"/>
    <sheet name="QA_{3023}_{THIA}" sheetId="81" r:id="rId63"/>
    <sheet name="QA_{3020}_{THIA}" sheetId="82" r:id="rId64"/>
    <sheet name="QA_{3021}_{THIA}" sheetId="83" r:id="rId65"/>
    <sheet name="QA_{7013}_{THIA}" sheetId="84" r:id="rId66"/>
    <sheet name="QA_{9005}_{THIA}" sheetId="85" r:id="rId67"/>
    <sheet name="QA_{9002}_{THIA}" sheetId="86" r:id="rId68"/>
    <sheet name="Summary_QA_{all}_{THIA}" sheetId="87" r:id="rId69"/>
    <sheet name="QA_{10006}_{RIBF}" sheetId="88" r:id="rId70"/>
    <sheet name="QA_{10001}_{RIBF}" sheetId="89" r:id="rId71"/>
    <sheet name="QA_{4086}_{RIBF}" sheetId="90" r:id="rId72"/>
    <sheet name="QA_{7017}_{RIBF}" sheetId="91" r:id="rId73"/>
    <sheet name="QA_{1004}_{RIBF}" sheetId="92" r:id="rId74"/>
    <sheet name="QA_{7018}_{RIBF}" sheetId="93" r:id="rId75"/>
    <sheet name="QA_{9001}_{RIBF}" sheetId="94" r:id="rId76"/>
    <sheet name="QA_{8033}_{RIBF}" sheetId="95" r:id="rId77"/>
    <sheet name="QA_{7053}_{RIBF}" sheetId="96" r:id="rId78"/>
    <sheet name="QA_{1017}_{RIBF}" sheetId="97" r:id="rId79"/>
    <sheet name="QA_{4073}_{RIBF}" sheetId="98" r:id="rId80"/>
    <sheet name="QA_{9005}_{RIBF}" sheetId="99" r:id="rId81"/>
    <sheet name="QA_{7056}_{RIBF}" sheetId="100" r:id="rId82"/>
    <sheet name="QA_{9002}_{RIBF}" sheetId="101" r:id="rId83"/>
    <sheet name="QA_{7057}_{RIBF}" sheetId="102" r:id="rId84"/>
    <sheet name="Summary_QA_{all}_{RIBF}" sheetId="103" r:id="rId85"/>
    <sheet name="QA_{1004}_{VITB6}" sheetId="104" r:id="rId86"/>
    <sheet name="QA_{7017}_{VITB6}" sheetId="105" r:id="rId87"/>
    <sheet name="QA_{1017}_{VITB6}" sheetId="106" r:id="rId88"/>
    <sheet name="QA_{10006}_{VITB6}" sheetId="107" r:id="rId89"/>
    <sheet name="QA_{7018}_{VITB6}" sheetId="108" r:id="rId90"/>
    <sheet name="QA_{7013}_{VITB6}" sheetId="109" r:id="rId91"/>
    <sheet name="QA_{7053}_{VITB6}" sheetId="110" r:id="rId92"/>
    <sheet name="QA_{10001}_{VITB6}" sheetId="111" r:id="rId93"/>
    <sheet name="QA_{2014}_{VITB6}" sheetId="112" r:id="rId94"/>
    <sheet name="QA_{9001}_{VITB6}" sheetId="113" r:id="rId95"/>
    <sheet name="QA_{3020}_{VITB6}" sheetId="114" r:id="rId96"/>
    <sheet name="QA_{3010}_{VITB6}" sheetId="115" r:id="rId97"/>
    <sheet name="QA_{5006}_{VITB6}" sheetId="116" r:id="rId98"/>
    <sheet name="QA_{3021}_{VITB6}" sheetId="117" r:id="rId99"/>
    <sheet name="QA_{7007}_{VITB6}" sheetId="118" r:id="rId100"/>
    <sheet name="Summary_QA_{all}_{VITB6}" sheetId="119" r:id="rId101"/>
    <sheet name="QA_{10006}_{VITMB12}" sheetId="120" r:id="rId102"/>
    <sheet name="QA_{8054}_{VITMB12}" sheetId="121" r:id="rId103"/>
    <sheet name="QA_{7017}_{VITMB12}" sheetId="122" r:id="rId104"/>
    <sheet name="QA_{10001}_{VITMB12}" sheetId="123" r:id="rId105"/>
    <sheet name="QA_{9001}_{VITMB12}" sheetId="124" r:id="rId106"/>
    <sheet name="QA_{7018}_{VITMB12}" sheetId="125" r:id="rId107"/>
    <sheet name="QA_{9004}_{VITMB12}" sheetId="126" r:id="rId108"/>
    <sheet name="QA_{7053}_{VITMB12}" sheetId="127" r:id="rId109"/>
    <sheet name="QA_{7057}_{VITMB12}" sheetId="128" r:id="rId110"/>
    <sheet name="QA_{8038}_{VITMB12}" sheetId="129" r:id="rId111"/>
    <sheet name="QA_{7056}_{VITMB12}" sheetId="130" r:id="rId112"/>
    <sheet name="QA_{9002}_{VITMB12}" sheetId="131" r:id="rId113"/>
    <sheet name="QA_{8003}_{VITMB12}" sheetId="132" r:id="rId114"/>
    <sheet name="QA_{8051}_{VITMB12}" sheetId="133" r:id="rId115"/>
    <sheet name="QA_{8020}_{VITMB12}" sheetId="134" r:id="rId116"/>
    <sheet name="Summary_QA_{all}_{VITB12}" sheetId="135" r:id="rId117"/>
    <sheet name="QA_{3010}_{FOLFD}" sheetId="136" r:id="rId118"/>
    <sheet name="QA_{10006}_{FOLFD}" sheetId="137" r:id="rId119"/>
    <sheet name="QA_{1004}_{FOLFD}" sheetId="138" r:id="rId120"/>
    <sheet name="QA_{3023}_{FOLFD}" sheetId="139" r:id="rId121"/>
    <sheet name="QA_{4083}_{FOLFD}" sheetId="140" r:id="rId122"/>
    <sheet name="QA_{9001}_{FOLFD}" sheetId="141" r:id="rId123"/>
    <sheet name="QA_{10001}_{FOLFD}" sheetId="142" r:id="rId124"/>
    <sheet name="QA_{9002}_{FOLFD}" sheetId="143" r:id="rId125"/>
    <sheet name="QA_{4066}_{FOLFD}" sheetId="144" r:id="rId126"/>
    <sheet name="QA_{3004}_{FOLFD}" sheetId="145" r:id="rId127"/>
    <sheet name="QA_{3021}_{FOLFD}" sheetId="146" r:id="rId128"/>
    <sheet name="QA_{4041}_{FOLFD}" sheetId="147" r:id="rId129"/>
    <sheet name="QA_{3020}_{FOLFD}" sheetId="148" r:id="rId130"/>
    <sheet name="QA_{5017}_{FOLFD}" sheetId="149" r:id="rId131"/>
    <sheet name="QA_{9004}_{FOLFD}" sheetId="150" r:id="rId132"/>
    <sheet name="Summary_QA_{all}_{FOLFD}" sheetId="151" r:id="rId133"/>
    <sheet name="QA_{4086}_{VITC}" sheetId="152" r:id="rId134"/>
    <sheet name="QA_{10006}_{VITC}" sheetId="153" r:id="rId135"/>
    <sheet name="QA_{4080}_{VITC}" sheetId="154" r:id="rId136"/>
    <sheet name="QA_{10003}_{VITC}" sheetId="155" r:id="rId137"/>
    <sheet name="QA_{5017}_{VITC}" sheetId="156" r:id="rId138"/>
    <sheet name="QA_{2014}_{VITC}" sheetId="157" r:id="rId139"/>
    <sheet name="QA_{4007}_{VITC}" sheetId="158" r:id="rId140"/>
    <sheet name="QA_{4018}_{VITC}" sheetId="159" r:id="rId141"/>
    <sheet name="QA_{4066}_{VITC}" sheetId="160" r:id="rId142"/>
    <sheet name="QA_{4083}_{VITC}" sheetId="161" r:id="rId143"/>
    <sheet name="QA_{4073}_{VITC}" sheetId="162" r:id="rId144"/>
    <sheet name="QA_{4085}_{VITC}" sheetId="163" r:id="rId145"/>
    <sheet name="QA_{5007}_{VITC}" sheetId="164" r:id="rId146"/>
    <sheet name="QA_{4044}_{VITC}" sheetId="165" r:id="rId147"/>
    <sheet name="QA_{5034}_{VITC}" sheetId="166" r:id="rId148"/>
    <sheet name="Summary_QA_{all}_{VITC}" sheetId="167" r:id="rId149"/>
    <sheet name="QA_{10006}_{VITA}" sheetId="168" r:id="rId150"/>
    <sheet name="QA_{9001}_{VITA}" sheetId="169" r:id="rId151"/>
    <sheet name="QA_{10001}_{VITA}" sheetId="170" r:id="rId152"/>
    <sheet name="QA_{8038}_{VITA}" sheetId="171" r:id="rId153"/>
    <sheet name="QA_{9002}_{VITA}" sheetId="172" r:id="rId154"/>
    <sheet name="QA_{10003}_{VITA}" sheetId="173" r:id="rId155"/>
    <sheet name="QA_{9005}_{VITA}" sheetId="174" r:id="rId156"/>
    <sheet name="QA_{9010}_{VITA}" sheetId="175" r:id="rId157"/>
    <sheet name="QA_{7013}_{VITA}" sheetId="176" r:id="rId158"/>
    <sheet name="QA_{9004}_{VITA}" sheetId="177" r:id="rId159"/>
    <sheet name="QA_{7028}_{VITA}" sheetId="178" r:id="rId160"/>
    <sheet name="QA_{10004}_{VITA}" sheetId="179" r:id="rId161"/>
    <sheet name="QA_{8054}_{VITA}" sheetId="180" r:id="rId162"/>
    <sheet name="QA_{7007}_{VITA}" sheetId="181" r:id="rId163"/>
    <sheet name="QA_{8033}_{VITA}" sheetId="182" r:id="rId164"/>
    <sheet name="Summary_QA_{all}_{VITA}" sheetId="183" r:id="rId165"/>
  </sheets>
  <externalReferences>
    <externalReference r:id="rId166"/>
    <externalReference r:id="rId16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82" l="1"/>
  <c r="G30" i="182"/>
  <c r="G71" i="182" s="1"/>
  <c r="G72" i="182" s="1"/>
  <c r="L16" i="183" s="1"/>
  <c r="G69" i="181"/>
  <c r="G30" i="181"/>
  <c r="G71" i="181" s="1"/>
  <c r="G72" i="181" s="1"/>
  <c r="L15" i="183" s="1"/>
  <c r="G69" i="180"/>
  <c r="G30" i="180"/>
  <c r="G71" i="180" s="1"/>
  <c r="G72" i="180" s="1"/>
  <c r="L14" i="183" s="1"/>
  <c r="G69" i="179"/>
  <c r="G30" i="179"/>
  <c r="G71" i="179" s="1"/>
  <c r="G72" i="179" s="1"/>
  <c r="L17" i="183" s="1"/>
  <c r="G69" i="178"/>
  <c r="G30" i="178"/>
  <c r="G71" i="178" s="1"/>
  <c r="G72" i="178" s="1"/>
  <c r="L13" i="183" s="1"/>
  <c r="G69" i="177"/>
  <c r="G30" i="177"/>
  <c r="G71" i="177" s="1"/>
  <c r="G72" i="177" s="1"/>
  <c r="L12" i="183" s="1"/>
  <c r="G69" i="176"/>
  <c r="G30" i="176"/>
  <c r="G71" i="176" s="1"/>
  <c r="G72" i="176" s="1"/>
  <c r="L11" i="183" s="1"/>
  <c r="G69" i="175"/>
  <c r="G30" i="175"/>
  <c r="G71" i="175" s="1"/>
  <c r="G72" i="175" s="1"/>
  <c r="L10" i="183" s="1"/>
  <c r="G69" i="174"/>
  <c r="G30" i="174"/>
  <c r="G71" i="174" s="1"/>
  <c r="G72" i="174" s="1"/>
  <c r="L9" i="183" s="1"/>
  <c r="G69" i="173"/>
  <c r="G71" i="173" s="1"/>
  <c r="G72" i="173" s="1"/>
  <c r="L8" i="183" s="1"/>
  <c r="G69" i="172"/>
  <c r="G30" i="172"/>
  <c r="G71" i="172" s="1"/>
  <c r="G72" i="172" s="1"/>
  <c r="L7" i="183" s="1"/>
  <c r="G69" i="171"/>
  <c r="G30" i="171"/>
  <c r="G71" i="171" s="1"/>
  <c r="G72" i="171" s="1"/>
  <c r="L6" i="183" s="1"/>
  <c r="G69" i="170"/>
  <c r="G30" i="170"/>
  <c r="G71" i="170" s="1"/>
  <c r="G72" i="170" s="1"/>
  <c r="L5" i="183" s="1"/>
  <c r="G69" i="169"/>
  <c r="G30" i="169"/>
  <c r="G71" i="169" s="1"/>
  <c r="G72" i="169" s="1"/>
  <c r="L4" i="183" s="1"/>
  <c r="G69" i="168"/>
  <c r="G45" i="168"/>
  <c r="G30" i="168"/>
  <c r="G71" i="168" s="1"/>
  <c r="G72" i="168" s="1"/>
  <c r="L3" i="183" s="1"/>
  <c r="L18" i="183" l="1"/>
  <c r="G69" i="166"/>
  <c r="G30" i="166"/>
  <c r="G69" i="165"/>
  <c r="G30" i="165"/>
  <c r="G69" i="164"/>
  <c r="G30" i="164"/>
  <c r="G69" i="163"/>
  <c r="G30" i="163"/>
  <c r="G69" i="162"/>
  <c r="G30" i="162"/>
  <c r="G69" i="161"/>
  <c r="G30" i="161"/>
  <c r="G69" i="160"/>
  <c r="G30" i="160"/>
  <c r="G69" i="159"/>
  <c r="G30" i="159"/>
  <c r="G69" i="158"/>
  <c r="G30" i="158"/>
  <c r="G69" i="157"/>
  <c r="G30" i="157"/>
  <c r="G69" i="156"/>
  <c r="G30" i="156"/>
  <c r="G69" i="155"/>
  <c r="G30" i="155"/>
  <c r="G69" i="154"/>
  <c r="G30" i="154"/>
  <c r="G69" i="153"/>
  <c r="G30" i="153"/>
  <c r="G69" i="152"/>
  <c r="G30" i="152"/>
  <c r="G71" i="152" l="1"/>
  <c r="G72" i="152" s="1"/>
  <c r="L3" i="167" s="1"/>
  <c r="G71" i="153"/>
  <c r="G72" i="153" s="1"/>
  <c r="L4" i="167" s="1"/>
  <c r="G71" i="154"/>
  <c r="G72" i="154" s="1"/>
  <c r="L5" i="167" s="1"/>
  <c r="G71" i="155"/>
  <c r="G72" i="155" s="1"/>
  <c r="L6" i="167" s="1"/>
  <c r="G71" i="156"/>
  <c r="G72" i="156" s="1"/>
  <c r="L7" i="167" s="1"/>
  <c r="G71" i="157"/>
  <c r="G72" i="157" s="1"/>
  <c r="L8" i="167" s="1"/>
  <c r="G71" i="158"/>
  <c r="G72" i="158" s="1"/>
  <c r="L9" i="167" s="1"/>
  <c r="G71" i="159"/>
  <c r="G72" i="159" s="1"/>
  <c r="L10" i="167" s="1"/>
  <c r="G71" i="160"/>
  <c r="G72" i="160" s="1"/>
  <c r="L11" i="167" s="1"/>
  <c r="G71" i="161"/>
  <c r="G72" i="161" s="1"/>
  <c r="L12" i="167" s="1"/>
  <c r="G71" i="162"/>
  <c r="G72" i="162" s="1"/>
  <c r="L13" i="167" s="1"/>
  <c r="G71" i="163"/>
  <c r="G72" i="163" s="1"/>
  <c r="L14" i="167" s="1"/>
  <c r="G71" i="164"/>
  <c r="G72" i="164" s="1"/>
  <c r="L17" i="167" s="1"/>
  <c r="G71" i="165"/>
  <c r="G72" i="165" s="1"/>
  <c r="L15" i="167" s="1"/>
  <c r="G71" i="166"/>
  <c r="G72" i="166" s="1"/>
  <c r="L16" i="167" s="1"/>
  <c r="G71" i="150"/>
  <c r="G72" i="150" s="1"/>
  <c r="G71" i="149"/>
  <c r="G72" i="149" s="1"/>
  <c r="G71" i="148"/>
  <c r="G72" i="148" s="1"/>
  <c r="G71" i="147"/>
  <c r="G72" i="147" s="1"/>
  <c r="G71" i="146"/>
  <c r="G72" i="146" s="1"/>
  <c r="G71" i="145"/>
  <c r="G72" i="145" s="1"/>
  <c r="G71" i="144"/>
  <c r="G72" i="144" s="1"/>
  <c r="G71" i="143"/>
  <c r="G72" i="143" s="1"/>
  <c r="G71" i="142"/>
  <c r="G72" i="142" s="1"/>
  <c r="G71" i="141"/>
  <c r="G72" i="141" s="1"/>
  <c r="G71" i="140"/>
  <c r="G72" i="140" s="1"/>
  <c r="G71" i="139"/>
  <c r="G72" i="139" s="1"/>
  <c r="G71" i="138"/>
  <c r="G72" i="138" s="1"/>
  <c r="G71" i="137"/>
  <c r="G72" i="137" s="1"/>
  <c r="G71" i="136"/>
  <c r="G72" i="136" s="1"/>
  <c r="G71" i="134" l="1"/>
  <c r="G72" i="134" s="1"/>
  <c r="G71" i="133"/>
  <c r="G72" i="133" s="1"/>
  <c r="G71" i="132"/>
  <c r="G72" i="132" s="1"/>
  <c r="G71" i="131"/>
  <c r="G72" i="131" s="1"/>
  <c r="G71" i="130"/>
  <c r="G72" i="130" s="1"/>
  <c r="G71" i="129"/>
  <c r="G72" i="129" s="1"/>
  <c r="G71" i="128"/>
  <c r="G72" i="128" s="1"/>
  <c r="G71" i="127"/>
  <c r="G72" i="127" s="1"/>
  <c r="G71" i="126"/>
  <c r="G72" i="126" s="1"/>
  <c r="G71" i="125"/>
  <c r="G72" i="125" s="1"/>
  <c r="G71" i="124"/>
  <c r="G72" i="124" s="1"/>
  <c r="G71" i="123"/>
  <c r="G72" i="123" s="1"/>
  <c r="G71" i="122"/>
  <c r="G72" i="122" s="1"/>
  <c r="G71" i="121"/>
  <c r="G72" i="121" s="1"/>
  <c r="G71" i="120"/>
  <c r="G72" i="120" s="1"/>
  <c r="G71" i="118" l="1"/>
  <c r="G72" i="118" s="1"/>
  <c r="G71" i="117"/>
  <c r="G72" i="117" s="1"/>
  <c r="G71" i="116"/>
  <c r="G72" i="116" s="1"/>
  <c r="G71" i="115"/>
  <c r="G72" i="115" s="1"/>
  <c r="G71" i="114"/>
  <c r="G72" i="114" s="1"/>
  <c r="G71" i="113"/>
  <c r="G72" i="113" s="1"/>
  <c r="G71" i="112"/>
  <c r="G72" i="112" s="1"/>
  <c r="G71" i="111"/>
  <c r="G72" i="111" s="1"/>
  <c r="G71" i="110"/>
  <c r="G72" i="110" s="1"/>
  <c r="G71" i="109"/>
  <c r="G72" i="109" s="1"/>
  <c r="G71" i="108"/>
  <c r="G72" i="108" s="1"/>
  <c r="G71" i="107"/>
  <c r="G72" i="107" s="1"/>
  <c r="G71" i="106"/>
  <c r="G72" i="106" s="1"/>
  <c r="G71" i="105"/>
  <c r="G72" i="105" s="1"/>
  <c r="G71" i="104"/>
  <c r="G72" i="104" s="1"/>
  <c r="G69" i="102" l="1"/>
  <c r="G30" i="102"/>
  <c r="G71" i="102" s="1"/>
  <c r="G72" i="102" s="1"/>
  <c r="L17" i="103" s="1"/>
  <c r="G69" i="101"/>
  <c r="G30" i="101"/>
  <c r="G71" i="101" s="1"/>
  <c r="G72" i="101" s="1"/>
  <c r="L16" i="103" s="1"/>
  <c r="G69" i="100"/>
  <c r="G30" i="100"/>
  <c r="G71" i="100" s="1"/>
  <c r="G72" i="100" s="1"/>
  <c r="L15" i="103" s="1"/>
  <c r="G69" i="99"/>
  <c r="G30" i="99"/>
  <c r="G71" i="99" s="1"/>
  <c r="G72" i="99" s="1"/>
  <c r="L14" i="103" s="1"/>
  <c r="G69" i="98"/>
  <c r="G30" i="98"/>
  <c r="G71" i="98" s="1"/>
  <c r="G72" i="98" s="1"/>
  <c r="L13" i="103" s="1"/>
  <c r="G69" i="97"/>
  <c r="G30" i="97"/>
  <c r="G71" i="97" s="1"/>
  <c r="G72" i="97" s="1"/>
  <c r="L12" i="103" s="1"/>
  <c r="G69" i="96"/>
  <c r="G30" i="96"/>
  <c r="G71" i="96" s="1"/>
  <c r="G72" i="96" s="1"/>
  <c r="L11" i="103" s="1"/>
  <c r="G69" i="95"/>
  <c r="G30" i="95"/>
  <c r="G71" i="95" s="1"/>
  <c r="G72" i="95" s="1"/>
  <c r="L10" i="103" s="1"/>
  <c r="G69" i="94"/>
  <c r="G30" i="94"/>
  <c r="G71" i="94" s="1"/>
  <c r="G72" i="94" s="1"/>
  <c r="L9" i="103" s="1"/>
  <c r="G69" i="93"/>
  <c r="G30" i="93"/>
  <c r="G71" i="93" s="1"/>
  <c r="G72" i="93" s="1"/>
  <c r="L8" i="103" s="1"/>
  <c r="G69" i="92"/>
  <c r="G30" i="92"/>
  <c r="G71" i="92" s="1"/>
  <c r="G72" i="92" s="1"/>
  <c r="L7" i="103" s="1"/>
  <c r="G69" i="91"/>
  <c r="G30" i="91"/>
  <c r="G71" i="91" s="1"/>
  <c r="G72" i="91" s="1"/>
  <c r="L6" i="103" s="1"/>
  <c r="G69" i="90"/>
  <c r="G30" i="90"/>
  <c r="G71" i="90" s="1"/>
  <c r="G72" i="90" s="1"/>
  <c r="L5" i="103" s="1"/>
  <c r="G69" i="89"/>
  <c r="G30" i="89"/>
  <c r="G71" i="89" s="1"/>
  <c r="G72" i="89" s="1"/>
  <c r="L4" i="103" s="1"/>
  <c r="G69" i="88"/>
  <c r="G45" i="88"/>
  <c r="G30" i="88"/>
  <c r="G71" i="88" s="1"/>
  <c r="G72" i="88" s="1"/>
  <c r="L3" i="103" s="1"/>
  <c r="L18" i="103" s="1"/>
  <c r="G69" i="86" l="1"/>
  <c r="G30" i="86"/>
  <c r="G69" i="85"/>
  <c r="G30" i="85"/>
  <c r="G69" i="84"/>
  <c r="G30" i="84"/>
  <c r="G69" i="83"/>
  <c r="G30" i="83"/>
  <c r="G69" i="82"/>
  <c r="G30" i="82"/>
  <c r="G69" i="81"/>
  <c r="G30" i="81"/>
  <c r="G69" i="80"/>
  <c r="G30" i="80"/>
  <c r="G69" i="79"/>
  <c r="G30" i="79"/>
  <c r="G69" i="78"/>
  <c r="G30" i="78"/>
  <c r="G69" i="77"/>
  <c r="G30" i="77"/>
  <c r="G69" i="76"/>
  <c r="G30" i="76"/>
  <c r="G69" i="75"/>
  <c r="G45" i="75"/>
  <c r="G30" i="75"/>
  <c r="G69" i="74"/>
  <c r="G30" i="74"/>
  <c r="G71" i="74" s="1"/>
  <c r="G72" i="74" s="1"/>
  <c r="L5" i="87" s="1"/>
  <c r="G69" i="73"/>
  <c r="G30" i="73"/>
  <c r="G71" i="73" s="1"/>
  <c r="G72" i="73" s="1"/>
  <c r="L4" i="87" s="1"/>
  <c r="G69" i="72"/>
  <c r="G30" i="72"/>
  <c r="G71" i="72" s="1"/>
  <c r="G72" i="72" s="1"/>
  <c r="L3" i="87" s="1"/>
  <c r="G71" i="75" l="1"/>
  <c r="G72" i="75" s="1"/>
  <c r="L6" i="87" s="1"/>
  <c r="G71" i="76"/>
  <c r="G72" i="76" s="1"/>
  <c r="L7" i="87" s="1"/>
  <c r="G71" i="77"/>
  <c r="G72" i="77" s="1"/>
  <c r="L8" i="87" s="1"/>
  <c r="G71" i="78"/>
  <c r="G72" i="78" s="1"/>
  <c r="L9" i="87" s="1"/>
  <c r="G71" i="79"/>
  <c r="G72" i="79" s="1"/>
  <c r="L10" i="87" s="1"/>
  <c r="G71" i="80"/>
  <c r="G72" i="80" s="1"/>
  <c r="L11" i="87" s="1"/>
  <c r="G71" i="81"/>
  <c r="G72" i="81" s="1"/>
  <c r="L12" i="87" s="1"/>
  <c r="G71" i="82"/>
  <c r="G72" i="82" s="1"/>
  <c r="L13" i="87" s="1"/>
  <c r="G71" i="83"/>
  <c r="G72" i="83" s="1"/>
  <c r="L14" i="87" s="1"/>
  <c r="G71" i="84"/>
  <c r="G72" i="84" s="1"/>
  <c r="L17" i="87" s="1"/>
  <c r="G71" i="85"/>
  <c r="G72" i="85" s="1"/>
  <c r="L15" i="87" s="1"/>
  <c r="G71" i="86"/>
  <c r="G72" i="86" s="1"/>
  <c r="L16" i="87" s="1"/>
  <c r="G69" i="70"/>
  <c r="G30" i="70"/>
  <c r="G69" i="69"/>
  <c r="G30" i="69"/>
  <c r="G69" i="68"/>
  <c r="G30" i="68"/>
  <c r="G69" i="67"/>
  <c r="G30" i="67"/>
  <c r="G69" i="66"/>
  <c r="G30" i="66"/>
  <c r="G69" i="65"/>
  <c r="G30" i="65"/>
  <c r="G69" i="64"/>
  <c r="G30" i="64"/>
  <c r="G69" i="63"/>
  <c r="G30" i="63"/>
  <c r="G69" i="62"/>
  <c r="G30" i="62"/>
  <c r="G69" i="61"/>
  <c r="G30" i="61"/>
  <c r="G69" i="60"/>
  <c r="G30" i="60"/>
  <c r="G69" i="59"/>
  <c r="G30" i="59"/>
  <c r="G69" i="58"/>
  <c r="G30" i="58"/>
  <c r="G69" i="57"/>
  <c r="G30" i="57"/>
  <c r="G69" i="56"/>
  <c r="G30" i="56"/>
  <c r="G71" i="56" l="1"/>
  <c r="G72" i="56" s="1"/>
  <c r="L3" i="71" s="1"/>
  <c r="G71" i="57"/>
  <c r="G72" i="57" s="1"/>
  <c r="L4" i="71" s="1"/>
  <c r="G71" i="58"/>
  <c r="G72" i="58" s="1"/>
  <c r="L5" i="71" s="1"/>
  <c r="G71" i="59"/>
  <c r="G72" i="59" s="1"/>
  <c r="L6" i="71" s="1"/>
  <c r="G71" i="60"/>
  <c r="G72" i="60" s="1"/>
  <c r="L7" i="71" s="1"/>
  <c r="G71" i="61"/>
  <c r="G72" i="61" s="1"/>
  <c r="L8" i="71" s="1"/>
  <c r="G71" i="62"/>
  <c r="G72" i="62" s="1"/>
  <c r="L9" i="71" s="1"/>
  <c r="G71" i="63"/>
  <c r="G72" i="63" s="1"/>
  <c r="L10" i="71" s="1"/>
  <c r="G71" i="64"/>
  <c r="G72" i="64" s="1"/>
  <c r="L11" i="71" s="1"/>
  <c r="G71" i="65"/>
  <c r="G72" i="65" s="1"/>
  <c r="L12" i="71" s="1"/>
  <c r="G71" i="66"/>
  <c r="G72" i="66" s="1"/>
  <c r="L13" i="71" s="1"/>
  <c r="G71" i="67"/>
  <c r="G72" i="67" s="1"/>
  <c r="L14" i="71" s="1"/>
  <c r="G71" i="68"/>
  <c r="G72" i="68" s="1"/>
  <c r="L15" i="71" s="1"/>
  <c r="G71" i="69"/>
  <c r="G72" i="69" s="1"/>
  <c r="L16" i="71" s="1"/>
  <c r="G71" i="70"/>
  <c r="G72" i="70" s="1"/>
  <c r="L17" i="71" s="1"/>
  <c r="G69" i="54"/>
  <c r="G30" i="54"/>
  <c r="G71" i="54" s="1"/>
  <c r="G72" i="54" s="1"/>
  <c r="L17" i="55" s="1"/>
  <c r="G69" i="53"/>
  <c r="G30" i="53"/>
  <c r="G71" i="53" s="1"/>
  <c r="G72" i="53" s="1"/>
  <c r="L16" i="55" s="1"/>
  <c r="G69" i="52"/>
  <c r="G30" i="52"/>
  <c r="G71" i="52" s="1"/>
  <c r="G72" i="52" s="1"/>
  <c r="L15" i="55" s="1"/>
  <c r="G69" i="51"/>
  <c r="G30" i="51"/>
  <c r="G71" i="51" s="1"/>
  <c r="G72" i="51" s="1"/>
  <c r="L14" i="55" s="1"/>
  <c r="G69" i="50"/>
  <c r="G30" i="50"/>
  <c r="G71" i="50" s="1"/>
  <c r="G72" i="50" s="1"/>
  <c r="L13" i="55" s="1"/>
  <c r="G69" i="49"/>
  <c r="G30" i="49"/>
  <c r="G71" i="49" s="1"/>
  <c r="G72" i="49" s="1"/>
  <c r="L12" i="55" s="1"/>
  <c r="G69" i="48"/>
  <c r="G30" i="48"/>
  <c r="G71" i="48" s="1"/>
  <c r="G72" i="48" s="1"/>
  <c r="L11" i="55" s="1"/>
  <c r="G69" i="47"/>
  <c r="G30" i="47"/>
  <c r="G71" i="47" s="1"/>
  <c r="G72" i="47" s="1"/>
  <c r="L10" i="55" s="1"/>
  <c r="G69" i="46"/>
  <c r="G30" i="46"/>
  <c r="G71" i="46" s="1"/>
  <c r="G72" i="46" s="1"/>
  <c r="L9" i="55" s="1"/>
  <c r="G69" i="45"/>
  <c r="G30" i="45"/>
  <c r="G71" i="45" s="1"/>
  <c r="G72" i="45" s="1"/>
  <c r="L8" i="55" s="1"/>
  <c r="G69" i="44"/>
  <c r="G30" i="44"/>
  <c r="G71" i="44" s="1"/>
  <c r="G72" i="44" s="1"/>
  <c r="L7" i="55" s="1"/>
  <c r="G69" i="42"/>
  <c r="G30" i="42"/>
  <c r="G71" i="42" s="1"/>
  <c r="G72" i="42" s="1"/>
  <c r="L5" i="55" s="1"/>
  <c r="G69" i="41"/>
  <c r="G30" i="41"/>
  <c r="G71" i="41" s="1"/>
  <c r="G72" i="41" s="1"/>
  <c r="L4" i="55" s="1"/>
  <c r="G69" i="40"/>
  <c r="G30" i="40"/>
  <c r="G71" i="40" s="1"/>
  <c r="G72" i="40" s="1"/>
  <c r="L3" i="55" s="1"/>
  <c r="G69" i="36" l="1"/>
  <c r="G71" i="36" s="1"/>
  <c r="G72" i="36" s="1"/>
  <c r="L7" i="11" s="1"/>
  <c r="G69" i="39" l="1"/>
  <c r="G30" i="39"/>
  <c r="G71" i="39" s="1"/>
  <c r="G72" i="39" s="1"/>
  <c r="L3" i="11" s="1"/>
  <c r="G69" i="38"/>
  <c r="G30" i="38"/>
  <c r="G71" i="38" s="1"/>
  <c r="G72" i="38" s="1"/>
  <c r="L4" i="11" s="1"/>
  <c r="G69" i="37"/>
  <c r="G30" i="37"/>
  <c r="G71" i="37" s="1"/>
  <c r="G72" i="37" s="1"/>
  <c r="L10" i="11" s="1"/>
  <c r="G69" i="35"/>
  <c r="G30" i="35"/>
  <c r="G71" i="35" s="1"/>
  <c r="G72" i="35" s="1"/>
  <c r="L11" i="11" s="1"/>
  <c r="G69" i="34"/>
  <c r="G30" i="34"/>
  <c r="G71" i="34" s="1"/>
  <c r="G72" i="34" s="1"/>
  <c r="L12" i="11" s="1"/>
  <c r="G69" i="33"/>
  <c r="G30" i="33"/>
  <c r="G71" i="33" s="1"/>
  <c r="G72" i="33" s="1"/>
  <c r="L6" i="11" s="1"/>
  <c r="G69" i="32"/>
  <c r="G30" i="32"/>
  <c r="G71" i="32" s="1"/>
  <c r="G72" i="32" s="1"/>
  <c r="L17" i="11" s="1"/>
  <c r="G69" i="31"/>
  <c r="G30" i="31"/>
  <c r="G71" i="31" s="1"/>
  <c r="G72" i="31" s="1"/>
  <c r="L15" i="11" s="1"/>
  <c r="G69" i="30"/>
  <c r="G30" i="30"/>
  <c r="G71" i="30" s="1"/>
  <c r="G72" i="30" s="1"/>
  <c r="L9" i="11" s="1"/>
  <c r="G69" i="29"/>
  <c r="G30" i="29"/>
  <c r="G71" i="29" s="1"/>
  <c r="G72" i="29" s="1"/>
  <c r="L14" i="11" s="1"/>
  <c r="G30" i="28"/>
  <c r="G69" i="28"/>
  <c r="G71" i="28"/>
  <c r="G72" i="28" s="1"/>
  <c r="L16" i="11" s="1"/>
  <c r="G30" i="13" l="1"/>
  <c r="G30" i="27"/>
  <c r="G69" i="27"/>
  <c r="G71" i="27"/>
  <c r="G72" i="27" s="1"/>
  <c r="L8" i="11" s="1"/>
  <c r="G69" i="13"/>
  <c r="G71" i="15" l="1"/>
  <c r="G72" i="15" s="1"/>
  <c r="G71" i="13"/>
  <c r="G72" i="13" s="1"/>
  <c r="L5" i="11" s="1"/>
  <c r="G71" i="4" l="1"/>
  <c r="G7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5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A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2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3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4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5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7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" authorId="0" shapeId="0" xr:uid="{00000000-0006-0000-7400-000002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" authorId="0" shapeId="0" xr:uid="{00000000-0006-0000-7400-000003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6" authorId="0" shapeId="0" xr:uid="{00000000-0006-0000-7400-000004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 shapeId="0" xr:uid="{00000000-0006-0000-7400-000005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8" authorId="0" shapeId="0" xr:uid="{00000000-0006-0000-7400-000006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" authorId="0" shapeId="0" xr:uid="{00000000-0006-0000-7400-000007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0" authorId="0" shapeId="0" xr:uid="{00000000-0006-0000-7400-000008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" authorId="0" shapeId="0" xr:uid="{00000000-0006-0000-7400-000009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2" authorId="0" shapeId="0" xr:uid="{00000000-0006-0000-7400-00000A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3" authorId="0" shapeId="0" xr:uid="{00000000-0006-0000-7400-00000B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4" authorId="0" shapeId="0" xr:uid="{00000000-0006-0000-7400-00000C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5" authorId="0" shapeId="0" xr:uid="{00000000-0006-0000-7400-00000D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6" authorId="0" shapeId="0" xr:uid="{00000000-0006-0000-7400-00000E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0" shapeId="0" xr:uid="{00000000-0006-0000-7400-00000F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8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L3" authorId="0" shapeId="0" xr:uid="{00000000-0006-0000-9400-000001000000}">
      <text>
        <r>
          <rPr>
            <b/>
            <sz val="8"/>
            <color indexed="81"/>
            <rFont val="Tahoma"/>
            <family val="2"/>
          </rPr>
          <t xml:space="preserve">WUR:
Insert the QI value from the specific QA_{FC}_{TAGNAME} file or insert "not available" in case QA could not be done due to no access to reference.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<sst xmlns="http://schemas.openxmlformats.org/spreadsheetml/2006/main" count="17929" uniqueCount="434">
  <si>
    <t>Nutrient</t>
  </si>
  <si>
    <t>Calcium</t>
  </si>
  <si>
    <t>INFOODS component tag name</t>
  </si>
  <si>
    <t>CA</t>
  </si>
  <si>
    <t>Food name (English)</t>
  </si>
  <si>
    <t>Rice, ordinary polished</t>
  </si>
  <si>
    <t>Food Code (FC)</t>
  </si>
  <si>
    <t>1004</t>
  </si>
  <si>
    <t>Source (reference) available?                                                                                           (ANSWER: YES or NO)</t>
  </si>
  <si>
    <t>YES</t>
  </si>
  <si>
    <t>Full reference</t>
  </si>
  <si>
    <t>Laboratory data</t>
  </si>
  <si>
    <t>Content (unit/matrix unit)</t>
  </si>
  <si>
    <t>mg/100g</t>
  </si>
  <si>
    <t>NO</t>
  </si>
  <si>
    <t>N/A</t>
  </si>
  <si>
    <t>QI</t>
  </si>
  <si>
    <t xml:space="preserve">Langual </t>
  </si>
  <si>
    <t>facet</t>
  </si>
  <si>
    <t>FOOD DESCRIPTION</t>
  </si>
  <si>
    <t xml:space="preserve">FOR ALL TYPES  OF FOOD </t>
  </si>
  <si>
    <t>A</t>
  </si>
  <si>
    <t xml:space="preserve">Is the food group known? </t>
  </si>
  <si>
    <t>x</t>
  </si>
  <si>
    <t>B</t>
  </si>
  <si>
    <t xml:space="preserve">Was the food source of the food or of the main ingredient clearly provided? </t>
  </si>
  <si>
    <t>C</t>
  </si>
  <si>
    <t xml:space="preserve">Was the part of plant or part of animal clearly indicated? </t>
  </si>
  <si>
    <t>If relevant, was the analysed portion described and is it stated explicitly if the food was analysed with or without the inedible part?</t>
  </si>
  <si>
    <t>F</t>
  </si>
  <si>
    <t xml:space="preserve">If relevant, was the extent of heat treatment provided? </t>
  </si>
  <si>
    <t>G</t>
  </si>
  <si>
    <t xml:space="preserve">If the food was cooked, were satisfactory cooking method details provided? </t>
  </si>
  <si>
    <t>H</t>
  </si>
  <si>
    <t xml:space="preserve">Was relevant information on treatment applied provided? </t>
  </si>
  <si>
    <t>J</t>
  </si>
  <si>
    <t>Was information on preservation method provided?</t>
  </si>
  <si>
    <t>K</t>
  </si>
  <si>
    <t>If relevant, was information on packing medium provided?</t>
  </si>
  <si>
    <t>R</t>
  </si>
  <si>
    <t>(If relevant) Was information about the origin of food provided?</t>
  </si>
  <si>
    <t>If relevant, was the month or season of production indicated?</t>
  </si>
  <si>
    <t>Was the moisture content of the sample measured and the result given?</t>
  </si>
  <si>
    <t>FOR MANUFACTURED PREPACKED FOOD ONLY</t>
  </si>
  <si>
    <t>Was generic name provided?</t>
  </si>
  <si>
    <t>Was commercial name provided?</t>
  </si>
  <si>
    <t>If relevant, was brand name provided?</t>
  </si>
  <si>
    <t>P</t>
  </si>
  <si>
    <t>Was relevant information on consumer group/dietary use/label claim provided?</t>
  </si>
  <si>
    <t>Was recipe description provided?</t>
  </si>
  <si>
    <t>Food Description QI:   Y/(Y+N)*5</t>
  </si>
  <si>
    <t>COMPONENT IDENTIFICATION</t>
  </si>
  <si>
    <t>Is the component described unambiguously?</t>
  </si>
  <si>
    <t>Is the unit unequivocal?</t>
  </si>
  <si>
    <t>Is the matrix unit unequivocal?</t>
  </si>
  <si>
    <t>Component Identification QI</t>
  </si>
  <si>
    <t xml:space="preserve">SAMPLING PLAN </t>
  </si>
  <si>
    <t>Was the sampling plan developed to represent consumption in the country where the study was conducted?</t>
  </si>
  <si>
    <t>Was the number of primary samples &gt;9?</t>
  </si>
  <si>
    <t xml:space="preserve">If relevant, were samples taken during more than one season of the year? </t>
  </si>
  <si>
    <t>If relevant, were samples taken from more than one geographical location?</t>
  </si>
  <si>
    <t>If relevant, were samples taken from the most important sales outlets (supermarket, local grocery, street market, restaurant, household…)?</t>
  </si>
  <si>
    <t>If relevant, was more than one brand (for manufactured pre-packed product) or more than one cultivar (for plant foods) or subspecies (for animal foods) sampled?</t>
  </si>
  <si>
    <t>Sampling Plan QI</t>
  </si>
  <si>
    <t>NUMBER OF ANALYTICAL SAMPLES</t>
  </si>
  <si>
    <t>Is the number of analytical samples 1?</t>
  </si>
  <si>
    <t>Is the number of analytical samples 2?</t>
  </si>
  <si>
    <t>Is the number of analytical samples 3?</t>
  </si>
  <si>
    <t>Is the number of analytical samples 4?</t>
  </si>
  <si>
    <r>
      <t xml:space="preserve">Is the number of analytical samples </t>
    </r>
    <r>
      <rPr>
        <sz val="11"/>
        <rFont val="Calibri"/>
        <family val="2"/>
        <scheme val="minor"/>
      </rPr>
      <t>≥5</t>
    </r>
    <r>
      <rPr>
        <sz val="10"/>
        <rFont val="Arial"/>
        <family val="2"/>
      </rPr>
      <t>?</t>
    </r>
  </si>
  <si>
    <t>Number of Analytical Samples QI</t>
  </si>
  <si>
    <t>SAMPLE HANDLING</t>
  </si>
  <si>
    <t>If relevant, were appropriate stabilization treatments applied (e.g. protection from heat/air/light/microbial activity)?</t>
  </si>
  <si>
    <t>Were the samples homogenized?</t>
  </si>
  <si>
    <t>Sample Handling QI</t>
  </si>
  <si>
    <t>ANALYTICAL METHOD</t>
  </si>
  <si>
    <t>Does the analytical method used in the source match the list of appropriate analytical methods given in the guidelines for analytical methods?</t>
  </si>
  <si>
    <t>Are the key method steps appropriate for the method described?</t>
  </si>
  <si>
    <t>Analytical Method QI</t>
  </si>
  <si>
    <t>ANALYTICAL QUALITY CONTROL</t>
  </si>
  <si>
    <t>Were analytical portion replicates tested?</t>
  </si>
  <si>
    <t>Was the laboratory accredited for this method or was the method validated by performance testing?</t>
  </si>
  <si>
    <t>If available, was an appropriate reference material or a standard reference material used?</t>
  </si>
  <si>
    <t>Analytical quality control QI</t>
  </si>
  <si>
    <t>Overall QI</t>
  </si>
  <si>
    <t>Normalized QI:   (Overall QI-7)/(35-7) *10</t>
  </si>
  <si>
    <t>If no source (reference) is available, no QI can be assigned</t>
  </si>
  <si>
    <t>Rice, ordinary, flour</t>
  </si>
  <si>
    <t>1017</t>
  </si>
  <si>
    <t>Sesame seeds, whole, dried</t>
  </si>
  <si>
    <t>3020</t>
  </si>
  <si>
    <t>Soybean flour, fried</t>
  </si>
  <si>
    <t>3021</t>
  </si>
  <si>
    <t>Celery, raw</t>
  </si>
  <si>
    <t>4018</t>
  </si>
  <si>
    <t>Pumpkin leaves, raw</t>
  </si>
  <si>
    <t>4066</t>
  </si>
  <si>
    <t>Amaranth, red, raw</t>
  </si>
  <si>
    <t>4073</t>
  </si>
  <si>
    <t>Ceylon spinach, raw</t>
  </si>
  <si>
    <t>4080</t>
  </si>
  <si>
    <t>Sauropus, raw</t>
  </si>
  <si>
    <t>4086</t>
  </si>
  <si>
    <t>Crab, sea water</t>
  </si>
  <si>
    <t>8033</t>
  </si>
  <si>
    <t>Yogurt</t>
  </si>
  <si>
    <t>10004</t>
  </si>
  <si>
    <t>Breast milk</t>
  </si>
  <si>
    <t>10003</t>
  </si>
  <si>
    <t>Chicken egg, whole, raw</t>
  </si>
  <si>
    <t>9001</t>
  </si>
  <si>
    <t>Milk, cow, whole, fresh</t>
  </si>
  <si>
    <t>10001</t>
  </si>
  <si>
    <t>Milk, cow, dried, whole powder</t>
  </si>
  <si>
    <t>10006</t>
  </si>
  <si>
    <t>SMILING Summary QA keyfoods</t>
  </si>
  <si>
    <t>Sufficient documentation available to allow evaluation</t>
  </si>
  <si>
    <t>Food Code</t>
  </si>
  <si>
    <t>Food Name Eng</t>
  </si>
  <si>
    <r>
      <rPr>
        <b/>
        <sz val="10"/>
        <rFont val="Arial"/>
        <family val="2"/>
      </rPr>
      <t xml:space="preserve">Calcium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</si>
  <si>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r>
      <t xml:space="preserve">QA checked </t>
    </r>
    <r>
      <rPr>
        <b/>
        <sz val="10"/>
        <rFont val="Calibri"/>
        <family val="2"/>
      </rPr>
      <t>→</t>
    </r>
  </si>
  <si>
    <t>Food description</t>
  </si>
  <si>
    <t>Component identification</t>
  </si>
  <si>
    <t>Sampling plan</t>
  </si>
  <si>
    <t>No analytical samples</t>
  </si>
  <si>
    <t xml:space="preserve">Sample handling </t>
  </si>
  <si>
    <t>Analytical method</t>
  </si>
  <si>
    <t>Analitical quality control</t>
  </si>
  <si>
    <t>Normalised Quality Index</t>
  </si>
  <si>
    <t>Note</t>
  </si>
  <si>
    <t>QA_{10006}_{CA}</t>
  </si>
  <si>
    <t>QA_{10001}_{CA}</t>
  </si>
  <si>
    <t xml:space="preserve">Rice, ordinary polished, raw </t>
  </si>
  <si>
    <t>QA_{1004}_{CA}</t>
  </si>
  <si>
    <t>Sauropus, leaves, raw</t>
  </si>
  <si>
    <t>QA_{4086}_{CA}</t>
  </si>
  <si>
    <t>QA_{10003}_{CA}</t>
  </si>
  <si>
    <t>QA_{1017}_{CA}</t>
  </si>
  <si>
    <t>QA_{4066}_{CA}</t>
  </si>
  <si>
    <t>QA_{9001}_{CA}</t>
  </si>
  <si>
    <t>Yogurt, full fat</t>
  </si>
  <si>
    <t>QA_{10004}_{CA}</t>
  </si>
  <si>
    <t>QA_{8033}_{CA}</t>
  </si>
  <si>
    <t>QA_{3020}_{CA}</t>
  </si>
  <si>
    <t>Not available</t>
  </si>
  <si>
    <t>QA_{4018}_{CA}</t>
  </si>
  <si>
    <t>QA_{4073}_{CA}</t>
  </si>
  <si>
    <t>Soybeans flour</t>
  </si>
  <si>
    <t>QA_{3021}_{CA}</t>
  </si>
  <si>
    <t>QA_{4080}_{CA}</t>
  </si>
  <si>
    <t>Legend:</t>
  </si>
  <si>
    <t>Key foods that were selected based on a high contribution to nutrient intake</t>
  </si>
  <si>
    <t>Key foods that were selected based on a high nutrient content</t>
  </si>
  <si>
    <t xml:space="preserve"> </t>
  </si>
  <si>
    <t>Normalized QI:  (Overall QI-7)/(35-7) *10</t>
  </si>
  <si>
    <t xml:space="preserve">Summary QA keyfoods SMILING </t>
  </si>
  <si>
    <t>Sufficient documentation available to allow evaluation of (yes/no)</t>
  </si>
  <si>
    <r>
      <t xml:space="preserve">Nutrient          </t>
    </r>
    <r>
      <rPr>
        <b/>
        <sz val="8"/>
        <rFont val="Arial"/>
        <family val="2"/>
      </rPr>
      <t xml:space="preserve"> (mg or mcg /100g)</t>
    </r>
  </si>
  <si>
    <t>QA_{FC}_{TAGNAME}</t>
  </si>
  <si>
    <t>nutrient</t>
  </si>
  <si>
    <t>tagname</t>
  </si>
  <si>
    <t>unit</t>
  </si>
  <si>
    <t>Number of significant figures</t>
  </si>
  <si>
    <t>Maximal number of decimal places</t>
  </si>
  <si>
    <t>Iron</t>
  </si>
  <si>
    <t>FE</t>
  </si>
  <si>
    <t>mg</t>
  </si>
  <si>
    <t>Zinc</t>
  </si>
  <si>
    <t>ZN</t>
  </si>
  <si>
    <t>Vitamin A &amp; pro vitamins</t>
  </si>
  <si>
    <t>VIT_RAE</t>
  </si>
  <si>
    <t>mcg</t>
  </si>
  <si>
    <t>Thiamin</t>
  </si>
  <si>
    <t>THIAEQ</t>
  </si>
  <si>
    <t>Riboflavin</t>
  </si>
  <si>
    <t>RIBF</t>
  </si>
  <si>
    <t>Vitamin B6</t>
  </si>
  <si>
    <t>VITB6</t>
  </si>
  <si>
    <t>Folate</t>
  </si>
  <si>
    <t>FOL</t>
  </si>
  <si>
    <t>Vitamin B-12</t>
  </si>
  <si>
    <t>VITB12</t>
  </si>
  <si>
    <t>Vitamin C</t>
  </si>
  <si>
    <t>VITC</t>
  </si>
  <si>
    <t>Sauropus, sp. Leaves</t>
  </si>
  <si>
    <t>Milk, dried, whole powder</t>
  </si>
  <si>
    <t>USDA</t>
  </si>
  <si>
    <t>Pork meat, medium fat</t>
  </si>
  <si>
    <t>7018</t>
  </si>
  <si>
    <t>Pork meat, lean</t>
  </si>
  <si>
    <t>7017</t>
  </si>
  <si>
    <t>Beef meat, grade 1</t>
  </si>
  <si>
    <t>7003</t>
  </si>
  <si>
    <t>Beef meat, grade 2</t>
  </si>
  <si>
    <t>7004</t>
  </si>
  <si>
    <t>Pumpkin leave</t>
  </si>
  <si>
    <t>Soybean flour</t>
  </si>
  <si>
    <t>Chicken egg, york</t>
  </si>
  <si>
    <t>9002</t>
  </si>
  <si>
    <t>Dried lotus seed</t>
  </si>
  <si>
    <t>4041</t>
  </si>
  <si>
    <r>
      <rPr>
        <b/>
        <sz val="10"/>
        <rFont val="Arial"/>
        <family val="2"/>
      </rPr>
      <t xml:space="preserve">Iron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</si>
  <si>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Ordinary polished rice</t>
  </si>
  <si>
    <t>QA_{1004}_{FE}</t>
  </si>
  <si>
    <t>Rice ordinary flour</t>
  </si>
  <si>
    <t>QA_{1017}_{FE}</t>
  </si>
  <si>
    <t>Sauropus, sp. leaves</t>
  </si>
  <si>
    <t>QA_{4086}_{FE}</t>
  </si>
  <si>
    <t>QA_{10006}_{FE}</t>
  </si>
  <si>
    <t>Not applicable</t>
  </si>
  <si>
    <t>QA_{7018}_{FE}</t>
  </si>
  <si>
    <t>QA_{7017}_{FE}</t>
  </si>
  <si>
    <t>QA_{9001}_{FE}</t>
  </si>
  <si>
    <t>Beef meat grade I</t>
  </si>
  <si>
    <t>QA_{7003}_{FE}</t>
  </si>
  <si>
    <t>Beef meat grade II</t>
  </si>
  <si>
    <t>QA_{7004}_{FE}</t>
  </si>
  <si>
    <t>Pumpkin leaves</t>
  </si>
  <si>
    <t>QA_{4066}_{FE}</t>
  </si>
  <si>
    <t>QA_{3020}_{FE}</t>
  </si>
  <si>
    <t>QA_{4018}_{FE}</t>
  </si>
  <si>
    <t>QA_{3021}_{FE}</t>
  </si>
  <si>
    <t>Chicken egg, yolk</t>
  </si>
  <si>
    <t>QA_{9002}_{FE}</t>
  </si>
  <si>
    <t>QA_{4041}_{FE}</t>
  </si>
  <si>
    <t>Rice, ordinary, polished</t>
  </si>
  <si>
    <t>Pork, ribs without bone</t>
  </si>
  <si>
    <t>7053</t>
  </si>
  <si>
    <t>Rice ordinary, flour</t>
  </si>
  <si>
    <t>Cow milk, fresh</t>
  </si>
  <si>
    <t>Carrot, raw</t>
  </si>
  <si>
    <t>4007</t>
  </si>
  <si>
    <t>Chicken heart</t>
  </si>
  <si>
    <t>7056</t>
  </si>
  <si>
    <t>Hog, heart</t>
  </si>
  <si>
    <t>7057</t>
  </si>
  <si>
    <r>
      <rPr>
        <b/>
        <sz val="10"/>
        <rFont val="Arial"/>
        <family val="2"/>
      </rPr>
      <t xml:space="preserve">Zinc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</si>
  <si>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QA_{1004}_{ZN}</t>
  </si>
  <si>
    <t>QA_{10006}_{ZN}</t>
  </si>
  <si>
    <t>QA_{7017}_{ZN}</t>
  </si>
  <si>
    <t>QA_{7018}_{ZN}</t>
  </si>
  <si>
    <t>QA_{7053}_{ZN}</t>
  </si>
  <si>
    <t>QA_{1017}_{ZN}</t>
  </si>
  <si>
    <t>QA_{10001}_{ZN}</t>
  </si>
  <si>
    <t>QA_{4086}_{ZN}</t>
  </si>
  <si>
    <t>Beef meat, grade I</t>
  </si>
  <si>
    <t>QA_{7003}_{ZN}</t>
  </si>
  <si>
    <t>Carrots</t>
  </si>
  <si>
    <t>QA_{4007}_{ZN}</t>
  </si>
  <si>
    <t>Sesame seeds, raw</t>
  </si>
  <si>
    <t>QA_{3020}_{ZN}</t>
  </si>
  <si>
    <t>QA_{7056}_{ZN}</t>
  </si>
  <si>
    <t>QA_{9002}_{ZN}</t>
  </si>
  <si>
    <t>QA_{7057}_{ZN}</t>
  </si>
  <si>
    <t>QA_{3021}_{ZN}</t>
  </si>
  <si>
    <t>Rice, ordinary flour</t>
  </si>
  <si>
    <t>Mungo bean</t>
  </si>
  <si>
    <t>3010</t>
  </si>
  <si>
    <t>Mungo bean flour</t>
  </si>
  <si>
    <t>3023</t>
  </si>
  <si>
    <t>Sesame seeds, dried</t>
  </si>
  <si>
    <t>Chicken meat, average</t>
  </si>
  <si>
    <t>7013</t>
  </si>
  <si>
    <t>Duck egg, yolk</t>
  </si>
  <si>
    <t>9005</t>
  </si>
  <si>
    <r>
      <rPr>
        <b/>
        <sz val="10"/>
        <rFont val="Arial"/>
        <family val="2"/>
      </rPr>
      <t xml:space="preserve">Vitamin B1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</si>
  <si>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QA_{7017}_{THIA}</t>
  </si>
  <si>
    <t>QA_{1004}_{THIA}</t>
  </si>
  <si>
    <t>QA_{7018}_{THIA}</t>
  </si>
  <si>
    <t>QA_{10006}_{THIA}</t>
  </si>
  <si>
    <t>QA_{7053}_{THIA}</t>
  </si>
  <si>
    <t>QA_{10001}_{THIA}</t>
  </si>
  <si>
    <t>QA_{1017}_{THIA}</t>
  </si>
  <si>
    <t>QA_{3010}_{THIA}</t>
  </si>
  <si>
    <t>QA_{9001}_{THIA}</t>
  </si>
  <si>
    <t>QA_{3023}_{THIA}</t>
  </si>
  <si>
    <t>QA_{3020}_{THIA}</t>
  </si>
  <si>
    <t>QA_{3021}_{THIA}</t>
  </si>
  <si>
    <t>QA_{9005}_{THIA}</t>
  </si>
  <si>
    <t>0.32</t>
  </si>
  <si>
    <t>QA_{9002}_{THIA}</t>
  </si>
  <si>
    <t>QA_{7013}_{THIA}</t>
  </si>
  <si>
    <t>Sauropus, leaves</t>
  </si>
  <si>
    <t>Amaranth, sp. Red</t>
  </si>
  <si>
    <t>Hog heart</t>
  </si>
  <si>
    <r>
      <rPr>
        <b/>
        <sz val="10"/>
        <rFont val="Arial"/>
        <family val="2"/>
      </rPr>
      <t xml:space="preserve">Vitamin B2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</si>
  <si>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QA_{10006}_{RIBF}</t>
  </si>
  <si>
    <t>QA_{10001}_{RIBF}</t>
  </si>
  <si>
    <t>QA_{4086}_{RIBF}</t>
  </si>
  <si>
    <t>QA_{7017}_{RIBF}</t>
  </si>
  <si>
    <t>QA_{1004}_{RIBF}</t>
  </si>
  <si>
    <t>QA_{7018}_{RIBF}</t>
  </si>
  <si>
    <t>QA_{9001}_{RIBF}</t>
  </si>
  <si>
    <t>QA_{8033}_{RIBF}</t>
  </si>
  <si>
    <t>QA_{7053}_{RIBF}</t>
  </si>
  <si>
    <t>QA_{1017}_{RIBF}</t>
  </si>
  <si>
    <t>QA_{4073}_{RIBF}</t>
  </si>
  <si>
    <t>QA_{9005}_{RIBF}</t>
  </si>
  <si>
    <t>QA_{7056}_{RIBF}</t>
  </si>
  <si>
    <t>QA_{9002}_{RIBF}</t>
  </si>
  <si>
    <t>QA_{7057}_{RIBF}</t>
  </si>
  <si>
    <t>Chicken meat, everage</t>
  </si>
  <si>
    <t>Potato, white</t>
  </si>
  <si>
    <t>2014</t>
  </si>
  <si>
    <t>Banana</t>
  </si>
  <si>
    <t>5006</t>
  </si>
  <si>
    <t>Pigeon, young bird, flesh skin and giblets</t>
  </si>
  <si>
    <t>7007</t>
  </si>
  <si>
    <r>
      <rPr>
        <b/>
        <sz val="10"/>
        <rFont val="Arial"/>
        <family val="2"/>
      </rPr>
      <t xml:space="preserve">Vitamin B6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</si>
  <si>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QA_{1004}_{VITB6}</t>
  </si>
  <si>
    <t>QA_{7017}_{VITB6}</t>
  </si>
  <si>
    <t>QA_{1017}_{VITB6}</t>
  </si>
  <si>
    <t>QA_{10006}_{VITB6}</t>
  </si>
  <si>
    <t>QA_{7018}_{VITB6}</t>
  </si>
  <si>
    <t>QA_{7013}_{VITB6}</t>
  </si>
  <si>
    <t>QA_{7053}_{VITB6}</t>
  </si>
  <si>
    <t>QA_{10001}_{VITB6}</t>
  </si>
  <si>
    <t>QA_{2014}_{VITB6}</t>
  </si>
  <si>
    <t>QA_{9001}_{VITB6}</t>
  </si>
  <si>
    <t>QA_{3020}_{VITB6}</t>
  </si>
  <si>
    <t>QA_{3021}_{VITB6}</t>
  </si>
  <si>
    <t>QA_{7007}_{VITB6}</t>
  </si>
  <si>
    <t>QA_{3010}_{VITB6}</t>
  </si>
  <si>
    <t>QA_{5006}_{VITB6}</t>
  </si>
  <si>
    <t>mcg/100g</t>
  </si>
  <si>
    <t>Mussel, fresh water</t>
  </si>
  <si>
    <t>8054</t>
  </si>
  <si>
    <t>Duck egg</t>
  </si>
  <si>
    <t>9004</t>
  </si>
  <si>
    <t>Eel, fresh water</t>
  </si>
  <si>
    <t>8038</t>
  </si>
  <si>
    <t>Carp</t>
  </si>
  <si>
    <t>8003</t>
  </si>
  <si>
    <t>Shrimp, sea water</t>
  </si>
  <si>
    <t>8051</t>
  </si>
  <si>
    <t>Scad</t>
  </si>
  <si>
    <t>8020</t>
  </si>
  <si>
    <r>
      <rPr>
        <b/>
        <sz val="10"/>
        <rFont val="Arial"/>
        <family val="2"/>
      </rPr>
      <t xml:space="preserve">Vitamin B12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(mcg /100g)</t>
    </r>
  </si>
  <si>
    <t>QA_{10006}_{VITMB12}</t>
  </si>
  <si>
    <t>not available</t>
  </si>
  <si>
    <t>QA_{8054}_{VITMB12}</t>
  </si>
  <si>
    <t>QA_{7017}_{VITMB12}</t>
  </si>
  <si>
    <t>QA_{10001}_{VITMB12}</t>
  </si>
  <si>
    <t>QA_{9001}_{VITMB12}</t>
  </si>
  <si>
    <t>QA_{7018}_{VITMB12}</t>
  </si>
  <si>
    <t>QA_{9004}_{VITMB12}</t>
  </si>
  <si>
    <t>QA_{7053}_{VITMB12}</t>
  </si>
  <si>
    <t>QA_{7057}_{VITMB12}</t>
  </si>
  <si>
    <t>QA_{8038}_{VITMB12}</t>
  </si>
  <si>
    <t>QA_{7056}_{VITMB12}</t>
  </si>
  <si>
    <t>QA_{9002}_{VITMB12}</t>
  </si>
  <si>
    <t>QA_{8003}_{VITMB12}</t>
  </si>
  <si>
    <t>QA_{8051}_{VITMB12}</t>
  </si>
  <si>
    <t>QA_{8020}_{VITMB12}</t>
  </si>
  <si>
    <t>Water spinach</t>
  </si>
  <si>
    <t>4083</t>
  </si>
  <si>
    <t>Black bean, dried</t>
  </si>
  <si>
    <t>3004</t>
  </si>
  <si>
    <t xml:space="preserve">Soybeans flour </t>
  </si>
  <si>
    <t>Papaya, ripe</t>
  </si>
  <si>
    <t>5017</t>
  </si>
  <si>
    <r>
      <rPr>
        <b/>
        <sz val="10"/>
        <rFont val="Arial"/>
        <family val="2"/>
      </rPr>
      <t xml:space="preserve">Folate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(mcg /100g)</t>
    </r>
  </si>
  <si>
    <t>QA_{3010}_{FOLFD}</t>
  </si>
  <si>
    <t>QA_{10006}_{FOLFD}</t>
  </si>
  <si>
    <t>QA_{1004}_{FOLFD}</t>
  </si>
  <si>
    <t>QA_{3023}_{FOLFD}</t>
  </si>
  <si>
    <t>QA_{4083}_{FOLFD}</t>
  </si>
  <si>
    <t>QA_{9001}_{FOLFD}</t>
  </si>
  <si>
    <t>QA_{10001}_{FOLFD}</t>
  </si>
  <si>
    <t>QA_{9002}_{FOLFD}</t>
  </si>
  <si>
    <t>QA_{4066}_{FOLFD}</t>
  </si>
  <si>
    <t>QA_{3004}_{FOLFD}</t>
  </si>
  <si>
    <t>QA_{3021}_{FOLFD}</t>
  </si>
  <si>
    <t>QA_{4041}_{FOLFD}</t>
  </si>
  <si>
    <t>QA_{3020}_{FOLFD}</t>
  </si>
  <si>
    <t>QA_{9004}_{FOLFD}</t>
  </si>
  <si>
    <t>QA_{5017}_{FOLFD}</t>
  </si>
  <si>
    <t>Ceylon spinach</t>
  </si>
  <si>
    <t>Celery</t>
  </si>
  <si>
    <t>Limnophila aromatic</t>
  </si>
  <si>
    <t>4085</t>
  </si>
  <si>
    <t>5007</t>
  </si>
  <si>
    <t>Daylily, flowers</t>
  </si>
  <si>
    <t>4044</t>
  </si>
  <si>
    <t>Sugarapple</t>
  </si>
  <si>
    <t>5034</t>
  </si>
  <si>
    <r>
      <rPr>
        <b/>
        <sz val="10"/>
        <rFont val="Arial"/>
        <family val="2"/>
      </rPr>
      <t xml:space="preserve">Vitamin C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(mg /100g)</t>
    </r>
  </si>
  <si>
    <t>QA_{4086}_{VITC}</t>
  </si>
  <si>
    <t>QA_{10006}_{VITC}</t>
  </si>
  <si>
    <t>QA_{4080}_{VITC}</t>
  </si>
  <si>
    <t>QA_{10003}_{VITC}</t>
  </si>
  <si>
    <t>QA_{5017}_{VITC}</t>
  </si>
  <si>
    <t>QA_{2014}_{VITC}</t>
  </si>
  <si>
    <t>QA_{4007}_{VITC}</t>
  </si>
  <si>
    <t>QA_{4018}_{VITC}</t>
  </si>
  <si>
    <t>QA_{4066}_{VITC}</t>
  </si>
  <si>
    <t>QA_{4083}_{VITC}</t>
  </si>
  <si>
    <t>QA_{4073}_{VITC}</t>
  </si>
  <si>
    <t>QA_{4085}_{VITC}</t>
  </si>
  <si>
    <t>QA_{4044}_{VITC}</t>
  </si>
  <si>
    <t>QA_{5034}_{VITC}</t>
  </si>
  <si>
    <t>6</t>
  </si>
  <si>
    <t>QA_{5007}_{VITC}</t>
  </si>
  <si>
    <t>Chicken egg, york, raw</t>
  </si>
  <si>
    <t>Human milk</t>
  </si>
  <si>
    <t>Duck egg, york, raw</t>
  </si>
  <si>
    <t>Duck, embryonated egg, raw</t>
  </si>
  <si>
    <t>9010</t>
  </si>
  <si>
    <t>Duck egg, whole, raw</t>
  </si>
  <si>
    <t>Duck meat, average</t>
  </si>
  <si>
    <t>7028</t>
  </si>
  <si>
    <t>Mussel, fresh water, raw</t>
  </si>
  <si>
    <t>Pigeon, young bird, flesh, skin and giblets</t>
  </si>
  <si>
    <r>
      <rPr>
        <b/>
        <sz val="10"/>
        <rFont val="Arial"/>
        <family val="2"/>
      </rPr>
      <t xml:space="preserve">Vitamin A_RAE  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                  (mcg /100g)</t>
    </r>
  </si>
  <si>
    <t>QA_{10006}_{VITA}</t>
  </si>
  <si>
    <t>QA_{9001}_{VITA}</t>
  </si>
  <si>
    <t>QA_{10001}_{VITA}</t>
  </si>
  <si>
    <t>Eel, silver - pike</t>
  </si>
  <si>
    <t>QA_{8038}_{VITA}</t>
  </si>
  <si>
    <t>Chicken egg, yolk, raw</t>
  </si>
  <si>
    <t>QA_{9002}_{VITA}</t>
  </si>
  <si>
    <t>QA_{10003}_{VITA}</t>
  </si>
  <si>
    <t>Duck egg, yolk, raw</t>
  </si>
  <si>
    <t>QA_{9005}_{VITA}</t>
  </si>
  <si>
    <t>QA_{9010}_{VITA}</t>
  </si>
  <si>
    <t>Chicken meat, average, raw</t>
  </si>
  <si>
    <t>QA_{7013}_{VITA}</t>
  </si>
  <si>
    <t>QA_{9004}_{VITA}</t>
  </si>
  <si>
    <t>Duck meat, average, raw</t>
  </si>
  <si>
    <t>QA_{7028}_{VITA}</t>
  </si>
  <si>
    <t>QA_{8054}_{VITA}</t>
  </si>
  <si>
    <t>QA_{7007}_{VITA}</t>
  </si>
  <si>
    <t>QA_{8033}_{VITA}</t>
  </si>
  <si>
    <t>QA_{10004}_{VITA}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</si>
</sst>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0"/>
      <name val="Arial"/>
      <family val="2"/>
    </font>
    <font>
      <b/>
      <sz val="10"/>
      <name val="Calibri"/>
      <family val="2"/>
      <scheme val="minor"/>
    </font>
    <font>
      <b/>
      <sz val="8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22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62"/>
      <name val=".VnTime"/>
      <family val="2"/>
    </font>
    <font>
      <sz val="11"/>
      <color indexed="8"/>
      <name val=".VnTime"/>
      <family val="2"/>
    </font>
    <font>
      <i/>
      <sz val="11"/>
      <color theme="1"/>
      <name val="Calibri"/>
      <family val="2"/>
      <scheme val="minor"/>
    </font>
    <font>
      <sz val="11"/>
      <name val=".VnTime"/>
      <family val="2"/>
    </font>
    <font>
      <u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4" fillId="0" borderId="0"/>
    <xf numFmtId="0" fontId="31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4" fillId="9" borderId="1" xfId="0" applyFont="1" applyFill="1" applyBorder="1"/>
    <xf numFmtId="2" fontId="4" fillId="9" borderId="1" xfId="0" applyNumberFormat="1" applyFont="1" applyFill="1" applyBorder="1"/>
    <xf numFmtId="49" fontId="4" fillId="9" borderId="1" xfId="0" quotePrefix="1" applyNumberFormat="1" applyFont="1" applyFill="1" applyBorder="1"/>
    <xf numFmtId="0" fontId="9" fillId="9" borderId="1" xfId="0" applyFont="1" applyFill="1" applyBorder="1"/>
    <xf numFmtId="0" fontId="10" fillId="9" borderId="1" xfId="0" applyFont="1" applyFill="1" applyBorder="1" applyAlignment="1">
      <alignment horizontal="center"/>
    </xf>
    <xf numFmtId="0" fontId="4" fillId="12" borderId="1" xfId="0" applyFont="1" applyFill="1" applyBorder="1"/>
    <xf numFmtId="2" fontId="4" fillId="12" borderId="1" xfId="0" applyNumberFormat="1" applyFont="1" applyFill="1" applyBorder="1"/>
    <xf numFmtId="49" fontId="4" fillId="12" borderId="1" xfId="0" quotePrefix="1" applyNumberFormat="1" applyFont="1" applyFill="1" applyBorder="1"/>
    <xf numFmtId="0" fontId="0" fillId="0" borderId="1" xfId="0" applyBorder="1"/>
    <xf numFmtId="0" fontId="0" fillId="7" borderId="0" xfId="0" applyFill="1"/>
    <xf numFmtId="0" fontId="13" fillId="3" borderId="1" xfId="0" applyFont="1" applyFill="1" applyBorder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2" fillId="6" borderId="1" xfId="0" applyFont="1" applyFill="1" applyBorder="1"/>
    <xf numFmtId="0" fontId="2" fillId="8" borderId="1" xfId="0" applyFont="1" applyFill="1" applyBorder="1" applyAlignment="1"/>
    <xf numFmtId="0" fontId="11" fillId="9" borderId="1" xfId="1" applyFill="1" applyBorder="1" applyAlignment="1" applyProtection="1"/>
    <xf numFmtId="2" fontId="4" fillId="9" borderId="1" xfId="0" applyNumberFormat="1" applyFont="1" applyFill="1" applyBorder="1" applyAlignment="1">
      <alignment horizontal="center"/>
    </xf>
    <xf numFmtId="49" fontId="11" fillId="9" borderId="1" xfId="1" applyNumberFormat="1" applyFill="1" applyBorder="1" applyAlignment="1" applyProtection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4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0" fillId="9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10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wrapText="1"/>
    </xf>
    <xf numFmtId="0" fontId="19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22" fillId="0" borderId="0" xfId="5"/>
    <xf numFmtId="0" fontId="22" fillId="0" borderId="0" xfId="5" applyAlignment="1">
      <alignment horizontal="center"/>
    </xf>
    <xf numFmtId="0" fontId="22" fillId="0" borderId="0" xfId="5" applyAlignment="1">
      <alignment horizontal="center" vertical="top"/>
    </xf>
    <xf numFmtId="0" fontId="22" fillId="0" borderId="0" xfId="5" applyAlignment="1">
      <alignment horizontal="center" vertical="top" wrapText="1"/>
    </xf>
    <xf numFmtId="0" fontId="4" fillId="0" borderId="0" xfId="8"/>
    <xf numFmtId="0" fontId="4" fillId="0" borderId="0" xfId="8" applyAlignment="1">
      <alignment horizontal="center"/>
    </xf>
    <xf numFmtId="14" fontId="4" fillId="0" borderId="0" xfId="8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1" fillId="9" borderId="1" xfId="1" quotePrefix="1" applyFill="1" applyBorder="1" applyAlignment="1" applyProtection="1">
      <alignment horizontal="center"/>
    </xf>
    <xf numFmtId="0" fontId="27" fillId="0" borderId="0" xfId="0" applyFont="1" applyAlignment="1">
      <alignment vertical="center"/>
    </xf>
    <xf numFmtId="0" fontId="28" fillId="0" borderId="0" xfId="3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6" fillId="3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1" fillId="0" borderId="0" xfId="1" quotePrefix="1" applyFill="1" applyBorder="1" applyAlignment="1" applyProtection="1">
      <alignment horizontal="center"/>
    </xf>
    <xf numFmtId="49" fontId="11" fillId="12" borderId="1" xfId="1" quotePrefix="1" applyNumberFormat="1" applyFill="1" applyBorder="1" applyAlignment="1" applyProtection="1">
      <alignment horizontal="center"/>
    </xf>
    <xf numFmtId="49" fontId="11" fillId="9" borderId="1" xfId="1" quotePrefix="1" applyNumberFormat="1" applyFill="1" applyBorder="1" applyAlignment="1" applyProtection="1">
      <alignment horizontal="center"/>
    </xf>
    <xf numFmtId="0" fontId="4" fillId="0" borderId="0" xfId="5" applyFont="1" applyAlignment="1">
      <alignment horizontal="center"/>
    </xf>
    <xf numFmtId="0" fontId="4" fillId="0" borderId="0" xfId="5" applyFont="1" applyAlignment="1">
      <alignment horizontal="center" vertical="top"/>
    </xf>
    <xf numFmtId="0" fontId="4" fillId="0" borderId="0" xfId="5" applyFont="1"/>
    <xf numFmtId="2" fontId="11" fillId="9" borderId="1" xfId="1" quotePrefix="1" applyNumberFormat="1" applyFill="1" applyBorder="1" applyAlignment="1" applyProtection="1">
      <alignment horizontal="center"/>
    </xf>
    <xf numFmtId="2" fontId="4" fillId="12" borderId="1" xfId="0" applyNumberFormat="1" applyFont="1" applyFill="1" applyBorder="1" applyAlignment="1">
      <alignment horizontal="center"/>
    </xf>
    <xf numFmtId="0" fontId="4" fillId="0" borderId="0" xfId="10" applyFont="1" applyAlignment="1">
      <alignment horizontal="center"/>
    </xf>
    <xf numFmtId="0" fontId="4" fillId="0" borderId="0" xfId="10"/>
    <xf numFmtId="0" fontId="4" fillId="0" borderId="0" xfId="10" applyFont="1" applyAlignment="1">
      <alignment horizontal="center" vertical="top"/>
    </xf>
    <xf numFmtId="0" fontId="4" fillId="0" borderId="0" xfId="10" applyAlignment="1">
      <alignment horizontal="center" vertical="top" wrapText="1"/>
    </xf>
    <xf numFmtId="0" fontId="4" fillId="0" borderId="0" xfId="10" applyFont="1"/>
    <xf numFmtId="0" fontId="4" fillId="0" borderId="0" xfId="10" applyAlignment="1">
      <alignment horizontal="center"/>
    </xf>
    <xf numFmtId="0" fontId="32" fillId="5" borderId="5" xfId="9" applyFont="1" applyFill="1" applyBorder="1" applyAlignment="1">
      <alignment horizontal="right"/>
    </xf>
    <xf numFmtId="0" fontId="33" fillId="5" borderId="0" xfId="0" applyFont="1" applyFill="1"/>
    <xf numFmtId="0" fontId="32" fillId="4" borderId="5" xfId="9" applyFont="1" applyFill="1" applyBorder="1" applyAlignment="1">
      <alignment horizontal="right"/>
    </xf>
    <xf numFmtId="0" fontId="33" fillId="4" borderId="0" xfId="0" applyFont="1" applyFill="1"/>
    <xf numFmtId="0" fontId="0" fillId="4" borderId="0" xfId="0" applyFill="1"/>
    <xf numFmtId="0" fontId="0" fillId="5" borderId="0" xfId="0" applyFill="1"/>
    <xf numFmtId="0" fontId="34" fillId="0" borderId="0" xfId="0" applyFont="1"/>
    <xf numFmtId="0" fontId="0" fillId="0" borderId="0" xfId="0" applyFill="1"/>
    <xf numFmtId="0" fontId="4" fillId="0" borderId="0" xfId="10" applyFont="1" applyAlignment="1">
      <alignment horizontal="center" vertical="top" wrapText="1"/>
    </xf>
    <xf numFmtId="49" fontId="4" fillId="9" borderId="1" xfId="0" applyNumberFormat="1" applyFont="1" applyFill="1" applyBorder="1"/>
    <xf numFmtId="49" fontId="4" fillId="12" borderId="1" xfId="0" applyNumberFormat="1" applyFont="1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35" fillId="4" borderId="5" xfId="9" applyFont="1" applyFill="1" applyBorder="1" applyAlignment="1">
      <alignment horizontal="right"/>
    </xf>
    <xf numFmtId="0" fontId="35" fillId="4" borderId="0" xfId="0" applyFont="1" applyFill="1"/>
    <xf numFmtId="0" fontId="32" fillId="15" borderId="5" xfId="9" applyFont="1" applyFill="1" applyBorder="1" applyAlignment="1">
      <alignment horizontal="right"/>
    </xf>
    <xf numFmtId="0" fontId="33" fillId="15" borderId="0" xfId="0" applyFont="1" applyFill="1"/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6" borderId="1" xfId="0" applyFont="1" applyFill="1" applyBorder="1"/>
    <xf numFmtId="2" fontId="4" fillId="16" borderId="1" xfId="0" applyNumberFormat="1" applyFont="1" applyFill="1" applyBorder="1" applyAlignment="1">
      <alignment horizontal="center"/>
    </xf>
    <xf numFmtId="49" fontId="11" fillId="12" borderId="1" xfId="1" applyNumberFormat="1" applyFill="1" applyBorder="1" applyAlignment="1" applyProtection="1">
      <alignment horizontal="center"/>
    </xf>
    <xf numFmtId="49" fontId="36" fillId="14" borderId="1" xfId="1" quotePrefix="1" applyNumberFormat="1" applyFont="1" applyFill="1" applyBorder="1" applyAlignment="1" applyProtection="1">
      <alignment horizontal="center"/>
    </xf>
    <xf numFmtId="0" fontId="4" fillId="14" borderId="1" xfId="0" applyFont="1" applyFill="1" applyBorder="1"/>
    <xf numFmtId="2" fontId="4" fillId="14" borderId="1" xfId="0" applyNumberFormat="1" applyFont="1" applyFill="1" applyBorder="1" applyAlignment="1">
      <alignment horizontal="center"/>
    </xf>
    <xf numFmtId="49" fontId="11" fillId="14" borderId="1" xfId="1" quotePrefix="1" applyNumberFormat="1" applyFill="1" applyBorder="1" applyAlignment="1" applyProtection="1">
      <alignment horizontal="center"/>
    </xf>
    <xf numFmtId="49" fontId="4" fillId="5" borderId="1" xfId="0" applyNumberFormat="1" applyFont="1" applyFill="1" applyBorder="1" applyAlignment="1">
      <alignment horizontal="right"/>
    </xf>
    <xf numFmtId="49" fontId="11" fillId="16" borderId="1" xfId="1" applyNumberFormat="1" applyFill="1" applyBorder="1" applyAlignment="1" applyProtection="1">
      <alignment horizontal="center"/>
    </xf>
    <xf numFmtId="0" fontId="4" fillId="0" borderId="0" xfId="10" applyAlignment="1">
      <alignment horizontal="center" vertical="top"/>
    </xf>
    <xf numFmtId="0" fontId="11" fillId="9" borderId="1" xfId="1" quotePrefix="1" applyFill="1" applyBorder="1" applyAlignment="1" applyProtection="1">
      <alignment horizontal="left"/>
    </xf>
    <xf numFmtId="1" fontId="33" fillId="4" borderId="0" xfId="0" applyNumberFormat="1" applyFont="1" applyFill="1"/>
    <xf numFmtId="1" fontId="33" fillId="5" borderId="0" xfId="0" applyNumberFormat="1" applyFont="1" applyFill="1"/>
    <xf numFmtId="49" fontId="4" fillId="5" borderId="1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wrapText="1"/>
    </xf>
    <xf numFmtId="0" fontId="25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9" fillId="13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2">
    <cellStyle name="Hyperlink" xfId="1" builtinId="8"/>
    <cellStyle name="Hyperlink 2" xfId="4" xr:uid="{00000000-0005-0000-0000-000000000000}"/>
    <cellStyle name="Hyperlink 3" xfId="6" xr:uid="{00000000-0005-0000-0000-000001000000}"/>
    <cellStyle name="Hyperlink 3 2" xfId="11" xr:uid="{00000000-0005-0000-0000-000002000000}"/>
    <cellStyle name="Normal" xfId="0" builtinId="0"/>
    <cellStyle name="Normal 2" xfId="5" xr:uid="{00000000-0005-0000-0000-000005000000}"/>
    <cellStyle name="Normal 2 2" xfId="10" xr:uid="{00000000-0005-0000-0000-000006000000}"/>
    <cellStyle name="Normal 3" xfId="7" xr:uid="{00000000-0005-0000-0000-000007000000}"/>
    <cellStyle name="Normal 4" xfId="8" xr:uid="{00000000-0005-0000-0000-000008000000}"/>
    <cellStyle name="Normal_Sheet1_1" xfId="9" xr:uid="{00000000-0005-0000-0000-000009000000}"/>
    <cellStyle name="Standard 2" xfId="3" xr:uid="{00000000-0005-0000-0000-00000A000000}"/>
    <cellStyle name="Standard_FDB602c" xfId="2" xr:uid="{00000000-0005-0000-0000-00000B000000}"/>
  </cellStyles>
  <dxfs count="19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56E27"/>
      <color rgb="FFCE2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calcChain" Target="calcChain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161925</xdr:rowOff>
    </xdr:from>
    <xdr:to>
      <xdr:col>19</xdr:col>
      <xdr:colOff>266700</xdr:colOff>
      <xdr:row>37</xdr:row>
      <xdr:rowOff>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2400" y="161925"/>
          <a:ext cx="11696700" cy="688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endParaRPr lang="nl-NL" sz="11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r>
            <a:rPr lang="nl-NL" sz="4000" b="1">
              <a:solidFill>
                <a:schemeClr val="dk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SMILING </a:t>
          </a:r>
          <a:r>
            <a:rPr lang="nl-NL" sz="4000" b="1">
              <a:latin typeface="Verdana" pitchFamily="34" charset="0"/>
              <a:ea typeface="Verdana" pitchFamily="34" charset="0"/>
              <a:cs typeface="Verdana" pitchFamily="34" charset="0"/>
            </a:rPr>
            <a:t>D3.5-b</a:t>
          </a:r>
          <a:r>
            <a:rPr lang="nl-NL" sz="4000" b="1" baseline="0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nl-NL" sz="4000" b="1" baseline="0">
              <a:solidFill>
                <a:schemeClr val="dk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</a:p>
        <a:p>
          <a:pPr algn="ctr"/>
          <a:r>
            <a:rPr lang="nl-NL" sz="4000" b="1" baseline="0">
              <a:latin typeface="Verdana" pitchFamily="34" charset="0"/>
              <a:ea typeface="Verdana" pitchFamily="34" charset="0"/>
              <a:cs typeface="Verdana" pitchFamily="34" charset="0"/>
            </a:rPr>
            <a:t>Food composition table for Vietnam</a:t>
          </a:r>
        </a:p>
        <a:p>
          <a:pPr algn="ctr"/>
          <a:r>
            <a:rPr lang="nl-NL" sz="4000" b="1" baseline="0">
              <a:solidFill>
                <a:schemeClr val="dk1"/>
              </a:solidFill>
              <a:effectLst/>
              <a:latin typeface="Verdana" pitchFamily="34" charset="0"/>
              <a:ea typeface="Verdana" pitchFamily="34" charset="0"/>
              <a:cs typeface="Verdana" pitchFamily="34" charset="0"/>
            </a:rPr>
            <a:t>Quality assessment </a:t>
          </a:r>
          <a:endParaRPr lang="nl-NL" sz="4000" b="1" baseline="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endParaRPr lang="nl-NL" sz="2000" b="1">
            <a:solidFill>
              <a:schemeClr val="dk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r>
            <a:rPr lang="nl-NL" sz="2000" b="1">
              <a:solidFill>
                <a:schemeClr val="dk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National Institute of Nutrition, Vietnam</a:t>
          </a:r>
          <a:endParaRPr lang="en-GB" sz="2000" b="1">
            <a:solidFill>
              <a:schemeClr val="dk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r>
            <a:rPr lang="nl-NL" sz="2000" b="1">
              <a:solidFill>
                <a:schemeClr val="dk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Wageningen University, Netherlands</a:t>
          </a:r>
          <a:endParaRPr lang="en-GB" sz="2000" b="1">
            <a:solidFill>
              <a:schemeClr val="dk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endParaRPr lang="nl-NL" sz="1600">
            <a:solidFill>
              <a:schemeClr val="dk1"/>
            </a:solidFill>
            <a:effectLst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r>
            <a:rPr lang="nl-NL" sz="1600">
              <a:solidFill>
                <a:schemeClr val="dk1"/>
              </a:solidFill>
              <a:effectLst/>
              <a:latin typeface="Verdana" pitchFamily="34" charset="0"/>
              <a:ea typeface="Verdana" pitchFamily="34" charset="0"/>
              <a:cs typeface="Verdana" pitchFamily="34" charset="0"/>
            </a:rPr>
            <a:t>18 July 2013</a:t>
          </a:r>
          <a:endParaRPr lang="en-GB" sz="1600">
            <a:solidFill>
              <a:schemeClr val="dk1"/>
            </a:solidFill>
            <a:effectLst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endParaRPr lang="nl-NL" sz="2000" b="1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ctr"/>
          <a:r>
            <a:rPr lang="en-GB" sz="1600">
              <a:solidFill>
                <a:schemeClr val="dk1"/>
              </a:solidFill>
              <a:effectLst/>
              <a:latin typeface="Verdana" pitchFamily="34" charset="0"/>
              <a:ea typeface="Verdana" pitchFamily="34" charset="0"/>
              <a:cs typeface="Verdana" pitchFamily="34" charset="0"/>
            </a:rPr>
            <a:t>SMILING is funded by the European Commission under the FP 7 Framework, Grant Agreement number 289616.</a:t>
          </a:r>
          <a:endParaRPr lang="nl-NL" sz="1600"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oneCell">
    <xdr:from>
      <xdr:col>3</xdr:col>
      <xdr:colOff>400050</xdr:colOff>
      <xdr:row>3</xdr:row>
      <xdr:rowOff>2</xdr:rowOff>
    </xdr:from>
    <xdr:to>
      <xdr:col>8</xdr:col>
      <xdr:colOff>171450</xdr:colOff>
      <xdr:row>5</xdr:row>
      <xdr:rowOff>114302</xdr:rowOff>
    </xdr:to>
    <xdr:pic>
      <xdr:nvPicPr>
        <xdr:cNvPr id="6" name="Afbeelding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571502"/>
          <a:ext cx="2819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352425</xdr:colOff>
      <xdr:row>1</xdr:row>
      <xdr:rowOff>180975</xdr:rowOff>
    </xdr:from>
    <xdr:to>
      <xdr:col>3</xdr:col>
      <xdr:colOff>104775</xdr:colOff>
      <xdr:row>8</xdr:row>
      <xdr:rowOff>37624</xdr:rowOff>
    </xdr:to>
    <xdr:pic>
      <xdr:nvPicPr>
        <xdr:cNvPr id="7" name="Afbeelding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71475"/>
          <a:ext cx="971550" cy="1190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lanch/AppData/Local/Microsoft/Windows/Temporary%20Internet%20Files/Content.Outlook/CZ7EFF8I/VN_QA_SMILING_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lanch/AppData/Local/Microsoft/Windows/Temporary%20Internet%20Files/Content.Outlook/CZ7EFF8I/VN_QA_SMILING_VITA_RA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_{1004}_{CA}"/>
      <sheetName val="QA_{1017}_{CA}"/>
      <sheetName val="QA_{3020}_{CA}"/>
      <sheetName val="QA_{3021}_{CA}"/>
      <sheetName val="QA_{4018}_{CA}"/>
      <sheetName val="QA_{4066}_{CA}"/>
      <sheetName val="QA_{4073}_{CA}"/>
      <sheetName val="QA_{4080}_{CA}"/>
      <sheetName val="QA_{4086}_{CA}"/>
      <sheetName val="QA_{8033}_{CA}"/>
      <sheetName val="QA_{10004}_{CA}"/>
      <sheetName val="QA_{10003}_{CA}"/>
      <sheetName val="QA_{9001}_{CA}"/>
      <sheetName val="QA_{10001}_{CA}"/>
      <sheetName val="QA_{10006}_{CA}"/>
      <sheetName val="Summary_QA_{all}_{CA}"/>
      <sheetName val="MPTY_QA_{FC}_{TAGNAME}"/>
      <sheetName val="MPTY_Summary_QA_(all)_{TAGNAME}"/>
      <sheetName val="data for drop down 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_{10006}_{VITA}"/>
      <sheetName val="QA_{9001}_{VITA}"/>
      <sheetName val="QA_{10001}_{VITA}"/>
      <sheetName val="QA_{3020}_{CA}"/>
      <sheetName val="QA_{3021}_{CA}"/>
      <sheetName val="QA_{4018}_{CA}"/>
      <sheetName val="QA_{4066}_{CA}"/>
      <sheetName val="QA_{4073}_{CA}"/>
      <sheetName val="QA_{4080}_{CA}"/>
      <sheetName val="QA_{4086}_{CA}"/>
      <sheetName val="QA_{8014}_{CA}"/>
      <sheetName val="QA_{8052}_{CA}"/>
      <sheetName val="QA_{8054}_{CA}"/>
      <sheetName val="QA_{9001}_{CA}"/>
      <sheetName val="QA_{10001}_{CA}"/>
      <sheetName val="QA_{10006}_{CA}"/>
      <sheetName val="Summary_QA_{all}_{CA}"/>
      <sheetName val="MPTY_QA_{FC}_{TAGNAME}"/>
      <sheetName val="MPTY_Summary_QA_(all)_{TAGNAME}"/>
      <sheetName val="data for drop down lis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workbookViewId="0">
      <selection activeCell="T10" sqref="T10"/>
    </sheetView>
  </sheetViews>
  <sheetFormatPr defaultColWidth="9.140625" defaultRowHeight="14.45"/>
  <cols>
    <col min="1" max="16384" width="9.140625" style="66"/>
  </cols>
  <sheetData/>
  <pageMargins left="0.70866141732283472" right="0.70866141732283472" top="0.74803149606299213" bottom="0.74803149606299213" header="0.31496062992125984" footer="0.31496062992125984"/>
  <pageSetup paperSize="9" scale="7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4"/>
  <sheetViews>
    <sheetView topLeftCell="A49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9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307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28"/>
  <sheetViews>
    <sheetView workbookViewId="0">
      <selection activeCell="B20" sqref="B20:C21"/>
    </sheetView>
  </sheetViews>
  <sheetFormatPr defaultColWidth="8.85546875" defaultRowHeight="14.45"/>
  <cols>
    <col min="1" max="1" width="11.140625" style="66" customWidth="1"/>
    <col min="2" max="2" width="38.85546875" style="66" customWidth="1"/>
    <col min="3" max="3" width="15.85546875" style="66" customWidth="1"/>
    <col min="4" max="4" width="19.85546875" style="66" customWidth="1"/>
    <col min="5" max="5" width="12.7109375" style="66" customWidth="1"/>
    <col min="6" max="6" width="13.5703125" style="66" customWidth="1"/>
    <col min="7" max="7" width="12.7109375" style="58" customWidth="1"/>
    <col min="8" max="8" width="13.85546875" style="58" customWidth="1"/>
    <col min="9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308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1004</v>
      </c>
      <c r="B3" s="106" t="s">
        <v>225</v>
      </c>
      <c r="C3" s="106">
        <v>0.14499999999999999</v>
      </c>
      <c r="D3" s="42" t="s">
        <v>309</v>
      </c>
      <c r="E3" s="24" t="s">
        <v>9</v>
      </c>
      <c r="F3" s="24" t="s">
        <v>9</v>
      </c>
      <c r="G3" s="24" t="s">
        <v>14</v>
      </c>
      <c r="H3" s="24" t="s">
        <v>14</v>
      </c>
      <c r="I3" s="24" t="s">
        <v>14</v>
      </c>
      <c r="J3" s="24" t="s">
        <v>14</v>
      </c>
      <c r="K3" s="24" t="s">
        <v>14</v>
      </c>
      <c r="L3" s="41" t="s">
        <v>144</v>
      </c>
      <c r="M3" s="22"/>
      <c r="N3" s="36"/>
    </row>
    <row r="4" spans="1:14" s="37" customFormat="1">
      <c r="A4" s="105">
        <v>7017</v>
      </c>
      <c r="B4" s="106" t="s">
        <v>189</v>
      </c>
      <c r="C4" s="106">
        <v>0.41499999999999998</v>
      </c>
      <c r="D4" s="42" t="s">
        <v>310</v>
      </c>
      <c r="E4" s="24" t="s">
        <v>9</v>
      </c>
      <c r="F4" s="24" t="s">
        <v>9</v>
      </c>
      <c r="G4" s="24" t="s">
        <v>14</v>
      </c>
      <c r="H4" s="24" t="s">
        <v>14</v>
      </c>
      <c r="I4" s="24" t="s">
        <v>14</v>
      </c>
      <c r="J4" s="24" t="s">
        <v>14</v>
      </c>
      <c r="K4" s="24" t="s">
        <v>14</v>
      </c>
      <c r="L4" s="41" t="s">
        <v>144</v>
      </c>
      <c r="M4" s="24"/>
      <c r="N4" s="36"/>
    </row>
    <row r="5" spans="1:14" s="37" customFormat="1">
      <c r="A5" s="105">
        <v>1017</v>
      </c>
      <c r="B5" s="106" t="s">
        <v>87</v>
      </c>
      <c r="C5" s="106">
        <v>0.436</v>
      </c>
      <c r="D5" s="42" t="s">
        <v>311</v>
      </c>
      <c r="E5" s="19" t="s">
        <v>9</v>
      </c>
      <c r="F5" s="19" t="s">
        <v>9</v>
      </c>
      <c r="G5" s="19" t="s">
        <v>14</v>
      </c>
      <c r="H5" s="19" t="s">
        <v>14</v>
      </c>
      <c r="I5" s="19" t="s">
        <v>14</v>
      </c>
      <c r="J5" s="19" t="s">
        <v>14</v>
      </c>
      <c r="K5" s="19" t="s">
        <v>14</v>
      </c>
      <c r="L5" s="41" t="s">
        <v>144</v>
      </c>
      <c r="M5" s="19"/>
      <c r="N5" s="36"/>
    </row>
    <row r="6" spans="1:14" s="37" customFormat="1">
      <c r="A6" s="105">
        <v>10006</v>
      </c>
      <c r="B6" s="106" t="s">
        <v>185</v>
      </c>
      <c r="C6" s="106">
        <v>0.30199999999999999</v>
      </c>
      <c r="D6" s="42" t="s">
        <v>312</v>
      </c>
      <c r="E6" s="24" t="s">
        <v>9</v>
      </c>
      <c r="F6" s="24" t="s">
        <v>9</v>
      </c>
      <c r="G6" s="24" t="s">
        <v>14</v>
      </c>
      <c r="H6" s="24" t="s">
        <v>14</v>
      </c>
      <c r="I6" s="24" t="s">
        <v>14</v>
      </c>
      <c r="J6" s="24" t="s">
        <v>14</v>
      </c>
      <c r="K6" s="24" t="s">
        <v>14</v>
      </c>
      <c r="L6" s="41" t="s">
        <v>144</v>
      </c>
      <c r="M6" s="24"/>
      <c r="N6" s="36"/>
    </row>
    <row r="7" spans="1:14" s="37" customFormat="1">
      <c r="A7" s="105">
        <v>7018</v>
      </c>
      <c r="B7" s="106" t="s">
        <v>187</v>
      </c>
      <c r="C7" s="106">
        <v>0.39300000000000002</v>
      </c>
      <c r="D7" s="42" t="s">
        <v>313</v>
      </c>
      <c r="E7" s="19" t="s">
        <v>9</v>
      </c>
      <c r="F7" s="19" t="s">
        <v>9</v>
      </c>
      <c r="G7" s="19" t="s">
        <v>14</v>
      </c>
      <c r="H7" s="19" t="s">
        <v>14</v>
      </c>
      <c r="I7" s="19" t="s">
        <v>14</v>
      </c>
      <c r="J7" s="19" t="s">
        <v>14</v>
      </c>
      <c r="K7" s="19" t="s">
        <v>14</v>
      </c>
      <c r="L7" s="41" t="s">
        <v>144</v>
      </c>
      <c r="M7" s="19"/>
      <c r="N7" s="36"/>
    </row>
    <row r="8" spans="1:14" s="37" customFormat="1">
      <c r="A8" s="105">
        <v>7013</v>
      </c>
      <c r="B8" s="106" t="s">
        <v>261</v>
      </c>
      <c r="C8" s="106">
        <v>0.35</v>
      </c>
      <c r="D8" s="42" t="s">
        <v>314</v>
      </c>
      <c r="E8" s="24" t="s">
        <v>9</v>
      </c>
      <c r="F8" s="24" t="s">
        <v>9</v>
      </c>
      <c r="G8" s="24" t="s">
        <v>14</v>
      </c>
      <c r="H8" s="24" t="s">
        <v>14</v>
      </c>
      <c r="I8" s="24" t="s">
        <v>14</v>
      </c>
      <c r="J8" s="24" t="s">
        <v>14</v>
      </c>
      <c r="K8" s="24" t="s">
        <v>14</v>
      </c>
      <c r="L8" s="41" t="s">
        <v>144</v>
      </c>
      <c r="M8" s="24"/>
      <c r="N8" s="36"/>
    </row>
    <row r="9" spans="1:14" s="37" customFormat="1">
      <c r="A9" s="105">
        <v>7053</v>
      </c>
      <c r="B9" s="106" t="s">
        <v>226</v>
      </c>
      <c r="C9" s="106">
        <v>0.26</v>
      </c>
      <c r="D9" s="42" t="s">
        <v>315</v>
      </c>
      <c r="E9" s="19" t="s">
        <v>9</v>
      </c>
      <c r="F9" s="19" t="s">
        <v>9</v>
      </c>
      <c r="G9" s="19" t="s">
        <v>14</v>
      </c>
      <c r="H9" s="19" t="s">
        <v>14</v>
      </c>
      <c r="I9" s="19" t="s">
        <v>14</v>
      </c>
      <c r="J9" s="19" t="s">
        <v>14</v>
      </c>
      <c r="K9" s="19" t="s">
        <v>14</v>
      </c>
      <c r="L9" s="41" t="s">
        <v>144</v>
      </c>
      <c r="M9" s="19"/>
    </row>
    <row r="10" spans="1:14" s="37" customFormat="1">
      <c r="A10" s="105">
        <v>10001</v>
      </c>
      <c r="B10" s="106" t="s">
        <v>229</v>
      </c>
      <c r="C10" s="106">
        <v>3.5999999999999997E-2</v>
      </c>
      <c r="D10" s="42" t="s">
        <v>316</v>
      </c>
      <c r="E10" s="24" t="s">
        <v>9</v>
      </c>
      <c r="F10" s="24" t="s">
        <v>9</v>
      </c>
      <c r="G10" s="24" t="s">
        <v>14</v>
      </c>
      <c r="H10" s="24" t="s">
        <v>14</v>
      </c>
      <c r="I10" s="24" t="s">
        <v>14</v>
      </c>
      <c r="J10" s="24" t="s">
        <v>14</v>
      </c>
      <c r="K10" s="24" t="s">
        <v>14</v>
      </c>
      <c r="L10" s="41" t="s">
        <v>144</v>
      </c>
      <c r="M10" s="24"/>
    </row>
    <row r="11" spans="1:14" s="37" customFormat="1">
      <c r="A11" s="105">
        <v>2014</v>
      </c>
      <c r="B11" s="106" t="s">
        <v>302</v>
      </c>
      <c r="C11" s="106">
        <v>0.20300000000000001</v>
      </c>
      <c r="D11" s="42" t="s">
        <v>317</v>
      </c>
      <c r="E11" s="19" t="s">
        <v>9</v>
      </c>
      <c r="F11" s="19" t="s">
        <v>9</v>
      </c>
      <c r="G11" s="19" t="s">
        <v>14</v>
      </c>
      <c r="H11" s="19" t="s">
        <v>14</v>
      </c>
      <c r="I11" s="19" t="s">
        <v>14</v>
      </c>
      <c r="J11" s="19" t="s">
        <v>14</v>
      </c>
      <c r="K11" s="19" t="s">
        <v>14</v>
      </c>
      <c r="L11" s="41" t="s">
        <v>144</v>
      </c>
      <c r="M11" s="19"/>
    </row>
    <row r="12" spans="1:14" s="37" customFormat="1">
      <c r="A12" s="105">
        <v>9001</v>
      </c>
      <c r="B12" s="106" t="s">
        <v>109</v>
      </c>
      <c r="C12" s="106">
        <v>0.14299999999999999</v>
      </c>
      <c r="D12" s="42" t="s">
        <v>318</v>
      </c>
      <c r="E12" s="24" t="s">
        <v>9</v>
      </c>
      <c r="F12" s="24" t="s">
        <v>9</v>
      </c>
      <c r="G12" s="24" t="s">
        <v>14</v>
      </c>
      <c r="H12" s="24" t="s">
        <v>14</v>
      </c>
      <c r="I12" s="24" t="s">
        <v>14</v>
      </c>
      <c r="J12" s="24" t="s">
        <v>14</v>
      </c>
      <c r="K12" s="24" t="s">
        <v>14</v>
      </c>
      <c r="L12" s="41" t="s">
        <v>144</v>
      </c>
      <c r="M12" s="24"/>
      <c r="N12" s="36"/>
    </row>
    <row r="13" spans="1:14" s="37" customFormat="1">
      <c r="A13" s="103">
        <v>3020</v>
      </c>
      <c r="B13" s="104" t="s">
        <v>89</v>
      </c>
      <c r="C13" s="104">
        <v>0.79</v>
      </c>
      <c r="D13" s="42" t="s">
        <v>319</v>
      </c>
      <c r="E13" s="24" t="s">
        <v>9</v>
      </c>
      <c r="F13" s="24" t="s">
        <v>9</v>
      </c>
      <c r="G13" s="24" t="s">
        <v>14</v>
      </c>
      <c r="H13" s="24" t="s">
        <v>14</v>
      </c>
      <c r="I13" s="24" t="s">
        <v>14</v>
      </c>
      <c r="J13" s="24" t="s">
        <v>14</v>
      </c>
      <c r="K13" s="24" t="s">
        <v>14</v>
      </c>
      <c r="L13" s="41" t="s">
        <v>144</v>
      </c>
      <c r="M13" s="19"/>
      <c r="N13" s="36"/>
    </row>
    <row r="14" spans="1:14" s="37" customFormat="1">
      <c r="A14" s="103">
        <v>3021</v>
      </c>
      <c r="B14" s="104" t="s">
        <v>147</v>
      </c>
      <c r="C14" s="104">
        <v>0.57399999999999995</v>
      </c>
      <c r="D14" s="42" t="s">
        <v>320</v>
      </c>
      <c r="E14" s="19" t="s">
        <v>9</v>
      </c>
      <c r="F14" s="19" t="s">
        <v>9</v>
      </c>
      <c r="G14" s="19" t="s">
        <v>14</v>
      </c>
      <c r="H14" s="19" t="s">
        <v>14</v>
      </c>
      <c r="I14" s="19" t="s">
        <v>14</v>
      </c>
      <c r="J14" s="19" t="s">
        <v>14</v>
      </c>
      <c r="K14" s="19" t="s">
        <v>14</v>
      </c>
      <c r="L14" s="41" t="s">
        <v>144</v>
      </c>
      <c r="M14" s="24"/>
      <c r="N14" s="36"/>
    </row>
    <row r="15" spans="1:14">
      <c r="A15" s="103">
        <v>7007</v>
      </c>
      <c r="B15" s="104" t="s">
        <v>306</v>
      </c>
      <c r="C15" s="104">
        <v>0.41</v>
      </c>
      <c r="D15" s="42" t="s">
        <v>321</v>
      </c>
      <c r="E15" s="24" t="s">
        <v>9</v>
      </c>
      <c r="F15" s="24" t="s">
        <v>9</v>
      </c>
      <c r="G15" s="24" t="s">
        <v>14</v>
      </c>
      <c r="H15" s="24" t="s">
        <v>14</v>
      </c>
      <c r="I15" s="24" t="s">
        <v>14</v>
      </c>
      <c r="J15" s="24" t="s">
        <v>14</v>
      </c>
      <c r="K15" s="24" t="s">
        <v>14</v>
      </c>
      <c r="L15" s="41" t="s">
        <v>144</v>
      </c>
      <c r="M15" s="24"/>
    </row>
    <row r="16" spans="1:14">
      <c r="A16" s="103">
        <v>3010</v>
      </c>
      <c r="B16" s="104" t="s">
        <v>256</v>
      </c>
      <c r="C16" s="104">
        <v>0.38200000000000001</v>
      </c>
      <c r="D16" s="42" t="s">
        <v>322</v>
      </c>
      <c r="E16" s="19" t="s">
        <v>9</v>
      </c>
      <c r="F16" s="19" t="s">
        <v>9</v>
      </c>
      <c r="G16" s="19" t="s">
        <v>14</v>
      </c>
      <c r="H16" s="19" t="s">
        <v>14</v>
      </c>
      <c r="I16" s="19" t="s">
        <v>14</v>
      </c>
      <c r="J16" s="19" t="s">
        <v>14</v>
      </c>
      <c r="K16" s="19" t="s">
        <v>14</v>
      </c>
      <c r="L16" s="41" t="s">
        <v>144</v>
      </c>
      <c r="M16" s="19"/>
    </row>
    <row r="17" spans="1:13">
      <c r="A17" s="103">
        <v>5006</v>
      </c>
      <c r="B17" s="104" t="s">
        <v>304</v>
      </c>
      <c r="C17" s="104">
        <v>0.36699999999999999</v>
      </c>
      <c r="D17" s="42" t="s">
        <v>323</v>
      </c>
      <c r="E17" s="24" t="s">
        <v>9</v>
      </c>
      <c r="F17" s="24" t="s">
        <v>9</v>
      </c>
      <c r="G17" s="24" t="s">
        <v>14</v>
      </c>
      <c r="H17" s="24" t="s">
        <v>14</v>
      </c>
      <c r="I17" s="24" t="s">
        <v>14</v>
      </c>
      <c r="J17" s="24" t="s">
        <v>14</v>
      </c>
      <c r="K17" s="24" t="s">
        <v>14</v>
      </c>
      <c r="L17" s="41" t="s">
        <v>144</v>
      </c>
      <c r="M17" s="24"/>
    </row>
    <row r="18" spans="1:13">
      <c r="A18" s="112"/>
      <c r="B18" s="112"/>
      <c r="C18" s="112"/>
      <c r="D18" s="21"/>
      <c r="E18" s="19"/>
      <c r="F18" s="19"/>
      <c r="G18" s="57"/>
      <c r="H18" s="57"/>
      <c r="I18" s="57"/>
      <c r="J18" s="57"/>
      <c r="K18" s="57"/>
      <c r="L18" s="19"/>
      <c r="M18" s="19"/>
    </row>
    <row r="19" spans="1:13">
      <c r="A19" s="113"/>
      <c r="B19" s="113"/>
      <c r="C19" s="113"/>
      <c r="D19" s="26"/>
      <c r="E19" s="24"/>
      <c r="F19" s="24"/>
      <c r="G19" s="56"/>
      <c r="H19" s="56"/>
      <c r="I19" s="56"/>
      <c r="J19" s="56"/>
      <c r="K19" s="56"/>
      <c r="L19" s="24"/>
      <c r="M19" s="24"/>
    </row>
    <row r="20" spans="1:13">
      <c r="A20" s="109" t="s">
        <v>150</v>
      </c>
      <c r="B20" s="107"/>
      <c r="C20" s="110" t="s">
        <v>151</v>
      </c>
      <c r="D20" s="21"/>
      <c r="E20" s="19"/>
      <c r="F20" s="19"/>
      <c r="G20" s="57"/>
      <c r="H20" s="57"/>
      <c r="I20" s="57"/>
      <c r="J20" s="57"/>
      <c r="K20" s="57"/>
      <c r="L20" s="19"/>
      <c r="M20" s="19"/>
    </row>
    <row r="21" spans="1:13">
      <c r="B21" s="108"/>
      <c r="C21" s="110" t="s">
        <v>152</v>
      </c>
      <c r="D21" s="26"/>
      <c r="E21" s="24"/>
      <c r="F21" s="24"/>
      <c r="G21" s="56"/>
      <c r="H21" s="56"/>
      <c r="I21" s="56"/>
      <c r="J21" s="56"/>
      <c r="K21" s="56"/>
      <c r="L21" s="24"/>
      <c r="M21" s="24"/>
    </row>
    <row r="22" spans="1:13">
      <c r="A22" s="112"/>
      <c r="B22" s="112"/>
      <c r="C22" s="112"/>
      <c r="D22" s="21"/>
      <c r="E22" s="19"/>
      <c r="F22" s="19"/>
      <c r="G22" s="57"/>
      <c r="H22" s="57"/>
      <c r="I22" s="57"/>
      <c r="J22" s="57"/>
      <c r="K22" s="57"/>
      <c r="L22" s="19"/>
      <c r="M22" s="19"/>
    </row>
    <row r="23" spans="1:13">
      <c r="A23" s="113"/>
      <c r="B23" s="113"/>
      <c r="C23" s="113"/>
      <c r="D23" s="26"/>
      <c r="E23" s="24"/>
      <c r="F23" s="24"/>
      <c r="G23" s="56"/>
      <c r="H23" s="56"/>
      <c r="I23" s="56"/>
      <c r="J23" s="56"/>
      <c r="K23" s="56"/>
      <c r="L23" s="24"/>
      <c r="M23" s="24"/>
    </row>
    <row r="24" spans="1:13">
      <c r="A24" s="112"/>
      <c r="B24" s="112"/>
      <c r="C24" s="112"/>
      <c r="D24" s="21"/>
      <c r="E24" s="19"/>
      <c r="F24" s="19"/>
      <c r="G24" s="57"/>
      <c r="H24" s="57"/>
      <c r="I24" s="57"/>
      <c r="J24" s="57"/>
      <c r="K24" s="57"/>
      <c r="L24" s="19"/>
      <c r="M24" s="19"/>
    </row>
    <row r="25" spans="1:13">
      <c r="A25" s="113"/>
      <c r="B25" s="113"/>
      <c r="C25" s="113"/>
      <c r="D25" s="26"/>
      <c r="E25" s="24"/>
      <c r="F25" s="24"/>
      <c r="G25" s="56"/>
      <c r="H25" s="56"/>
      <c r="I25" s="56"/>
      <c r="J25" s="56"/>
      <c r="K25" s="56"/>
      <c r="L25" s="24"/>
      <c r="M25" s="24"/>
    </row>
    <row r="26" spans="1:13">
      <c r="A26" s="112"/>
      <c r="B26" s="112"/>
      <c r="C26" s="112"/>
      <c r="D26" s="21"/>
      <c r="E26" s="19"/>
      <c r="F26" s="19"/>
      <c r="G26" s="57"/>
      <c r="H26" s="57"/>
      <c r="I26" s="57"/>
      <c r="J26" s="57"/>
      <c r="K26" s="57"/>
      <c r="L26" s="19"/>
      <c r="M26" s="19"/>
    </row>
    <row r="27" spans="1:13">
      <c r="A27" s="113"/>
      <c r="B27" s="113"/>
      <c r="C27" s="113"/>
      <c r="D27" s="26"/>
      <c r="E27" s="24"/>
      <c r="F27" s="24"/>
      <c r="G27" s="56"/>
      <c r="H27" s="56"/>
      <c r="I27" s="56"/>
      <c r="J27" s="56"/>
      <c r="K27" s="56"/>
      <c r="L27" s="24"/>
      <c r="M27" s="24"/>
    </row>
    <row r="28" spans="1:13">
      <c r="A28" s="112"/>
      <c r="B28" s="112"/>
      <c r="C28" s="112"/>
      <c r="D28" s="21"/>
      <c r="E28" s="19"/>
      <c r="F28" s="19"/>
      <c r="G28" s="57"/>
      <c r="H28" s="57"/>
      <c r="I28" s="57"/>
      <c r="J28" s="57"/>
      <c r="K28" s="57"/>
      <c r="L28" s="19"/>
      <c r="M28" s="19"/>
    </row>
  </sheetData>
  <mergeCells count="2">
    <mergeCell ref="A1:C1"/>
    <mergeCell ref="E1:K1"/>
  </mergeCells>
  <conditionalFormatting sqref="A3:A14">
    <cfRule type="cellIs" dxfId="10" priority="3" stopIfTrue="1" operator="greaterThan">
      <formula>13000</formula>
    </cfRule>
  </conditionalFormatting>
  <conditionalFormatting sqref="A15">
    <cfRule type="cellIs" dxfId="9" priority="2" stopIfTrue="1" operator="greaterThan">
      <formula>13000</formula>
    </cfRule>
  </conditionalFormatting>
  <conditionalFormatting sqref="A16:A17">
    <cfRule type="cellIs" dxfId="8" priority="1" stopIfTrue="1" operator="greaterThan">
      <formula>13000</formula>
    </cfRule>
  </conditionalFormatting>
  <hyperlinks>
    <hyperlink ref="D3" location="'QA_{1004}_{VITB6}'!A1" display="QA_{1004}_{VITB6}" xr:uid="{00000000-0004-0000-6400-000000000000}"/>
    <hyperlink ref="D4:D15" location="'QA_{1004}_{VITB6}'!A1" display="QA_{1004}_{VITB6}" xr:uid="{00000000-0004-0000-6400-000001000000}"/>
    <hyperlink ref="D4" location="'QA_{7017}_{VITB6}'!A1" display="QA_{7017}_{VITB6}" xr:uid="{00000000-0004-0000-6400-000002000000}"/>
    <hyperlink ref="D5" location="'QA_{1017}_{VITB6}'!A1" display="QA_{1017}_{VITB6}" xr:uid="{00000000-0004-0000-6400-000003000000}"/>
    <hyperlink ref="D6" location="'QA_{10006}_{VITB6}'!A1" display="QA_{10006}_{VITB6}" xr:uid="{00000000-0004-0000-6400-000004000000}"/>
    <hyperlink ref="D7" location="'QA_{7018}_{VITB6}'!A1" display="QA_{7018}_{VITB6}" xr:uid="{00000000-0004-0000-6400-000005000000}"/>
    <hyperlink ref="D8" location="'QA_{7013}_{VITB6}'!A1" display="QA_{7013}_{VITB6}" xr:uid="{00000000-0004-0000-6400-000006000000}"/>
    <hyperlink ref="D9" location="'QA_{7053}_{VITB6}'!A1" display="QA_{7053}_{VITB6}" xr:uid="{00000000-0004-0000-6400-000007000000}"/>
    <hyperlink ref="D10" location="'QA_{10001}_{VITB6}'!A1" display="QA_{10001}_{VITB6}" xr:uid="{00000000-0004-0000-6400-000008000000}"/>
    <hyperlink ref="D11" location="'QA_{2014}_{VITB6}'!A1" display="QA_{2014}_{VITB6}" xr:uid="{00000000-0004-0000-6400-000009000000}"/>
    <hyperlink ref="D12" location="'QA_{9001}_{VITB6}'!A1" display="QA_{9001}_{VITB6}" xr:uid="{00000000-0004-0000-6400-00000A000000}"/>
    <hyperlink ref="D13" location="'QA_{3020}_{VITB6}'!A1" display="QA_{3020}_{VITB6}" xr:uid="{00000000-0004-0000-6400-00000B000000}"/>
    <hyperlink ref="D14" location="'QA_{3021}_{VITB6}'!A1" display="QA_{3021}_{VITB6}" xr:uid="{00000000-0004-0000-6400-00000C000000}"/>
    <hyperlink ref="D15" location="'QA_{7007}_{VITB6}'!A1" display="QA_{7007}_{VITB6}" xr:uid="{00000000-0004-0000-6400-00000D000000}"/>
    <hyperlink ref="D16:D17" location="'QA_{1004}_{VITB6}'!A1" display="QA_{1004}_{VITB6}" xr:uid="{00000000-0004-0000-6400-00000E000000}"/>
    <hyperlink ref="D16" location="'QA_{3010}_{VITB6}'!A1" display="QA_{3010}_{VITB6}" xr:uid="{00000000-0004-0000-6400-00000F000000}"/>
    <hyperlink ref="D17" location="'QA_{5006}_{VITB6}'!A1" display="QA_{5006}_{VITB6}" xr:uid="{00000000-0004-0000-6400-000010000000}"/>
  </hyperlinks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G74"/>
  <sheetViews>
    <sheetView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74"/>
  <sheetViews>
    <sheetView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326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327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328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227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4"/>
  <sheetViews>
    <sheetView topLeftCell="A61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A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330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232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331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332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333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334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G74"/>
  <sheetViews>
    <sheetView topLeftCell="C1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180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181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335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336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30"/>
  <sheetViews>
    <sheetView workbookViewId="0">
      <selection activeCell="H26" sqref="H26"/>
    </sheetView>
  </sheetViews>
  <sheetFormatPr defaultColWidth="8.85546875" defaultRowHeight="14.45"/>
  <cols>
    <col min="1" max="1" width="11.140625" style="66" customWidth="1"/>
    <col min="2" max="2" width="29.7109375" style="66" customWidth="1"/>
    <col min="3" max="3" width="17.85546875" style="66" customWidth="1"/>
    <col min="4" max="4" width="21.7109375" style="66" bestFit="1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337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10006</v>
      </c>
      <c r="B3" s="106" t="s">
        <v>185</v>
      </c>
      <c r="C3" s="106">
        <v>3.25</v>
      </c>
      <c r="D3" s="42" t="s">
        <v>338</v>
      </c>
      <c r="E3" s="24" t="s">
        <v>9</v>
      </c>
      <c r="F3" s="24" t="s">
        <v>9</v>
      </c>
      <c r="G3" s="24" t="s">
        <v>14</v>
      </c>
      <c r="H3" s="24" t="s">
        <v>14</v>
      </c>
      <c r="I3" s="24" t="s">
        <v>14</v>
      </c>
      <c r="J3" s="24" t="s">
        <v>14</v>
      </c>
      <c r="K3" s="24" t="s">
        <v>14</v>
      </c>
      <c r="L3" s="132" t="s">
        <v>339</v>
      </c>
      <c r="M3" s="22"/>
      <c r="N3" s="36"/>
    </row>
    <row r="4" spans="1:14" s="37" customFormat="1">
      <c r="A4" s="105">
        <v>8054</v>
      </c>
      <c r="B4" s="106" t="s">
        <v>325</v>
      </c>
      <c r="C4" s="106">
        <v>49.44</v>
      </c>
      <c r="D4" s="42" t="s">
        <v>340</v>
      </c>
      <c r="E4" s="24" t="s">
        <v>9</v>
      </c>
      <c r="F4" s="24" t="s">
        <v>9</v>
      </c>
      <c r="G4" s="24" t="s">
        <v>14</v>
      </c>
      <c r="H4" s="24" t="s">
        <v>14</v>
      </c>
      <c r="I4" s="24" t="s">
        <v>14</v>
      </c>
      <c r="J4" s="24" t="s">
        <v>14</v>
      </c>
      <c r="K4" s="24" t="s">
        <v>14</v>
      </c>
      <c r="L4" s="132" t="s">
        <v>339</v>
      </c>
      <c r="M4" s="24"/>
      <c r="N4" s="36"/>
    </row>
    <row r="5" spans="1:14" s="37" customFormat="1">
      <c r="A5" s="105">
        <v>7017</v>
      </c>
      <c r="B5" s="106" t="s">
        <v>189</v>
      </c>
      <c r="C5" s="106">
        <v>0.84</v>
      </c>
      <c r="D5" s="42" t="s">
        <v>341</v>
      </c>
      <c r="E5" s="19" t="s">
        <v>9</v>
      </c>
      <c r="F5" s="19" t="s">
        <v>9</v>
      </c>
      <c r="G5" s="19" t="s">
        <v>14</v>
      </c>
      <c r="H5" s="19" t="s">
        <v>14</v>
      </c>
      <c r="I5" s="19" t="s">
        <v>14</v>
      </c>
      <c r="J5" s="19" t="s">
        <v>14</v>
      </c>
      <c r="K5" s="19" t="s">
        <v>14</v>
      </c>
      <c r="L5" s="132" t="s">
        <v>339</v>
      </c>
      <c r="M5" s="19"/>
      <c r="N5" s="36"/>
    </row>
    <row r="6" spans="1:14" s="37" customFormat="1">
      <c r="A6" s="105">
        <v>10001</v>
      </c>
      <c r="B6" s="106" t="s">
        <v>229</v>
      </c>
      <c r="C6" s="106">
        <v>0.44</v>
      </c>
      <c r="D6" s="42" t="s">
        <v>342</v>
      </c>
      <c r="E6" s="24" t="s">
        <v>9</v>
      </c>
      <c r="F6" s="24" t="s">
        <v>9</v>
      </c>
      <c r="G6" s="24" t="s">
        <v>14</v>
      </c>
      <c r="H6" s="24" t="s">
        <v>14</v>
      </c>
      <c r="I6" s="24" t="s">
        <v>14</v>
      </c>
      <c r="J6" s="24" t="s">
        <v>14</v>
      </c>
      <c r="K6" s="24" t="s">
        <v>14</v>
      </c>
      <c r="L6" s="132" t="s">
        <v>339</v>
      </c>
      <c r="M6" s="24"/>
      <c r="N6" s="36"/>
    </row>
    <row r="7" spans="1:14" s="37" customFormat="1">
      <c r="A7" s="105">
        <v>9001</v>
      </c>
      <c r="B7" s="106" t="s">
        <v>109</v>
      </c>
      <c r="C7" s="106">
        <v>1.29</v>
      </c>
      <c r="D7" s="42" t="s">
        <v>343</v>
      </c>
      <c r="E7" s="19" t="s">
        <v>9</v>
      </c>
      <c r="F7" s="19" t="s">
        <v>9</v>
      </c>
      <c r="G7" s="19" t="s">
        <v>14</v>
      </c>
      <c r="H7" s="19" t="s">
        <v>14</v>
      </c>
      <c r="I7" s="19" t="s">
        <v>14</v>
      </c>
      <c r="J7" s="19" t="s">
        <v>14</v>
      </c>
      <c r="K7" s="19" t="s">
        <v>14</v>
      </c>
      <c r="L7" s="132" t="s">
        <v>339</v>
      </c>
      <c r="M7" s="19"/>
      <c r="N7" s="36"/>
    </row>
    <row r="8" spans="1:14" s="37" customFormat="1">
      <c r="A8" s="105">
        <v>7018</v>
      </c>
      <c r="B8" s="106" t="s">
        <v>187</v>
      </c>
      <c r="C8" s="106">
        <v>0.6</v>
      </c>
      <c r="D8" s="42" t="s">
        <v>344</v>
      </c>
      <c r="E8" s="24" t="s">
        <v>9</v>
      </c>
      <c r="F8" s="24" t="s">
        <v>9</v>
      </c>
      <c r="G8" s="24" t="s">
        <v>14</v>
      </c>
      <c r="H8" s="24" t="s">
        <v>14</v>
      </c>
      <c r="I8" s="24" t="s">
        <v>14</v>
      </c>
      <c r="J8" s="24" t="s">
        <v>14</v>
      </c>
      <c r="K8" s="24" t="s">
        <v>14</v>
      </c>
      <c r="L8" s="132" t="s">
        <v>339</v>
      </c>
      <c r="M8" s="24"/>
      <c r="N8" s="36"/>
    </row>
    <row r="9" spans="1:14" s="37" customFormat="1">
      <c r="A9" s="105">
        <v>9004</v>
      </c>
      <c r="B9" s="106" t="s">
        <v>327</v>
      </c>
      <c r="C9" s="106">
        <v>5.4</v>
      </c>
      <c r="D9" s="42" t="s">
        <v>345</v>
      </c>
      <c r="E9" s="19" t="s">
        <v>9</v>
      </c>
      <c r="F9" s="19" t="s">
        <v>9</v>
      </c>
      <c r="G9" s="19" t="s">
        <v>14</v>
      </c>
      <c r="H9" s="19" t="s">
        <v>14</v>
      </c>
      <c r="I9" s="19" t="s">
        <v>14</v>
      </c>
      <c r="J9" s="19" t="s">
        <v>14</v>
      </c>
      <c r="K9" s="19" t="s">
        <v>14</v>
      </c>
      <c r="L9" s="132" t="s">
        <v>339</v>
      </c>
      <c r="M9" s="19"/>
    </row>
    <row r="10" spans="1:14" s="37" customFormat="1">
      <c r="A10" s="105">
        <v>7053</v>
      </c>
      <c r="B10" s="106" t="s">
        <v>226</v>
      </c>
      <c r="C10" s="106">
        <v>0.7</v>
      </c>
      <c r="D10" s="42" t="s">
        <v>346</v>
      </c>
      <c r="E10" s="24" t="s">
        <v>9</v>
      </c>
      <c r="F10" s="24" t="s">
        <v>9</v>
      </c>
      <c r="G10" s="24" t="s">
        <v>14</v>
      </c>
      <c r="H10" s="24" t="s">
        <v>14</v>
      </c>
      <c r="I10" s="24" t="s">
        <v>14</v>
      </c>
      <c r="J10" s="24" t="s">
        <v>14</v>
      </c>
      <c r="K10" s="24" t="s">
        <v>14</v>
      </c>
      <c r="L10" s="132" t="s">
        <v>339</v>
      </c>
      <c r="M10" s="24"/>
    </row>
    <row r="11" spans="1:14" s="37" customFormat="1">
      <c r="A11" s="105">
        <v>7057</v>
      </c>
      <c r="B11" s="106" t="s">
        <v>284</v>
      </c>
      <c r="C11" s="106">
        <v>3.79</v>
      </c>
      <c r="D11" s="42" t="s">
        <v>347</v>
      </c>
      <c r="E11" s="19" t="s">
        <v>9</v>
      </c>
      <c r="F11" s="19" t="s">
        <v>9</v>
      </c>
      <c r="G11" s="19" t="s">
        <v>14</v>
      </c>
      <c r="H11" s="19" t="s">
        <v>14</v>
      </c>
      <c r="I11" s="19" t="s">
        <v>14</v>
      </c>
      <c r="J11" s="19" t="s">
        <v>14</v>
      </c>
      <c r="K11" s="19" t="s">
        <v>14</v>
      </c>
      <c r="L11" s="132" t="s">
        <v>339</v>
      </c>
      <c r="M11" s="19"/>
    </row>
    <row r="12" spans="1:14" s="37" customFormat="1">
      <c r="A12" s="105">
        <v>8038</v>
      </c>
      <c r="B12" s="106" t="s">
        <v>329</v>
      </c>
      <c r="C12" s="106">
        <v>3</v>
      </c>
      <c r="D12" s="42" t="s">
        <v>348</v>
      </c>
      <c r="E12" s="24" t="s">
        <v>9</v>
      </c>
      <c r="F12" s="24" t="s">
        <v>9</v>
      </c>
      <c r="G12" s="24" t="s">
        <v>14</v>
      </c>
      <c r="H12" s="24" t="s">
        <v>14</v>
      </c>
      <c r="I12" s="24" t="s">
        <v>14</v>
      </c>
      <c r="J12" s="24" t="s">
        <v>14</v>
      </c>
      <c r="K12" s="24" t="s">
        <v>14</v>
      </c>
      <c r="L12" s="132" t="s">
        <v>339</v>
      </c>
      <c r="M12" s="24"/>
      <c r="N12" s="36"/>
    </row>
    <row r="13" spans="1:14" s="37" customFormat="1">
      <c r="A13" s="103">
        <v>7056</v>
      </c>
      <c r="B13" s="104" t="s">
        <v>232</v>
      </c>
      <c r="C13" s="104">
        <v>7.29</v>
      </c>
      <c r="D13" s="42" t="s">
        <v>349</v>
      </c>
      <c r="E13" s="24" t="s">
        <v>9</v>
      </c>
      <c r="F13" s="24" t="s">
        <v>9</v>
      </c>
      <c r="G13" s="24" t="s">
        <v>14</v>
      </c>
      <c r="H13" s="24" t="s">
        <v>14</v>
      </c>
      <c r="I13" s="24" t="s">
        <v>14</v>
      </c>
      <c r="J13" s="24" t="s">
        <v>14</v>
      </c>
      <c r="K13" s="24" t="s">
        <v>14</v>
      </c>
      <c r="L13" s="132" t="s">
        <v>339</v>
      </c>
      <c r="M13" s="19"/>
      <c r="N13" s="36"/>
    </row>
    <row r="14" spans="1:14" s="37" customFormat="1">
      <c r="A14" s="103">
        <v>9002</v>
      </c>
      <c r="B14" s="104" t="s">
        <v>222</v>
      </c>
      <c r="C14" s="104">
        <v>1.95</v>
      </c>
      <c r="D14" s="42" t="s">
        <v>350</v>
      </c>
      <c r="E14" s="19" t="s">
        <v>9</v>
      </c>
      <c r="F14" s="19" t="s">
        <v>9</v>
      </c>
      <c r="G14" s="19" t="s">
        <v>14</v>
      </c>
      <c r="H14" s="19" t="s">
        <v>14</v>
      </c>
      <c r="I14" s="19" t="s">
        <v>14</v>
      </c>
      <c r="J14" s="19" t="s">
        <v>14</v>
      </c>
      <c r="K14" s="19" t="s">
        <v>14</v>
      </c>
      <c r="L14" s="132" t="s">
        <v>339</v>
      </c>
      <c r="M14" s="24"/>
      <c r="N14" s="36"/>
    </row>
    <row r="15" spans="1:14" s="37" customFormat="1">
      <c r="A15" s="103">
        <v>8003</v>
      </c>
      <c r="B15" s="104" t="s">
        <v>331</v>
      </c>
      <c r="C15" s="104">
        <v>1.53</v>
      </c>
      <c r="D15" s="42" t="s">
        <v>351</v>
      </c>
      <c r="E15" s="24" t="s">
        <v>9</v>
      </c>
      <c r="F15" s="24" t="s">
        <v>9</v>
      </c>
      <c r="G15" s="24" t="s">
        <v>14</v>
      </c>
      <c r="H15" s="24" t="s">
        <v>14</v>
      </c>
      <c r="I15" s="24" t="s">
        <v>14</v>
      </c>
      <c r="J15" s="24" t="s">
        <v>14</v>
      </c>
      <c r="K15" s="24" t="s">
        <v>14</v>
      </c>
      <c r="L15" s="132" t="s">
        <v>339</v>
      </c>
      <c r="M15" s="19"/>
      <c r="N15" s="36"/>
    </row>
    <row r="16" spans="1:14" s="37" customFormat="1">
      <c r="A16" s="103">
        <v>8051</v>
      </c>
      <c r="B16" s="104" t="s">
        <v>333</v>
      </c>
      <c r="C16" s="104">
        <v>1.1599999999999999</v>
      </c>
      <c r="D16" s="42" t="s">
        <v>352</v>
      </c>
      <c r="E16" s="19" t="s">
        <v>9</v>
      </c>
      <c r="F16" s="19" t="s">
        <v>9</v>
      </c>
      <c r="G16" s="19" t="s">
        <v>14</v>
      </c>
      <c r="H16" s="19" t="s">
        <v>14</v>
      </c>
      <c r="I16" s="19" t="s">
        <v>14</v>
      </c>
      <c r="J16" s="19" t="s">
        <v>14</v>
      </c>
      <c r="K16" s="19" t="s">
        <v>14</v>
      </c>
      <c r="L16" s="132" t="s">
        <v>339</v>
      </c>
      <c r="M16" s="24"/>
      <c r="N16" s="36"/>
    </row>
    <row r="17" spans="1:13">
      <c r="A17" s="103">
        <v>8020</v>
      </c>
      <c r="B17" s="104" t="s">
        <v>335</v>
      </c>
      <c r="C17" s="104">
        <v>0.62</v>
      </c>
      <c r="D17" s="42" t="s">
        <v>353</v>
      </c>
      <c r="E17" s="24" t="s">
        <v>9</v>
      </c>
      <c r="F17" s="24" t="s">
        <v>9</v>
      </c>
      <c r="G17" s="24" t="s">
        <v>14</v>
      </c>
      <c r="H17" s="24" t="s">
        <v>14</v>
      </c>
      <c r="I17" s="24" t="s">
        <v>14</v>
      </c>
      <c r="J17" s="24" t="s">
        <v>14</v>
      </c>
      <c r="K17" s="24" t="s">
        <v>14</v>
      </c>
      <c r="L17" s="132" t="s">
        <v>339</v>
      </c>
      <c r="M17" s="24"/>
    </row>
    <row r="18" spans="1:13">
      <c r="A18" s="112"/>
      <c r="B18" s="112"/>
      <c r="C18" s="112"/>
      <c r="D18" s="21"/>
      <c r="E18" s="19"/>
      <c r="F18" s="19"/>
      <c r="G18" s="57"/>
      <c r="H18" s="57"/>
      <c r="I18" s="57"/>
      <c r="J18" s="57"/>
      <c r="K18" s="57"/>
      <c r="L18" s="132"/>
      <c r="M18" s="19"/>
    </row>
    <row r="19" spans="1:13">
      <c r="A19" s="113"/>
      <c r="B19" s="113"/>
      <c r="C19" s="113"/>
      <c r="D19" s="26"/>
      <c r="E19" s="24"/>
      <c r="F19" s="24"/>
      <c r="G19" s="56"/>
      <c r="H19" s="56"/>
      <c r="I19" s="56"/>
      <c r="J19" s="56"/>
      <c r="K19" s="56"/>
      <c r="L19" s="132"/>
      <c r="M19" s="24"/>
    </row>
    <row r="20" spans="1:13">
      <c r="A20" s="109" t="s">
        <v>150</v>
      </c>
      <c r="B20" s="107"/>
      <c r="C20" s="110" t="s">
        <v>151</v>
      </c>
      <c r="D20" s="21"/>
      <c r="E20" s="19"/>
      <c r="F20" s="19"/>
      <c r="G20" s="57"/>
      <c r="H20" s="57"/>
      <c r="I20" s="57"/>
      <c r="J20" s="57"/>
      <c r="K20" s="57"/>
      <c r="L20" s="19"/>
      <c r="M20" s="19"/>
    </row>
    <row r="21" spans="1:13">
      <c r="B21" s="108"/>
      <c r="C21" s="110" t="s">
        <v>152</v>
      </c>
      <c r="D21" s="26"/>
      <c r="E21" s="24"/>
      <c r="F21" s="24"/>
      <c r="G21" s="56"/>
      <c r="H21" s="56"/>
      <c r="I21" s="56"/>
      <c r="J21" s="56"/>
      <c r="K21" s="56"/>
      <c r="L21" s="24"/>
      <c r="M21" s="24"/>
    </row>
    <row r="22" spans="1:13">
      <c r="A22" s="112"/>
      <c r="B22" s="112"/>
      <c r="C22" s="112"/>
      <c r="D22" s="21"/>
      <c r="E22" s="19"/>
      <c r="F22" s="19"/>
      <c r="G22" s="57"/>
      <c r="H22" s="57"/>
      <c r="I22" s="57"/>
      <c r="J22" s="57"/>
      <c r="K22" s="57"/>
      <c r="L22" s="19"/>
      <c r="M22" s="19"/>
    </row>
    <row r="23" spans="1:13">
      <c r="A23" s="113"/>
      <c r="B23" s="113"/>
      <c r="C23" s="113"/>
      <c r="D23" s="26"/>
      <c r="E23" s="24"/>
      <c r="F23" s="24"/>
      <c r="G23" s="56"/>
      <c r="H23" s="56"/>
      <c r="I23" s="56"/>
      <c r="J23" s="56"/>
      <c r="K23" s="56"/>
      <c r="L23" s="24"/>
      <c r="M23" s="24"/>
    </row>
    <row r="24" spans="1:13">
      <c r="A24" s="112"/>
      <c r="B24" s="112"/>
      <c r="C24" s="112"/>
      <c r="D24" s="21"/>
      <c r="E24" s="19"/>
      <c r="F24" s="19"/>
      <c r="G24" s="57"/>
      <c r="H24" s="57"/>
      <c r="I24" s="57"/>
      <c r="J24" s="57"/>
      <c r="K24" s="57"/>
      <c r="L24" s="19"/>
      <c r="M24" s="19"/>
    </row>
    <row r="25" spans="1:13">
      <c r="A25" s="113"/>
      <c r="B25" s="113"/>
      <c r="C25" s="113"/>
      <c r="D25" s="26"/>
      <c r="E25" s="24"/>
      <c r="F25" s="24"/>
      <c r="G25" s="56"/>
      <c r="H25" s="56"/>
      <c r="I25" s="56"/>
      <c r="J25" s="56"/>
      <c r="K25" s="56"/>
      <c r="L25" s="24"/>
      <c r="M25" s="24"/>
    </row>
    <row r="26" spans="1:13">
      <c r="A26" s="112"/>
      <c r="B26" s="112"/>
      <c r="C26" s="112"/>
      <c r="D26" s="21"/>
      <c r="E26" s="19"/>
      <c r="F26" s="19"/>
      <c r="G26" s="57"/>
      <c r="H26" s="57"/>
      <c r="I26" s="57"/>
      <c r="J26" s="57"/>
      <c r="K26" s="57"/>
      <c r="L26" s="19"/>
      <c r="M26" s="19"/>
    </row>
    <row r="27" spans="1:13">
      <c r="A27" s="113"/>
      <c r="B27" s="113"/>
      <c r="C27" s="113"/>
      <c r="D27" s="26"/>
      <c r="E27" s="24"/>
      <c r="F27" s="24"/>
      <c r="G27" s="56"/>
      <c r="H27" s="56"/>
      <c r="I27" s="56"/>
      <c r="J27" s="56"/>
      <c r="K27" s="56"/>
      <c r="L27" s="24"/>
      <c r="M27" s="24"/>
    </row>
    <row r="28" spans="1:13">
      <c r="A28" s="112"/>
      <c r="B28" s="112"/>
      <c r="C28" s="112"/>
      <c r="D28" s="21"/>
      <c r="E28" s="19"/>
      <c r="F28" s="19"/>
      <c r="G28" s="57"/>
      <c r="H28" s="57"/>
      <c r="I28" s="57"/>
      <c r="J28" s="57"/>
      <c r="K28" s="57"/>
      <c r="L28" s="19"/>
      <c r="M28" s="19"/>
    </row>
    <row r="29" spans="1:13">
      <c r="A29" s="113"/>
      <c r="B29" s="113"/>
      <c r="C29" s="113"/>
      <c r="D29" s="26"/>
      <c r="E29" s="24"/>
      <c r="F29" s="24"/>
      <c r="G29" s="56"/>
      <c r="H29" s="56"/>
      <c r="I29" s="56"/>
      <c r="J29" s="56"/>
      <c r="K29" s="56"/>
      <c r="L29" s="24"/>
      <c r="M29" s="24"/>
    </row>
    <row r="30" spans="1:13">
      <c r="A30" s="112"/>
      <c r="B30" s="112"/>
      <c r="C30" s="112"/>
      <c r="D30" s="21"/>
      <c r="E30" s="19"/>
      <c r="F30" s="19"/>
      <c r="G30" s="57"/>
      <c r="H30" s="57"/>
      <c r="I30" s="57"/>
      <c r="J30" s="57"/>
      <c r="K30" s="57"/>
      <c r="L30" s="19"/>
      <c r="M30" s="19"/>
    </row>
  </sheetData>
  <mergeCells count="2">
    <mergeCell ref="A1:C1"/>
    <mergeCell ref="E1:K1"/>
  </mergeCells>
  <conditionalFormatting sqref="A3:A16">
    <cfRule type="cellIs" dxfId="7" priority="2" stopIfTrue="1" operator="greaterThan">
      <formula>13000</formula>
    </cfRule>
  </conditionalFormatting>
  <conditionalFormatting sqref="A17">
    <cfRule type="cellIs" dxfId="6" priority="1" stopIfTrue="1" operator="greaterThan">
      <formula>13000</formula>
    </cfRule>
  </conditionalFormatting>
  <hyperlinks>
    <hyperlink ref="D3" location="'QA_{10006}_{VITMB12}'!A1" display="QA_{10006}_{VITMB12}" xr:uid="{00000000-0004-0000-7400-000000000000}"/>
    <hyperlink ref="D4:D17" location="'QA_{10006}_{VITMB12}'!A1" display="QA_{10006}_{VITMB12}" xr:uid="{00000000-0004-0000-7400-000001000000}"/>
    <hyperlink ref="D4" location="'QA_{8054}_{VITMB12}'!A1" display="QA_{8054}_{VITMB12}" xr:uid="{00000000-0004-0000-7400-000002000000}"/>
    <hyperlink ref="D5" location="'QA_{7017}_{VITMB12}'!A1" display="QA_{7017}_{VITMB12}" xr:uid="{00000000-0004-0000-7400-000003000000}"/>
    <hyperlink ref="D6" location="'QA_{10001}_{VITMB12}'!A1" display="QA_{10001}_{VITMB12}" xr:uid="{00000000-0004-0000-7400-000004000000}"/>
    <hyperlink ref="D7" location="'QA_{9001}_{VITMB12}'!A1" display="QA_{9001}_{VITMB12}" xr:uid="{00000000-0004-0000-7400-000005000000}"/>
    <hyperlink ref="D8" location="'QA_{7018}_{VITMB12}'!A1" display="QA_{7018}_{VITMB12}" xr:uid="{00000000-0004-0000-7400-000006000000}"/>
    <hyperlink ref="D9" location="'QA_{9004}_{VITMB12}'!A1" display="QA_{9004}_{VITMB12}" xr:uid="{00000000-0004-0000-7400-000007000000}"/>
    <hyperlink ref="D10" location="'QA_{7053}_{VITMB12}'!A1" display="QA_{7053}_{VITMB12}" xr:uid="{00000000-0004-0000-7400-000008000000}"/>
    <hyperlink ref="D11" location="'QA_{7057}_{VITMB12}'!A1" display="QA_{7057}_{VITMB12}" xr:uid="{00000000-0004-0000-7400-000009000000}"/>
    <hyperlink ref="D12" location="'QA_{8038}_{VITMB12}'!A1" display="QA_{8038}_{VITMB12}" xr:uid="{00000000-0004-0000-7400-00000A000000}"/>
    <hyperlink ref="D13" location="'QA_{7056}_{VITMB12}'!A1" display="QA_{7056}_{VITMB12}" xr:uid="{00000000-0004-0000-7400-00000B000000}"/>
    <hyperlink ref="D14" location="'QA_{9002}_{VITMB12}'!A1" display="QA_{9002}_{VITMB12}" xr:uid="{00000000-0004-0000-7400-00000C000000}"/>
    <hyperlink ref="D15" location="'QA_{8003}_{VITMB12}'!A1" display="QA_{8003}_{VITMB12}" xr:uid="{00000000-0004-0000-7400-00000D000000}"/>
    <hyperlink ref="D16" location="'QA_{8051}_{VITMB12}'!A1" display="QA_{8051}_{VITMB12}" xr:uid="{00000000-0004-0000-7400-00000E000000}"/>
    <hyperlink ref="D17" location="'QA_{8020}_{VITMB12}'!A1" display="QA_{8020}_{VITMB12}" xr:uid="{00000000-0004-0000-7400-00000F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400-000000000000}">
          <x14:formula1>
            <xm:f>'\Users\gblanch\AppData\Local\Microsoft\Windows\Temporary Internet Files\Content.Outlook\CZ7EFF8I\[VN_QA_SMILING_CA.xlsx]MPTY_QA_{FC}_{TAGNAME}'!#REF!</xm:f>
          </x14:formula1>
          <xm:sqref>E3:K30</xm:sqref>
        </x14:dataValidation>
      </x14:dataValidation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257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B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259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354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355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217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356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357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358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7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7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200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 t="s">
        <v>23</v>
      </c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 t="s">
        <v>23</v>
      </c>
      <c r="E22" s="97"/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5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 t="s">
        <v>23</v>
      </c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 t="s">
        <v>23</v>
      </c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 t="s">
        <v>23</v>
      </c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 t="s">
        <v>23</v>
      </c>
      <c r="E42" s="73"/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/>
      <c r="F43" s="71" t="s">
        <v>23</v>
      </c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 t="s">
        <v>23</v>
      </c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5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 t="s">
        <v>23</v>
      </c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5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33.333333333333336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9.4047619047619051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C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260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74"/>
  <sheetViews>
    <sheetView topLeftCell="A37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359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360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74"/>
  <sheetViews>
    <sheetView topLeftCell="B1" zoomScale="85" zoomScaleNormal="85" workbookViewId="0">
      <selection activeCell="A13" sqref="A13:C1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178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179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327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328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N30"/>
  <sheetViews>
    <sheetView workbookViewId="0">
      <selection activeCell="B20" sqref="B20:C21"/>
    </sheetView>
  </sheetViews>
  <sheetFormatPr defaultColWidth="8.85546875" defaultRowHeight="14.45"/>
  <cols>
    <col min="1" max="1" width="11.140625" style="66" customWidth="1"/>
    <col min="2" max="2" width="46.42578125" style="66" customWidth="1"/>
    <col min="3" max="3" width="14.285156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361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3010</v>
      </c>
      <c r="B3" s="106" t="s">
        <v>256</v>
      </c>
      <c r="C3" s="133">
        <v>625</v>
      </c>
      <c r="D3" s="42" t="s">
        <v>362</v>
      </c>
      <c r="E3" s="24" t="s">
        <v>9</v>
      </c>
      <c r="F3" s="24" t="s">
        <v>9</v>
      </c>
      <c r="G3" s="24" t="s">
        <v>14</v>
      </c>
      <c r="H3" s="24" t="s">
        <v>14</v>
      </c>
      <c r="I3" s="24" t="s">
        <v>14</v>
      </c>
      <c r="J3" s="24" t="s">
        <v>14</v>
      </c>
      <c r="K3" s="24" t="s">
        <v>14</v>
      </c>
      <c r="L3" s="132" t="s">
        <v>339</v>
      </c>
      <c r="M3" s="22"/>
      <c r="N3" s="36"/>
    </row>
    <row r="4" spans="1:14" s="37" customFormat="1">
      <c r="A4" s="105">
        <v>10006</v>
      </c>
      <c r="B4" s="106" t="s">
        <v>185</v>
      </c>
      <c r="C4" s="133">
        <v>37</v>
      </c>
      <c r="D4" s="42" t="s">
        <v>363</v>
      </c>
      <c r="E4" s="24" t="s">
        <v>9</v>
      </c>
      <c r="F4" s="24" t="s">
        <v>9</v>
      </c>
      <c r="G4" s="24" t="s">
        <v>14</v>
      </c>
      <c r="H4" s="24" t="s">
        <v>14</v>
      </c>
      <c r="I4" s="24" t="s">
        <v>14</v>
      </c>
      <c r="J4" s="24" t="s">
        <v>14</v>
      </c>
      <c r="K4" s="24" t="s">
        <v>14</v>
      </c>
      <c r="L4" s="132" t="s">
        <v>339</v>
      </c>
      <c r="M4" s="24"/>
      <c r="N4" s="36"/>
    </row>
    <row r="5" spans="1:14" s="37" customFormat="1">
      <c r="A5" s="105">
        <v>1004</v>
      </c>
      <c r="B5" s="106" t="s">
        <v>225</v>
      </c>
      <c r="C5" s="133">
        <v>9</v>
      </c>
      <c r="D5" s="42" t="s">
        <v>364</v>
      </c>
      <c r="E5" s="19" t="s">
        <v>9</v>
      </c>
      <c r="F5" s="19" t="s">
        <v>9</v>
      </c>
      <c r="G5" s="19" t="s">
        <v>14</v>
      </c>
      <c r="H5" s="19" t="s">
        <v>14</v>
      </c>
      <c r="I5" s="19" t="s">
        <v>14</v>
      </c>
      <c r="J5" s="19" t="s">
        <v>14</v>
      </c>
      <c r="K5" s="19" t="s">
        <v>14</v>
      </c>
      <c r="L5" s="132" t="s">
        <v>339</v>
      </c>
      <c r="M5" s="19"/>
      <c r="N5" s="36"/>
    </row>
    <row r="6" spans="1:14" s="37" customFormat="1">
      <c r="A6" s="105">
        <v>3023</v>
      </c>
      <c r="B6" s="106" t="s">
        <v>258</v>
      </c>
      <c r="C6" s="133">
        <v>654</v>
      </c>
      <c r="D6" s="42" t="s">
        <v>365</v>
      </c>
      <c r="E6" s="24" t="s">
        <v>9</v>
      </c>
      <c r="F6" s="24" t="s">
        <v>9</v>
      </c>
      <c r="G6" s="24" t="s">
        <v>14</v>
      </c>
      <c r="H6" s="24" t="s">
        <v>14</v>
      </c>
      <c r="I6" s="24" t="s">
        <v>14</v>
      </c>
      <c r="J6" s="24" t="s">
        <v>14</v>
      </c>
      <c r="K6" s="24" t="s">
        <v>14</v>
      </c>
      <c r="L6" s="132" t="s">
        <v>339</v>
      </c>
      <c r="M6" s="24"/>
      <c r="N6" s="36"/>
    </row>
    <row r="7" spans="1:14" s="37" customFormat="1">
      <c r="A7" s="105">
        <v>4083</v>
      </c>
      <c r="B7" s="106" t="s">
        <v>354</v>
      </c>
      <c r="C7" s="133">
        <v>194</v>
      </c>
      <c r="D7" s="42" t="s">
        <v>366</v>
      </c>
      <c r="E7" s="19" t="s">
        <v>9</v>
      </c>
      <c r="F7" s="19" t="s">
        <v>9</v>
      </c>
      <c r="G7" s="19" t="s">
        <v>14</v>
      </c>
      <c r="H7" s="19" t="s">
        <v>14</v>
      </c>
      <c r="I7" s="19" t="s">
        <v>14</v>
      </c>
      <c r="J7" s="19" t="s">
        <v>14</v>
      </c>
      <c r="K7" s="19" t="s">
        <v>14</v>
      </c>
      <c r="L7" s="132" t="s">
        <v>339</v>
      </c>
      <c r="M7" s="19"/>
      <c r="N7" s="36"/>
    </row>
    <row r="8" spans="1:14" s="37" customFormat="1">
      <c r="A8" s="105">
        <v>9001</v>
      </c>
      <c r="B8" s="106" t="s">
        <v>109</v>
      </c>
      <c r="C8" s="133">
        <v>47</v>
      </c>
      <c r="D8" s="42" t="s">
        <v>367</v>
      </c>
      <c r="E8" s="24" t="s">
        <v>9</v>
      </c>
      <c r="F8" s="24" t="s">
        <v>9</v>
      </c>
      <c r="G8" s="24" t="s">
        <v>14</v>
      </c>
      <c r="H8" s="24" t="s">
        <v>14</v>
      </c>
      <c r="I8" s="24" t="s">
        <v>14</v>
      </c>
      <c r="J8" s="24" t="s">
        <v>14</v>
      </c>
      <c r="K8" s="24" t="s">
        <v>14</v>
      </c>
      <c r="L8" s="132" t="s">
        <v>339</v>
      </c>
      <c r="M8" s="24"/>
      <c r="N8" s="36"/>
    </row>
    <row r="9" spans="1:14" s="37" customFormat="1">
      <c r="A9" s="105">
        <v>10001</v>
      </c>
      <c r="B9" s="106" t="s">
        <v>229</v>
      </c>
      <c r="C9" s="133">
        <v>5</v>
      </c>
      <c r="D9" s="42" t="s">
        <v>368</v>
      </c>
      <c r="E9" s="19" t="s">
        <v>9</v>
      </c>
      <c r="F9" s="19" t="s">
        <v>9</v>
      </c>
      <c r="G9" s="19" t="s">
        <v>14</v>
      </c>
      <c r="H9" s="19" t="s">
        <v>14</v>
      </c>
      <c r="I9" s="19" t="s">
        <v>14</v>
      </c>
      <c r="J9" s="19" t="s">
        <v>14</v>
      </c>
      <c r="K9" s="19" t="s">
        <v>14</v>
      </c>
      <c r="L9" s="132" t="s">
        <v>339</v>
      </c>
      <c r="M9" s="19"/>
    </row>
    <row r="10" spans="1:14" s="37" customFormat="1">
      <c r="A10" s="105">
        <v>9002</v>
      </c>
      <c r="B10" s="106" t="s">
        <v>197</v>
      </c>
      <c r="C10" s="133">
        <v>146</v>
      </c>
      <c r="D10" s="42" t="s">
        <v>369</v>
      </c>
      <c r="E10" s="24" t="s">
        <v>9</v>
      </c>
      <c r="F10" s="24" t="s">
        <v>9</v>
      </c>
      <c r="G10" s="24" t="s">
        <v>14</v>
      </c>
      <c r="H10" s="24" t="s">
        <v>14</v>
      </c>
      <c r="I10" s="24" t="s">
        <v>14</v>
      </c>
      <c r="J10" s="24" t="s">
        <v>14</v>
      </c>
      <c r="K10" s="24" t="s">
        <v>14</v>
      </c>
      <c r="L10" s="132" t="s">
        <v>339</v>
      </c>
      <c r="M10" s="24"/>
    </row>
    <row r="11" spans="1:14" s="37" customFormat="1">
      <c r="A11" s="105">
        <v>4066</v>
      </c>
      <c r="B11" s="106" t="s">
        <v>217</v>
      </c>
      <c r="C11" s="133">
        <v>36</v>
      </c>
      <c r="D11" s="42" t="s">
        <v>370</v>
      </c>
      <c r="E11" s="19" t="s">
        <v>9</v>
      </c>
      <c r="F11" s="19" t="s">
        <v>9</v>
      </c>
      <c r="G11" s="19" t="s">
        <v>14</v>
      </c>
      <c r="H11" s="19" t="s">
        <v>14</v>
      </c>
      <c r="I11" s="19" t="s">
        <v>14</v>
      </c>
      <c r="J11" s="19" t="s">
        <v>14</v>
      </c>
      <c r="K11" s="19" t="s">
        <v>14</v>
      </c>
      <c r="L11" s="132" t="s">
        <v>339</v>
      </c>
      <c r="M11" s="19"/>
    </row>
    <row r="12" spans="1:14" s="37" customFormat="1">
      <c r="A12" s="105">
        <v>3004</v>
      </c>
      <c r="B12" s="106" t="s">
        <v>356</v>
      </c>
      <c r="C12" s="133">
        <v>444</v>
      </c>
      <c r="D12" s="42" t="s">
        <v>371</v>
      </c>
      <c r="E12" s="24" t="s">
        <v>9</v>
      </c>
      <c r="F12" s="24" t="s">
        <v>9</v>
      </c>
      <c r="G12" s="24" t="s">
        <v>14</v>
      </c>
      <c r="H12" s="24" t="s">
        <v>14</v>
      </c>
      <c r="I12" s="24" t="s">
        <v>14</v>
      </c>
      <c r="J12" s="24" t="s">
        <v>14</v>
      </c>
      <c r="K12" s="24" t="s">
        <v>14</v>
      </c>
      <c r="L12" s="132" t="s">
        <v>339</v>
      </c>
      <c r="M12" s="24"/>
      <c r="N12" s="36"/>
    </row>
    <row r="13" spans="1:14" s="37" customFormat="1">
      <c r="A13" s="103">
        <v>3021</v>
      </c>
      <c r="B13" s="104" t="s">
        <v>358</v>
      </c>
      <c r="C13" s="134">
        <v>305</v>
      </c>
      <c r="D13" s="42" t="s">
        <v>372</v>
      </c>
      <c r="E13" s="24" t="s">
        <v>9</v>
      </c>
      <c r="F13" s="24" t="s">
        <v>9</v>
      </c>
      <c r="G13" s="24" t="s">
        <v>14</v>
      </c>
      <c r="H13" s="24" t="s">
        <v>14</v>
      </c>
      <c r="I13" s="24" t="s">
        <v>14</v>
      </c>
      <c r="J13" s="24" t="s">
        <v>14</v>
      </c>
      <c r="K13" s="24" t="s">
        <v>14</v>
      </c>
      <c r="L13" s="132" t="s">
        <v>339</v>
      </c>
      <c r="M13" s="19"/>
      <c r="N13" s="36"/>
    </row>
    <row r="14" spans="1:14" s="37" customFormat="1">
      <c r="A14" s="103">
        <v>4041</v>
      </c>
      <c r="B14" s="104" t="s">
        <v>199</v>
      </c>
      <c r="C14" s="134">
        <v>104</v>
      </c>
      <c r="D14" s="42" t="s">
        <v>373</v>
      </c>
      <c r="E14" s="19" t="s">
        <v>9</v>
      </c>
      <c r="F14" s="19" t="s">
        <v>9</v>
      </c>
      <c r="G14" s="19" t="s">
        <v>14</v>
      </c>
      <c r="H14" s="19" t="s">
        <v>14</v>
      </c>
      <c r="I14" s="19" t="s">
        <v>14</v>
      </c>
      <c r="J14" s="19" t="s">
        <v>14</v>
      </c>
      <c r="K14" s="19" t="s">
        <v>14</v>
      </c>
      <c r="L14" s="132" t="s">
        <v>339</v>
      </c>
      <c r="M14" s="24"/>
      <c r="N14" s="36"/>
    </row>
    <row r="15" spans="1:14" s="37" customFormat="1">
      <c r="A15" s="103">
        <v>3020</v>
      </c>
      <c r="B15" s="104" t="s">
        <v>260</v>
      </c>
      <c r="C15" s="134">
        <v>97</v>
      </c>
      <c r="D15" s="42" t="s">
        <v>374</v>
      </c>
      <c r="E15" s="24" t="s">
        <v>9</v>
      </c>
      <c r="F15" s="24" t="s">
        <v>9</v>
      </c>
      <c r="G15" s="24" t="s">
        <v>14</v>
      </c>
      <c r="H15" s="24" t="s">
        <v>14</v>
      </c>
      <c r="I15" s="24" t="s">
        <v>14</v>
      </c>
      <c r="J15" s="24" t="s">
        <v>14</v>
      </c>
      <c r="K15" s="24" t="s">
        <v>14</v>
      </c>
      <c r="L15" s="132" t="s">
        <v>339</v>
      </c>
      <c r="M15" s="19"/>
      <c r="N15" s="36"/>
    </row>
    <row r="16" spans="1:14" s="37" customFormat="1">
      <c r="A16" s="103">
        <v>9004</v>
      </c>
      <c r="B16" s="104" t="s">
        <v>327</v>
      </c>
      <c r="C16" s="134">
        <v>80</v>
      </c>
      <c r="D16" s="42" t="s">
        <v>375</v>
      </c>
      <c r="E16" s="19" t="s">
        <v>9</v>
      </c>
      <c r="F16" s="19" t="s">
        <v>9</v>
      </c>
      <c r="G16" s="19" t="s">
        <v>14</v>
      </c>
      <c r="H16" s="19" t="s">
        <v>14</v>
      </c>
      <c r="I16" s="19" t="s">
        <v>14</v>
      </c>
      <c r="J16" s="19" t="s">
        <v>14</v>
      </c>
      <c r="K16" s="19" t="s">
        <v>14</v>
      </c>
      <c r="L16" s="132" t="s">
        <v>339</v>
      </c>
      <c r="M16" s="19"/>
      <c r="N16" s="36"/>
    </row>
    <row r="17" spans="1:13">
      <c r="A17" s="103">
        <v>5017</v>
      </c>
      <c r="B17" s="104" t="s">
        <v>359</v>
      </c>
      <c r="C17" s="134">
        <v>38</v>
      </c>
      <c r="D17" s="42" t="s">
        <v>376</v>
      </c>
      <c r="E17" s="24" t="s">
        <v>9</v>
      </c>
      <c r="F17" s="24" t="s">
        <v>9</v>
      </c>
      <c r="G17" s="24" t="s">
        <v>14</v>
      </c>
      <c r="H17" s="24" t="s">
        <v>14</v>
      </c>
      <c r="I17" s="24" t="s">
        <v>14</v>
      </c>
      <c r="J17" s="24" t="s">
        <v>14</v>
      </c>
      <c r="K17" s="24" t="s">
        <v>14</v>
      </c>
      <c r="L17" s="132" t="s">
        <v>339</v>
      </c>
      <c r="M17" s="24"/>
    </row>
    <row r="18" spans="1:13">
      <c r="A18" s="112"/>
      <c r="B18" s="112"/>
      <c r="C18" s="112"/>
      <c r="D18" s="21"/>
      <c r="E18" s="19"/>
      <c r="F18" s="19"/>
      <c r="G18" s="57"/>
      <c r="H18" s="57"/>
      <c r="I18" s="57"/>
      <c r="J18" s="57"/>
      <c r="K18" s="57"/>
      <c r="L18" s="19"/>
      <c r="M18" s="19"/>
    </row>
    <row r="19" spans="1:13">
      <c r="A19" s="113"/>
      <c r="B19" s="113"/>
      <c r="C19" s="113"/>
      <c r="D19" s="26"/>
      <c r="E19" s="24"/>
      <c r="F19" s="24"/>
      <c r="G19" s="56"/>
      <c r="H19" s="56"/>
      <c r="I19" s="56"/>
      <c r="J19" s="56"/>
      <c r="K19" s="56"/>
      <c r="L19" s="24"/>
      <c r="M19" s="24"/>
    </row>
    <row r="20" spans="1:13">
      <c r="A20" s="109" t="s">
        <v>150</v>
      </c>
      <c r="B20" s="107"/>
      <c r="C20" s="110" t="s">
        <v>151</v>
      </c>
      <c r="D20" s="21"/>
      <c r="E20" s="19"/>
      <c r="F20" s="19"/>
      <c r="G20" s="57"/>
      <c r="H20" s="57"/>
      <c r="I20" s="57"/>
      <c r="J20" s="57"/>
      <c r="K20" s="57"/>
      <c r="L20" s="19"/>
      <c r="M20" s="19"/>
    </row>
    <row r="21" spans="1:13">
      <c r="B21" s="108"/>
      <c r="C21" s="110" t="s">
        <v>152</v>
      </c>
      <c r="D21" s="26"/>
      <c r="E21" s="24"/>
      <c r="F21" s="24"/>
      <c r="G21" s="56"/>
      <c r="H21" s="56"/>
      <c r="I21" s="56"/>
      <c r="J21" s="56"/>
      <c r="K21" s="56"/>
      <c r="L21" s="24"/>
      <c r="M21" s="24"/>
    </row>
    <row r="22" spans="1:13">
      <c r="A22" s="112"/>
      <c r="B22" s="112"/>
      <c r="C22" s="112"/>
      <c r="D22" s="21"/>
      <c r="E22" s="19"/>
      <c r="F22" s="19"/>
      <c r="G22" s="57"/>
      <c r="H22" s="57"/>
      <c r="I22" s="57"/>
      <c r="J22" s="57"/>
      <c r="K22" s="57"/>
      <c r="L22" s="19"/>
      <c r="M22" s="19"/>
    </row>
    <row r="23" spans="1:13">
      <c r="A23" s="113"/>
      <c r="B23" s="113"/>
      <c r="C23" s="113"/>
      <c r="D23" s="26"/>
      <c r="E23" s="24"/>
      <c r="F23" s="24"/>
      <c r="G23" s="56"/>
      <c r="H23" s="56"/>
      <c r="I23" s="56"/>
      <c r="J23" s="56"/>
      <c r="K23" s="56"/>
      <c r="L23" s="24"/>
      <c r="M23" s="24"/>
    </row>
    <row r="24" spans="1:13">
      <c r="A24" s="112"/>
      <c r="B24" s="112"/>
      <c r="C24" s="112"/>
      <c r="D24" s="21"/>
      <c r="E24" s="19"/>
      <c r="F24" s="19"/>
      <c r="G24" s="57"/>
      <c r="H24" s="57"/>
      <c r="I24" s="57"/>
      <c r="J24" s="57"/>
      <c r="K24" s="57"/>
      <c r="L24" s="19"/>
      <c r="M24" s="19"/>
    </row>
    <row r="25" spans="1:13">
      <c r="A25" s="113"/>
      <c r="B25" s="113"/>
      <c r="C25" s="113"/>
      <c r="D25" s="26"/>
      <c r="E25" s="24"/>
      <c r="F25" s="24"/>
      <c r="G25" s="56"/>
      <c r="H25" s="56"/>
      <c r="I25" s="56"/>
      <c r="J25" s="56"/>
      <c r="K25" s="56"/>
      <c r="L25" s="24"/>
      <c r="M25" s="24"/>
    </row>
    <row r="26" spans="1:13">
      <c r="A26" s="112"/>
      <c r="B26" s="112"/>
      <c r="C26" s="112"/>
      <c r="D26" s="21"/>
      <c r="E26" s="19"/>
      <c r="F26" s="19"/>
      <c r="G26" s="57"/>
      <c r="H26" s="57"/>
      <c r="I26" s="57"/>
      <c r="J26" s="57"/>
      <c r="K26" s="57"/>
      <c r="L26" s="19"/>
      <c r="M26" s="19"/>
    </row>
    <row r="27" spans="1:13">
      <c r="A27" s="113"/>
      <c r="B27" s="113"/>
      <c r="C27" s="113"/>
      <c r="D27" s="26"/>
      <c r="E27" s="24"/>
      <c r="F27" s="24"/>
      <c r="G27" s="56"/>
      <c r="H27" s="56"/>
      <c r="I27" s="56"/>
      <c r="J27" s="56"/>
      <c r="K27" s="56"/>
      <c r="L27" s="24"/>
      <c r="M27" s="24"/>
    </row>
    <row r="28" spans="1:13">
      <c r="A28" s="112"/>
      <c r="B28" s="112"/>
      <c r="C28" s="112"/>
      <c r="D28" s="21"/>
      <c r="E28" s="19"/>
      <c r="F28" s="19"/>
      <c r="G28" s="57"/>
      <c r="H28" s="57"/>
      <c r="I28" s="57"/>
      <c r="J28" s="57"/>
      <c r="K28" s="57"/>
      <c r="L28" s="19"/>
      <c r="M28" s="19"/>
    </row>
    <row r="29" spans="1:13">
      <c r="A29" s="113"/>
      <c r="B29" s="113"/>
      <c r="C29" s="113"/>
      <c r="D29" s="26"/>
      <c r="E29" s="24"/>
      <c r="F29" s="24"/>
      <c r="G29" s="56"/>
      <c r="H29" s="56"/>
      <c r="I29" s="56"/>
      <c r="J29" s="56"/>
      <c r="K29" s="56"/>
      <c r="L29" s="24"/>
      <c r="M29" s="24"/>
    </row>
    <row r="30" spans="1:13">
      <c r="A30" s="112"/>
      <c r="B30" s="112"/>
      <c r="C30" s="112"/>
      <c r="D30" s="21"/>
      <c r="E30" s="19"/>
      <c r="F30" s="19"/>
      <c r="G30" s="57"/>
      <c r="H30" s="57"/>
      <c r="I30" s="57"/>
      <c r="J30" s="57"/>
      <c r="K30" s="57"/>
      <c r="L30" s="19"/>
      <c r="M30" s="19"/>
    </row>
  </sheetData>
  <mergeCells count="2">
    <mergeCell ref="A1:C1"/>
    <mergeCell ref="E1:K1"/>
  </mergeCells>
  <conditionalFormatting sqref="A3:A12 A14:A16">
    <cfRule type="cellIs" dxfId="5" priority="3" stopIfTrue="1" operator="greaterThan">
      <formula>13000</formula>
    </cfRule>
  </conditionalFormatting>
  <conditionalFormatting sqref="A13">
    <cfRule type="cellIs" dxfId="4" priority="2" stopIfTrue="1" operator="greaterThan">
      <formula>13000</formula>
    </cfRule>
  </conditionalFormatting>
  <conditionalFormatting sqref="A17">
    <cfRule type="cellIs" dxfId="3" priority="1" stopIfTrue="1" operator="greaterThan">
      <formula>13000</formula>
    </cfRule>
  </conditionalFormatting>
  <hyperlinks>
    <hyperlink ref="D3" location="'QA_{3010}_{FOLFD}'!A1" display="QA_{3010}_{FOLFD}" xr:uid="{00000000-0004-0000-8400-000000000000}"/>
    <hyperlink ref="D4:D16" location="'QA_{3010}_{FOLFD}'!A1" display="QA_{3010}_{FOLFD}" xr:uid="{00000000-0004-0000-8400-000001000000}"/>
    <hyperlink ref="D4" location="'QA_{10006}_{FOLFD}'!A1" display="QA_{10006}_{FOLFD}" xr:uid="{00000000-0004-0000-8400-000002000000}"/>
    <hyperlink ref="D5" location="'QA_{1004}_{FOLFD}'!A1" display="QA_{1004}_{FOLFD}" xr:uid="{00000000-0004-0000-8400-000003000000}"/>
    <hyperlink ref="D6" location="'QA_{3023}_{FOLFD}'!A1" display="QA_{3023}_{FOLFD}" xr:uid="{00000000-0004-0000-8400-000004000000}"/>
    <hyperlink ref="D7" location="'QA_{4083}_{FOLFD}'!A1" display="QA_{4083}_{FOLFD}" xr:uid="{00000000-0004-0000-8400-000005000000}"/>
    <hyperlink ref="D8" location="'QA_{9001}_{FOLFD}'!A1" display="QA_{9001}_{FOLFD}" xr:uid="{00000000-0004-0000-8400-000006000000}"/>
    <hyperlink ref="D9" location="'QA_{10001}_{FOLFD}'!A1" display="QA_{10001}_{FOLFD}" xr:uid="{00000000-0004-0000-8400-000007000000}"/>
    <hyperlink ref="D10" location="'QA_{9002}_{FOLFD}'!A1" display="QA_{9002}_{FOLFD}" xr:uid="{00000000-0004-0000-8400-000008000000}"/>
    <hyperlink ref="D11" location="'QA_{4066}_{FOLFD}'!A1" display="QA_{4066}_{FOLFD}" xr:uid="{00000000-0004-0000-8400-000009000000}"/>
    <hyperlink ref="D12" location="'QA_{3004}_{FOLFD}'!A1" display="QA_{3004}_{FOLFD}" xr:uid="{00000000-0004-0000-8400-00000A000000}"/>
    <hyperlink ref="D13" location="'QA_{3021}_{FOLFD}'!A1" display="QA_{3021}_{FOLFD}" xr:uid="{00000000-0004-0000-8400-00000B000000}"/>
    <hyperlink ref="D14" location="'QA_{4041}_{FOLFD}'!A1" display="QA_{4041}_{FOLFD}" xr:uid="{00000000-0004-0000-8400-00000C000000}"/>
    <hyperlink ref="D15" location="'QA_{3020}_{FOLFD}'!A1" display="QA_{3020}_{FOLFD}" xr:uid="{00000000-0004-0000-8400-00000D000000}"/>
    <hyperlink ref="D16" location="'QA_{9004}_{FOLFD}'!A1" display="QA_{9004}_{FOLFD}" xr:uid="{00000000-0004-0000-8400-00000E000000}"/>
    <hyperlink ref="D17" location="'QA_{5017}_{FOLFD}'!A1" display="QA_{5017}_{FOLFD}" xr:uid="{00000000-0004-0000-8400-00000F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400-000000000000}">
          <x14:formula1>
            <xm:f>'\Users\gblanch\AppData\Local\Microsoft\Windows\Temporary Internet Files\Content.Outlook\CZ7EFF8I\[VN_QA_SMILING_CA.xlsx]MPTY_QA_{FC}_{TAGNAME}'!#REF!</xm:f>
          </x14:formula1>
          <xm:sqref>E3:K30</xm:sqref>
        </x14:dataValidation>
      </x14:dataValidation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G74"/>
  <sheetViews>
    <sheetView topLeftCell="B37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G74"/>
  <sheetViews>
    <sheetView topLeftCell="B43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377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G74"/>
  <sheetViews>
    <sheetView topLeftCell="B43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G74"/>
  <sheetViews>
    <sheetView topLeftCell="B37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359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360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303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4"/>
  <sheetViews>
    <sheetView topLeftCell="A46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D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G74"/>
  <sheetViews>
    <sheetView topLeftCell="B43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247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231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378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217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G74"/>
  <sheetViews>
    <sheetView topLeftCell="B46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217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283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8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8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379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380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G74"/>
  <sheetViews>
    <sheetView topLeftCell="B31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381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G74"/>
  <sheetViews>
    <sheetView topLeftCell="B40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382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383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G74"/>
  <sheetViews>
    <sheetView topLeftCell="B46" zoomScale="85" zoomScaleNormal="85" workbookViewId="0">
      <selection activeCell="C77" activeCellId="1" sqref="G54 C77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182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183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385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N27"/>
  <sheetViews>
    <sheetView workbookViewId="0">
      <pane xSplit="4" ySplit="2" topLeftCell="E3" activePane="bottomRight" state="frozen"/>
      <selection pane="bottomRight" activeCell="B20" sqref="B20:C21"/>
      <selection pane="bottomLeft" activeCell="C77" activeCellId="1" sqref="G54 C77"/>
      <selection pane="topRight" activeCell="C77" activeCellId="1" sqref="G54 C77"/>
    </sheetView>
  </sheetViews>
  <sheetFormatPr defaultColWidth="8.85546875" defaultRowHeight="14.45"/>
  <cols>
    <col min="1" max="1" width="11.140625" style="66" customWidth="1"/>
    <col min="2" max="2" width="27.140625" style="66" customWidth="1"/>
    <col min="3" max="3" width="15.57031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386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4086</v>
      </c>
      <c r="B3" s="106" t="s">
        <v>206</v>
      </c>
      <c r="C3" s="106">
        <v>185</v>
      </c>
      <c r="D3" s="42" t="s">
        <v>387</v>
      </c>
      <c r="E3" s="24" t="s">
        <v>9</v>
      </c>
      <c r="F3" s="24" t="s">
        <v>9</v>
      </c>
      <c r="G3" s="24" t="s">
        <v>14</v>
      </c>
      <c r="H3" s="24" t="s">
        <v>9</v>
      </c>
      <c r="I3" s="24" t="s">
        <v>9</v>
      </c>
      <c r="J3" s="24" t="s">
        <v>9</v>
      </c>
      <c r="K3" s="24" t="s">
        <v>9</v>
      </c>
      <c r="L3" s="95">
        <f>'QA_{4086}_{VITC}'!$G$72</f>
        <v>6.3945578231292508</v>
      </c>
      <c r="M3" s="22"/>
      <c r="N3" s="36"/>
    </row>
    <row r="4" spans="1:14" s="37" customFormat="1">
      <c r="A4" s="105">
        <v>10006</v>
      </c>
      <c r="B4" s="106" t="s">
        <v>185</v>
      </c>
      <c r="C4" s="106">
        <v>10</v>
      </c>
      <c r="D4" s="42" t="s">
        <v>388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'QA_{10006}_{VITC}'!$G$72</f>
        <v>6.3945578231292508</v>
      </c>
      <c r="M4" s="24"/>
      <c r="N4" s="36"/>
    </row>
    <row r="5" spans="1:14" s="37" customFormat="1">
      <c r="A5" s="105">
        <v>4080</v>
      </c>
      <c r="B5" s="106" t="s">
        <v>377</v>
      </c>
      <c r="C5" s="106">
        <v>72</v>
      </c>
      <c r="D5" s="42" t="s">
        <v>389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41">
        <f>'QA_{4080}_{VITC}'!$G$72</f>
        <v>6.3945578231292508</v>
      </c>
      <c r="M5" s="19"/>
      <c r="N5" s="36"/>
    </row>
    <row r="6" spans="1:14" s="37" customFormat="1">
      <c r="A6" s="105">
        <v>10003</v>
      </c>
      <c r="B6" s="106" t="s">
        <v>107</v>
      </c>
      <c r="C6" s="106">
        <v>6</v>
      </c>
      <c r="D6" s="42" t="s">
        <v>390</v>
      </c>
      <c r="E6" s="24" t="s">
        <v>9</v>
      </c>
      <c r="F6" s="24" t="s">
        <v>9</v>
      </c>
      <c r="G6" s="24" t="s">
        <v>14</v>
      </c>
      <c r="H6" s="24" t="s">
        <v>9</v>
      </c>
      <c r="I6" s="24" t="s">
        <v>9</v>
      </c>
      <c r="J6" s="24" t="s">
        <v>9</v>
      </c>
      <c r="K6" s="24" t="s">
        <v>9</v>
      </c>
      <c r="L6" s="96">
        <f>'QA_{10003}_{VITC}'!$G$72</f>
        <v>6.3945578231292508</v>
      </c>
      <c r="M6" s="24"/>
      <c r="N6" s="36"/>
    </row>
    <row r="7" spans="1:14" s="37" customFormat="1">
      <c r="A7" s="105">
        <v>5017</v>
      </c>
      <c r="B7" s="106" t="s">
        <v>359</v>
      </c>
      <c r="C7" s="106">
        <v>54</v>
      </c>
      <c r="D7" s="42" t="s">
        <v>391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'QA_{5017}_{VITC}'!$G$72</f>
        <v>6.3945578231292508</v>
      </c>
      <c r="M7" s="19"/>
      <c r="N7" s="36"/>
    </row>
    <row r="8" spans="1:14" s="37" customFormat="1">
      <c r="A8" s="105">
        <v>2014</v>
      </c>
      <c r="B8" s="106" t="s">
        <v>302</v>
      </c>
      <c r="C8" s="106">
        <v>10</v>
      </c>
      <c r="D8" s="42" t="s">
        <v>392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'QA_{2014}_{VITC}'!$G$72</f>
        <v>6.3945578231292508</v>
      </c>
      <c r="M8" s="24"/>
      <c r="N8" s="36"/>
    </row>
    <row r="9" spans="1:14" s="37" customFormat="1">
      <c r="A9" s="105">
        <v>4007</v>
      </c>
      <c r="B9" s="106" t="s">
        <v>247</v>
      </c>
      <c r="C9" s="106">
        <v>8</v>
      </c>
      <c r="D9" s="42" t="s">
        <v>393</v>
      </c>
      <c r="E9" s="19" t="s">
        <v>9</v>
      </c>
      <c r="F9" s="19" t="s">
        <v>9</v>
      </c>
      <c r="G9" s="19" t="s">
        <v>14</v>
      </c>
      <c r="H9" s="19" t="s">
        <v>9</v>
      </c>
      <c r="I9" s="19" t="s">
        <v>9</v>
      </c>
      <c r="J9" s="19" t="s">
        <v>9</v>
      </c>
      <c r="K9" s="19" t="s">
        <v>9</v>
      </c>
      <c r="L9" s="41">
        <f>'QA_{4007}_{VITC}'!$G$72</f>
        <v>6.3945578231292508</v>
      </c>
      <c r="M9" s="19"/>
    </row>
    <row r="10" spans="1:14" s="37" customFormat="1">
      <c r="A10" s="105">
        <v>4018</v>
      </c>
      <c r="B10" s="106" t="s">
        <v>378</v>
      </c>
      <c r="C10" s="106">
        <v>150</v>
      </c>
      <c r="D10" s="42" t="s">
        <v>394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'QA_{4018}_{VITC}'!$G$72</f>
        <v>6.3945578231292508</v>
      </c>
      <c r="M10" s="24"/>
    </row>
    <row r="11" spans="1:14" s="37" customFormat="1">
      <c r="A11" s="105">
        <v>4066</v>
      </c>
      <c r="B11" s="106" t="s">
        <v>217</v>
      </c>
      <c r="C11" s="106">
        <v>11</v>
      </c>
      <c r="D11" s="42" t="s">
        <v>395</v>
      </c>
      <c r="E11" s="19" t="s">
        <v>9</v>
      </c>
      <c r="F11" s="19" t="s">
        <v>9</v>
      </c>
      <c r="G11" s="19" t="s">
        <v>14</v>
      </c>
      <c r="H11" s="19" t="s">
        <v>9</v>
      </c>
      <c r="I11" s="19" t="s">
        <v>9</v>
      </c>
      <c r="J11" s="19" t="s">
        <v>9</v>
      </c>
      <c r="K11" s="19" t="s">
        <v>9</v>
      </c>
      <c r="L11" s="41">
        <f>'QA_{4066}_{VITC}'!$G$72</f>
        <v>6.3945578231292508</v>
      </c>
      <c r="M11" s="19"/>
    </row>
    <row r="12" spans="1:14" s="37" customFormat="1">
      <c r="A12" s="105">
        <v>4083</v>
      </c>
      <c r="B12" s="106" t="s">
        <v>354</v>
      </c>
      <c r="C12" s="106">
        <v>23</v>
      </c>
      <c r="D12" s="42" t="s">
        <v>396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'QA_{4083}_{VITC}'!$G$72</f>
        <v>6.3945578231292508</v>
      </c>
      <c r="M12" s="24"/>
      <c r="N12" s="36"/>
    </row>
    <row r="13" spans="1:14" s="37" customFormat="1">
      <c r="A13" s="103">
        <v>4073</v>
      </c>
      <c r="B13" s="104" t="s">
        <v>283</v>
      </c>
      <c r="C13" s="104">
        <v>89</v>
      </c>
      <c r="D13" s="42" t="s">
        <v>397</v>
      </c>
      <c r="E13" s="24" t="s">
        <v>9</v>
      </c>
      <c r="F13" s="24" t="s">
        <v>9</v>
      </c>
      <c r="G13" s="24" t="s">
        <v>14</v>
      </c>
      <c r="H13" s="24" t="s">
        <v>9</v>
      </c>
      <c r="I13" s="24" t="s">
        <v>9</v>
      </c>
      <c r="J13" s="24" t="s">
        <v>9</v>
      </c>
      <c r="K13" s="24" t="s">
        <v>9</v>
      </c>
      <c r="L13" s="41">
        <f>'QA_{4073}_{VITC}'!$G$72</f>
        <v>6.3945578231292508</v>
      </c>
      <c r="M13" s="19"/>
      <c r="N13" s="36"/>
    </row>
    <row r="14" spans="1:14" s="37" customFormat="1">
      <c r="A14" s="103">
        <v>4085</v>
      </c>
      <c r="B14" s="104" t="s">
        <v>379</v>
      </c>
      <c r="C14" s="104">
        <v>78</v>
      </c>
      <c r="D14" s="42" t="s">
        <v>398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96">
        <f>'QA_{4085}_{VITC}'!$G$72</f>
        <v>6.3945578231292508</v>
      </c>
      <c r="M14" s="24"/>
      <c r="N14" s="36"/>
    </row>
    <row r="15" spans="1:14">
      <c r="A15" s="103">
        <v>4044</v>
      </c>
      <c r="B15" s="104" t="s">
        <v>382</v>
      </c>
      <c r="C15" s="104">
        <v>48</v>
      </c>
      <c r="D15" s="42" t="s">
        <v>399</v>
      </c>
      <c r="E15" s="24" t="s">
        <v>9</v>
      </c>
      <c r="F15" s="24" t="s">
        <v>9</v>
      </c>
      <c r="G15" s="24" t="s">
        <v>14</v>
      </c>
      <c r="H15" s="24" t="s">
        <v>9</v>
      </c>
      <c r="I15" s="24" t="s">
        <v>9</v>
      </c>
      <c r="J15" s="24" t="s">
        <v>9</v>
      </c>
      <c r="K15" s="24" t="s">
        <v>9</v>
      </c>
      <c r="L15" s="41">
        <f>'QA_{4044}_{VITC}'!$G$72</f>
        <v>6.3945578231292508</v>
      </c>
      <c r="M15" s="19"/>
    </row>
    <row r="16" spans="1:14">
      <c r="A16" s="103">
        <v>5034</v>
      </c>
      <c r="B16" s="104" t="s">
        <v>384</v>
      </c>
      <c r="C16" s="104">
        <v>36</v>
      </c>
      <c r="D16" s="42" t="s">
        <v>400</v>
      </c>
      <c r="E16" s="19" t="s">
        <v>9</v>
      </c>
      <c r="F16" s="19" t="s">
        <v>9</v>
      </c>
      <c r="G16" s="19" t="s">
        <v>14</v>
      </c>
      <c r="H16" s="19" t="s">
        <v>9</v>
      </c>
      <c r="I16" s="19" t="s">
        <v>9</v>
      </c>
      <c r="J16" s="19" t="s">
        <v>9</v>
      </c>
      <c r="K16" s="19" t="s">
        <v>9</v>
      </c>
      <c r="L16" s="96">
        <f>'QA_{5034}_{VITC}'!$G$72</f>
        <v>6.3945578231292508</v>
      </c>
      <c r="M16" s="24"/>
    </row>
    <row r="17" spans="1:13">
      <c r="A17" s="103">
        <v>5007</v>
      </c>
      <c r="B17" s="135" t="s">
        <v>304</v>
      </c>
      <c r="C17" s="129" t="s">
        <v>401</v>
      </c>
      <c r="D17" s="42" t="s">
        <v>402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41">
        <f>'QA_{5007}_{VITC}'!$G$72</f>
        <v>6.3945578231292508</v>
      </c>
      <c r="M17" s="19"/>
    </row>
    <row r="18" spans="1:13">
      <c r="A18" s="113"/>
      <c r="B18" s="113"/>
      <c r="C18" s="113"/>
      <c r="D18" s="26"/>
      <c r="E18" s="24"/>
      <c r="F18" s="24"/>
      <c r="G18" s="56"/>
      <c r="H18" s="56"/>
      <c r="I18" s="56"/>
      <c r="J18" s="56"/>
      <c r="K18" s="56"/>
      <c r="L18" s="25"/>
      <c r="M18" s="24"/>
    </row>
    <row r="19" spans="1:13">
      <c r="A19" s="112"/>
      <c r="B19" s="112"/>
      <c r="C19" s="112"/>
      <c r="D19" s="21"/>
      <c r="E19" s="19"/>
      <c r="F19" s="19"/>
      <c r="G19" s="57"/>
      <c r="H19" s="57"/>
      <c r="I19" s="57"/>
      <c r="J19" s="57"/>
      <c r="K19" s="57"/>
      <c r="L19" s="19"/>
      <c r="M19" s="19"/>
    </row>
    <row r="20" spans="1:13">
      <c r="A20" s="109" t="s">
        <v>150</v>
      </c>
      <c r="B20" s="107"/>
      <c r="C20" s="110" t="s">
        <v>151</v>
      </c>
      <c r="D20" s="26"/>
      <c r="E20" s="24"/>
      <c r="F20" s="24"/>
      <c r="G20" s="56"/>
      <c r="H20" s="56"/>
      <c r="I20" s="56"/>
      <c r="J20" s="56"/>
      <c r="K20" s="56"/>
      <c r="L20" s="24"/>
      <c r="M20" s="24"/>
    </row>
    <row r="21" spans="1:13">
      <c r="B21" s="108"/>
      <c r="C21" s="110" t="s">
        <v>152</v>
      </c>
      <c r="D21" s="21"/>
      <c r="E21" s="19"/>
      <c r="F21" s="19"/>
      <c r="G21" s="57"/>
      <c r="H21" s="57"/>
      <c r="I21" s="57"/>
      <c r="J21" s="57"/>
      <c r="K21" s="57"/>
      <c r="L21" s="19"/>
      <c r="M21" s="19"/>
    </row>
    <row r="22" spans="1:13">
      <c r="A22" s="113"/>
      <c r="B22" s="113"/>
      <c r="C22" s="113"/>
      <c r="D22" s="26"/>
      <c r="E22" s="24"/>
      <c r="F22" s="24"/>
      <c r="G22" s="56"/>
      <c r="H22" s="56"/>
      <c r="I22" s="56"/>
      <c r="J22" s="56"/>
      <c r="K22" s="56"/>
      <c r="L22" s="24"/>
      <c r="M22" s="24"/>
    </row>
    <row r="23" spans="1:13">
      <c r="A23" s="112"/>
      <c r="B23" s="112"/>
      <c r="C23" s="112"/>
      <c r="D23" s="21"/>
      <c r="E23" s="19"/>
      <c r="F23" s="19"/>
      <c r="G23" s="57"/>
      <c r="H23" s="57"/>
      <c r="I23" s="57"/>
      <c r="J23" s="57"/>
      <c r="K23" s="57"/>
      <c r="L23" s="19"/>
      <c r="M23" s="19"/>
    </row>
    <row r="24" spans="1:13">
      <c r="A24" s="113"/>
      <c r="B24" s="113"/>
      <c r="C24" s="113"/>
      <c r="D24" s="26"/>
      <c r="E24" s="24"/>
      <c r="F24" s="24"/>
      <c r="G24" s="56"/>
      <c r="H24" s="56"/>
      <c r="I24" s="56"/>
      <c r="J24" s="56"/>
      <c r="K24" s="56"/>
      <c r="L24" s="24"/>
      <c r="M24" s="24"/>
    </row>
    <row r="25" spans="1:13">
      <c r="A25" s="112"/>
      <c r="B25" s="112"/>
      <c r="C25" s="112"/>
      <c r="D25" s="21"/>
      <c r="E25" s="19"/>
      <c r="F25" s="19"/>
      <c r="G25" s="57"/>
      <c r="H25" s="57"/>
      <c r="I25" s="57"/>
      <c r="J25" s="57"/>
      <c r="K25" s="57"/>
      <c r="L25" s="19"/>
      <c r="M25" s="19"/>
    </row>
    <row r="26" spans="1:13">
      <c r="A26" s="113"/>
      <c r="B26" s="113"/>
      <c r="C26" s="113"/>
      <c r="D26" s="26"/>
      <c r="E26" s="24"/>
      <c r="F26" s="24"/>
      <c r="G26" s="56"/>
      <c r="H26" s="56"/>
      <c r="I26" s="56"/>
      <c r="J26" s="56"/>
      <c r="K26" s="56"/>
      <c r="L26" s="24"/>
      <c r="M26" s="24"/>
    </row>
    <row r="27" spans="1:13">
      <c r="A27" s="112"/>
      <c r="B27" s="112"/>
      <c r="C27" s="112"/>
      <c r="D27" s="21"/>
      <c r="E27" s="19"/>
      <c r="F27" s="19"/>
      <c r="G27" s="57"/>
      <c r="H27" s="57"/>
      <c r="I27" s="57"/>
      <c r="J27" s="57"/>
      <c r="K27" s="57"/>
      <c r="L27" s="19"/>
      <c r="M27" s="19"/>
    </row>
  </sheetData>
  <mergeCells count="2">
    <mergeCell ref="A1:C1"/>
    <mergeCell ref="E1:K1"/>
  </mergeCells>
  <conditionalFormatting sqref="A3:A16">
    <cfRule type="cellIs" dxfId="2" priority="2" stopIfTrue="1" operator="greaterThan">
      <formula>13000</formula>
    </cfRule>
  </conditionalFormatting>
  <conditionalFormatting sqref="A17">
    <cfRule type="cellIs" dxfId="1" priority="1" stopIfTrue="1" operator="greaterThan">
      <formula>13000</formula>
    </cfRule>
  </conditionalFormatting>
  <hyperlinks>
    <hyperlink ref="D3" location="'QA_{4086}_{VITC}'!A1" display="QA_{4086}_{VITC}" xr:uid="{00000000-0004-0000-9400-000000000000}"/>
    <hyperlink ref="D4:D16" location="'QA_{4086}_{VITC}'!A1" display="QA_{4086}_{VITC}" xr:uid="{00000000-0004-0000-9400-000001000000}"/>
    <hyperlink ref="D4" location="'QA_{10006}_{VITC}'!A1" display="QA_{10006}_{VITC}" xr:uid="{00000000-0004-0000-9400-000002000000}"/>
    <hyperlink ref="D5" location="'QA_{4080}_{VITC}'!A1" display="QA_{4080}_{VITC}" xr:uid="{00000000-0004-0000-9400-000003000000}"/>
    <hyperlink ref="D6" location="'QA_{10003}_{VITC}'!A1" display="QA_{10003}_{VITC}" xr:uid="{00000000-0004-0000-9400-000004000000}"/>
    <hyperlink ref="D7" location="'QA_{5017}_{VITC}'!A1" display="QA_{5017}_{VITC}" xr:uid="{00000000-0004-0000-9400-000005000000}"/>
    <hyperlink ref="D8" location="'QA_{2014}_{VITC}'!A1" display="QA_{2014}_{VITC}" xr:uid="{00000000-0004-0000-9400-000006000000}"/>
    <hyperlink ref="D9" location="'QA_{4007}_{VITC}'!A1" display="QA_{4007}_{VITC}" xr:uid="{00000000-0004-0000-9400-000007000000}"/>
    <hyperlink ref="D10" location="'QA_{4018}_{VITC}'!A1" display="QA_{4018}_{VITC}" xr:uid="{00000000-0004-0000-9400-000008000000}"/>
    <hyperlink ref="D11" location="'QA_{4066}_{VITC}'!A1" display="QA_{4066}_{VITC}" xr:uid="{00000000-0004-0000-9400-000009000000}"/>
    <hyperlink ref="D12" location="'QA_{4083}_{VITC}'!A1" display="QA_{4083}_{VITC}" xr:uid="{00000000-0004-0000-9400-00000A000000}"/>
    <hyperlink ref="D13" location="'QA_{4073}_{VITC}'!A1" display="QA_{4073}_{VITC}" xr:uid="{00000000-0004-0000-9400-00000B000000}"/>
    <hyperlink ref="D14" location="'QA_{4085}_{VITC}'!A1" display="QA_{4085}_{VITC}" xr:uid="{00000000-0004-0000-9400-00000C000000}"/>
    <hyperlink ref="D15" location="'QA_{4044}_{VITC}'!A1" display="QA_{4044}_{VITC}" xr:uid="{00000000-0004-0000-9400-00000D000000}"/>
    <hyperlink ref="D16" location="'QA_{5034}_{VITC}'!A1" display="QA_{5034}_{VITC}" xr:uid="{00000000-0004-0000-9400-00000E000000}"/>
    <hyperlink ref="D17" location="'QA_{5007}_{VITC}'!A1" display="QA_{5007}_{VITC}" xr:uid="{00000000-0004-0000-9400-00000F000000}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4"/>
  <sheetViews>
    <sheetView topLeftCell="A34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111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E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 t="s">
        <v>23</v>
      </c>
      <c r="E20" s="98"/>
      <c r="F20" s="97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 t="s">
        <v>23</v>
      </c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 t="s">
        <v>23</v>
      </c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 t="s">
        <v>23</v>
      </c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 t="s">
        <v>23</v>
      </c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 t="s">
        <v>23</v>
      </c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 t="s">
        <v>23</v>
      </c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11/12*5</f>
        <v>4.583333333333333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 t="s">
        <v>23</v>
      </c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f>1/6*5</f>
        <v>0.83333333333333326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 t="s">
        <v>23</v>
      </c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5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28.749999999999996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7.7678571428571423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5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74"/>
  <sheetViews>
    <sheetView topLeftCell="A37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6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74"/>
  <sheetViews>
    <sheetView topLeftCell="A37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7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330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8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74"/>
  <sheetViews>
    <sheetView topLeftCell="A40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9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74"/>
  <sheetViews>
    <sheetView topLeftCell="A40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 t="s">
        <v>23</v>
      </c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 t="s">
        <v>23</v>
      </c>
      <c r="E22" s="97"/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5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 t="s">
        <v>23</v>
      </c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 t="s">
        <v>23</v>
      </c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 t="s">
        <v>23</v>
      </c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 t="s">
        <v>23</v>
      </c>
      <c r="E42" s="73"/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/>
      <c r="F43" s="71" t="s">
        <v>23</v>
      </c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 t="s">
        <v>23</v>
      </c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5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 t="s">
        <v>23</v>
      </c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5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33.333333333333336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9.4047619047619051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A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74"/>
  <sheetViews>
    <sheetView topLeftCell="A46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B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407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C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G74"/>
  <sheetViews>
    <sheetView topLeftCell="A34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D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328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E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4"/>
  <sheetViews>
    <sheetView topLeftCell="A43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113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F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410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9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9F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G74"/>
  <sheetViews>
    <sheetView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A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A0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411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326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A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A1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G74"/>
  <sheetViews>
    <sheetView topLeftCell="A46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6" width="8.85546875" style="66"/>
    <col min="7" max="7" width="12.28515625" style="66" bestFit="1" customWidth="1"/>
    <col min="8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412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307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A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A2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G74"/>
  <sheetViews>
    <sheetView topLeftCell="A43" zoomScale="85" zoomScaleNormal="85" workbookViewId="0">
      <selection sqref="A1:C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6" width="8.85546875" style="66"/>
    <col min="7" max="7" width="12.28515625" style="66" bestFit="1" customWidth="1"/>
    <col min="8" max="16384" width="8.85546875" style="66"/>
  </cols>
  <sheetData>
    <row r="1" spans="1:7" ht="18" customHeight="1">
      <c r="A1" s="1"/>
      <c r="B1" s="2"/>
      <c r="C1" s="54" t="s">
        <v>0</v>
      </c>
      <c r="D1" s="139" t="s">
        <v>169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170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324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A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A300-000001000000}">
          <x14:formula1>
            <xm:f>'\Users\gblanch\AppData\Local\Microsoft\Windows\Temporary Internet Files\Content.Outlook\CZ7EFF8I\[VN_QA_SMILING_VITA_RAE_2.xlsx]data for drop down list'!#REF!</xm:f>
          </x14:formula1>
          <xm:sqref>D1:G2</xm:sqref>
        </x14:dataValidation>
      </x14:dataValidations>
    </ext>
  </extLst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N21"/>
  <sheetViews>
    <sheetView workbookViewId="0">
      <selection activeCell="C33" sqref="C33"/>
    </sheetView>
  </sheetViews>
  <sheetFormatPr defaultColWidth="8.85546875" defaultRowHeight="14.45"/>
  <cols>
    <col min="1" max="1" width="11.140625" style="66" customWidth="1"/>
    <col min="2" max="2" width="39.85546875" style="66" customWidth="1"/>
    <col min="3" max="3" width="17.1406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413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10006</v>
      </c>
      <c r="B3" s="106" t="s">
        <v>185</v>
      </c>
      <c r="C3" s="106">
        <v>322</v>
      </c>
      <c r="D3" s="42" t="s">
        <v>414</v>
      </c>
      <c r="E3" s="24" t="s">
        <v>9</v>
      </c>
      <c r="F3" s="24" t="s">
        <v>9</v>
      </c>
      <c r="G3" s="24" t="s">
        <v>14</v>
      </c>
      <c r="H3" s="24" t="s">
        <v>9</v>
      </c>
      <c r="I3" s="24" t="s">
        <v>9</v>
      </c>
      <c r="J3" s="24" t="s">
        <v>9</v>
      </c>
      <c r="K3" s="24" t="s">
        <v>9</v>
      </c>
      <c r="L3" s="95">
        <f>'QA_{10006}_{VITA}'!$G$72</f>
        <v>7.7678571428571423</v>
      </c>
      <c r="M3" s="22"/>
      <c r="N3" s="36"/>
    </row>
    <row r="4" spans="1:14" s="37" customFormat="1">
      <c r="A4" s="105">
        <v>9001</v>
      </c>
      <c r="B4" s="106" t="s">
        <v>109</v>
      </c>
      <c r="C4" s="106">
        <v>700</v>
      </c>
      <c r="D4" s="42" t="s">
        <v>415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'QA_{9001}_{VITA}'!$G$72</f>
        <v>6.3945578231292508</v>
      </c>
      <c r="M4" s="24"/>
    </row>
    <row r="5" spans="1:14" s="37" customFormat="1">
      <c r="A5" s="105">
        <v>10001</v>
      </c>
      <c r="B5" s="106" t="s">
        <v>229</v>
      </c>
      <c r="C5" s="106">
        <v>52</v>
      </c>
      <c r="D5" s="42" t="s">
        <v>416</v>
      </c>
      <c r="E5" s="24" t="s">
        <v>9</v>
      </c>
      <c r="F5" s="24" t="s">
        <v>9</v>
      </c>
      <c r="G5" s="24" t="s">
        <v>14</v>
      </c>
      <c r="H5" s="24" t="s">
        <v>9</v>
      </c>
      <c r="I5" s="24" t="s">
        <v>9</v>
      </c>
      <c r="J5" s="24" t="s">
        <v>9</v>
      </c>
      <c r="K5" s="24" t="s">
        <v>9</v>
      </c>
      <c r="L5" s="41">
        <f>'QA_{10001}_{VITA}'!$G$72</f>
        <v>6.3945578231292508</v>
      </c>
      <c r="M5" s="19"/>
      <c r="N5" s="36"/>
    </row>
    <row r="6" spans="1:14" s="37" customFormat="1">
      <c r="A6" s="105">
        <v>8038</v>
      </c>
      <c r="B6" s="106" t="s">
        <v>417</v>
      </c>
      <c r="C6" s="106">
        <v>1800</v>
      </c>
      <c r="D6" s="42" t="s">
        <v>418</v>
      </c>
      <c r="E6" s="24" t="s">
        <v>9</v>
      </c>
      <c r="F6" s="24" t="s">
        <v>9</v>
      </c>
      <c r="G6" s="24" t="s">
        <v>14</v>
      </c>
      <c r="H6" s="24" t="s">
        <v>9</v>
      </c>
      <c r="I6" s="24" t="s">
        <v>9</v>
      </c>
      <c r="J6" s="24" t="s">
        <v>9</v>
      </c>
      <c r="K6" s="24" t="s">
        <v>9</v>
      </c>
      <c r="L6" s="96">
        <f>'QA_{8038}_{VITA}'!$G$72</f>
        <v>6.3945578231292508</v>
      </c>
      <c r="M6" s="24"/>
      <c r="N6" s="36"/>
    </row>
    <row r="7" spans="1:14" s="37" customFormat="1">
      <c r="A7" s="105">
        <v>9002</v>
      </c>
      <c r="B7" s="106" t="s">
        <v>419</v>
      </c>
      <c r="C7" s="106">
        <v>970</v>
      </c>
      <c r="D7" s="42" t="s">
        <v>420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'QA_{9002}_{VITA}'!$G$72</f>
        <v>6.3945578231292508</v>
      </c>
      <c r="M7" s="19"/>
    </row>
    <row r="8" spans="1:14" s="37" customFormat="1">
      <c r="A8" s="105">
        <v>10003</v>
      </c>
      <c r="B8" s="106" t="s">
        <v>404</v>
      </c>
      <c r="C8" s="106">
        <v>66</v>
      </c>
      <c r="D8" s="42" t="s">
        <v>421</v>
      </c>
      <c r="E8" s="19" t="s">
        <v>9</v>
      </c>
      <c r="F8" s="19" t="s">
        <v>9</v>
      </c>
      <c r="G8" s="19" t="s">
        <v>14</v>
      </c>
      <c r="H8" s="19" t="s">
        <v>9</v>
      </c>
      <c r="I8" s="19" t="s">
        <v>9</v>
      </c>
      <c r="J8" s="19" t="s">
        <v>9</v>
      </c>
      <c r="K8" s="19" t="s">
        <v>9</v>
      </c>
      <c r="L8" s="96">
        <f>'QA_{10003}_{VITA}'!$G$72</f>
        <v>9.4047619047619051</v>
      </c>
      <c r="M8" s="24"/>
      <c r="N8" s="36"/>
    </row>
    <row r="9" spans="1:14" s="37" customFormat="1">
      <c r="A9" s="105">
        <v>9005</v>
      </c>
      <c r="B9" s="106" t="s">
        <v>422</v>
      </c>
      <c r="C9" s="106">
        <v>1683</v>
      </c>
      <c r="D9" s="42" t="s">
        <v>423</v>
      </c>
      <c r="E9" s="24" t="s">
        <v>9</v>
      </c>
      <c r="F9" s="24" t="s">
        <v>9</v>
      </c>
      <c r="G9" s="24" t="s">
        <v>14</v>
      </c>
      <c r="H9" s="24" t="s">
        <v>9</v>
      </c>
      <c r="I9" s="24" t="s">
        <v>9</v>
      </c>
      <c r="J9" s="24" t="s">
        <v>9</v>
      </c>
      <c r="K9" s="24" t="s">
        <v>9</v>
      </c>
      <c r="L9" s="41">
        <f>'QA_{9005}_{VITA}'!$G$72</f>
        <v>6.3945578231292508</v>
      </c>
      <c r="M9" s="19"/>
      <c r="N9" s="36"/>
    </row>
    <row r="10" spans="1:14" s="37" customFormat="1">
      <c r="A10" s="105">
        <v>9010</v>
      </c>
      <c r="B10" s="106" t="s">
        <v>406</v>
      </c>
      <c r="C10" s="106">
        <v>911</v>
      </c>
      <c r="D10" s="42" t="s">
        <v>424</v>
      </c>
      <c r="E10" s="19" t="s">
        <v>9</v>
      </c>
      <c r="F10" s="19" t="s">
        <v>9</v>
      </c>
      <c r="G10" s="19" t="s">
        <v>14</v>
      </c>
      <c r="H10" s="19" t="s">
        <v>9</v>
      </c>
      <c r="I10" s="19" t="s">
        <v>9</v>
      </c>
      <c r="J10" s="19" t="s">
        <v>9</v>
      </c>
      <c r="K10" s="19" t="s">
        <v>9</v>
      </c>
      <c r="L10" s="96">
        <f>'QA_{9010}_{VITA}'!$G$72</f>
        <v>6.3945578231292508</v>
      </c>
      <c r="M10" s="24"/>
      <c r="N10" s="36"/>
    </row>
    <row r="11" spans="1:14" s="37" customFormat="1">
      <c r="A11" s="105">
        <v>7013</v>
      </c>
      <c r="B11" s="106" t="s">
        <v>425</v>
      </c>
      <c r="C11" s="106">
        <v>120</v>
      </c>
      <c r="D11" s="42" t="s">
        <v>426</v>
      </c>
      <c r="E11" s="24" t="s">
        <v>9</v>
      </c>
      <c r="F11" s="24" t="s">
        <v>9</v>
      </c>
      <c r="G11" s="24" t="s">
        <v>14</v>
      </c>
      <c r="H11" s="24" t="s">
        <v>9</v>
      </c>
      <c r="I11" s="24" t="s">
        <v>9</v>
      </c>
      <c r="J11" s="24" t="s">
        <v>9</v>
      </c>
      <c r="K11" s="24" t="s">
        <v>9</v>
      </c>
      <c r="L11" s="41">
        <f>'QA_{7013}_{VITA}'!$G$72</f>
        <v>6.3945578231292508</v>
      </c>
      <c r="M11" s="19"/>
      <c r="N11" s="36"/>
    </row>
    <row r="12" spans="1:14" s="37" customFormat="1">
      <c r="A12" s="105">
        <v>9004</v>
      </c>
      <c r="B12" s="106" t="s">
        <v>408</v>
      </c>
      <c r="C12" s="106">
        <v>362</v>
      </c>
      <c r="D12" s="42" t="s">
        <v>427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'QA_{9004}_{VITA}'!$G$72</f>
        <v>6.3945578231292508</v>
      </c>
      <c r="M12" s="24"/>
      <c r="N12" s="36"/>
    </row>
    <row r="13" spans="1:14" s="37" customFormat="1">
      <c r="A13" s="103">
        <v>7028</v>
      </c>
      <c r="B13" s="104" t="s">
        <v>428</v>
      </c>
      <c r="C13" s="104">
        <v>270</v>
      </c>
      <c r="D13" s="42" t="s">
        <v>429</v>
      </c>
      <c r="E13" s="19" t="s">
        <v>9</v>
      </c>
      <c r="F13" s="19" t="s">
        <v>9</v>
      </c>
      <c r="G13" s="19" t="s">
        <v>14</v>
      </c>
      <c r="H13" s="19" t="s">
        <v>9</v>
      </c>
      <c r="I13" s="19" t="s">
        <v>9</v>
      </c>
      <c r="J13" s="19" t="s">
        <v>9</v>
      </c>
      <c r="K13" s="19" t="s">
        <v>9</v>
      </c>
      <c r="L13" s="41">
        <f>'QA_{7028}_{VITA}'!$G$72</f>
        <v>6.3945578231292508</v>
      </c>
      <c r="M13" s="19"/>
      <c r="N13" s="36"/>
    </row>
    <row r="14" spans="1:14" s="37" customFormat="1">
      <c r="A14" s="103">
        <v>8054</v>
      </c>
      <c r="B14" s="104" t="s">
        <v>411</v>
      </c>
      <c r="C14" s="104">
        <v>90</v>
      </c>
      <c r="D14" s="42" t="s">
        <v>430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41">
        <f>'QA_{8054}_{VITA}'!$G$72</f>
        <v>6.3945578231292508</v>
      </c>
      <c r="M14" s="19"/>
    </row>
    <row r="15" spans="1:14" s="37" customFormat="1">
      <c r="A15" s="103">
        <v>7007</v>
      </c>
      <c r="B15" s="104" t="s">
        <v>412</v>
      </c>
      <c r="C15" s="104">
        <v>73</v>
      </c>
      <c r="D15" s="42" t="s">
        <v>431</v>
      </c>
      <c r="E15" s="19" t="s">
        <v>9</v>
      </c>
      <c r="F15" s="19" t="s">
        <v>9</v>
      </c>
      <c r="G15" s="19" t="s">
        <v>14</v>
      </c>
      <c r="H15" s="19" t="s">
        <v>9</v>
      </c>
      <c r="I15" s="19" t="s">
        <v>9</v>
      </c>
      <c r="J15" s="19" t="s">
        <v>9</v>
      </c>
      <c r="K15" s="19" t="s">
        <v>9</v>
      </c>
      <c r="L15" s="96">
        <f>'QA_{7007}_{VITA}'!$G$72</f>
        <v>6.3945578231292508</v>
      </c>
      <c r="M15" s="24"/>
      <c r="N15" s="36"/>
    </row>
    <row r="16" spans="1:14" s="37" customFormat="1">
      <c r="A16" s="103">
        <v>8033</v>
      </c>
      <c r="B16" s="104" t="s">
        <v>103</v>
      </c>
      <c r="C16" s="104">
        <v>36</v>
      </c>
      <c r="D16" s="42" t="s">
        <v>432</v>
      </c>
      <c r="E16" s="19" t="s">
        <v>9</v>
      </c>
      <c r="F16" s="19" t="s">
        <v>9</v>
      </c>
      <c r="G16" s="19" t="s">
        <v>14</v>
      </c>
      <c r="H16" s="19" t="s">
        <v>9</v>
      </c>
      <c r="I16" s="19" t="s">
        <v>9</v>
      </c>
      <c r="J16" s="19" t="s">
        <v>9</v>
      </c>
      <c r="K16" s="19" t="s">
        <v>9</v>
      </c>
      <c r="L16" s="41">
        <f>'QA_{8033}_{VITA}'!$G$72</f>
        <v>6.3945578231292508</v>
      </c>
      <c r="M16" s="19"/>
      <c r="N16" s="36"/>
    </row>
    <row r="17" spans="1:14" s="37" customFormat="1">
      <c r="A17" s="103">
        <v>10004</v>
      </c>
      <c r="B17" s="104" t="s">
        <v>105</v>
      </c>
      <c r="C17" s="104">
        <v>25</v>
      </c>
      <c r="D17" s="42" t="s">
        <v>433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96">
        <f>'QA_{10004}_{VITA}'!$G$72</f>
        <v>6.3945578231292508</v>
      </c>
      <c r="M17" s="24"/>
      <c r="N17" s="36"/>
    </row>
    <row r="18" spans="1:14">
      <c r="L18" s="114">
        <f>AVERAGE(L3:L17)</f>
        <v>6.6867913832199521</v>
      </c>
    </row>
    <row r="20" spans="1:14">
      <c r="A20" s="109" t="s">
        <v>150</v>
      </c>
      <c r="B20" s="107"/>
      <c r="C20" s="110" t="s">
        <v>151</v>
      </c>
    </row>
    <row r="21" spans="1:14">
      <c r="B21" s="108"/>
      <c r="C21" s="110" t="s">
        <v>152</v>
      </c>
    </row>
  </sheetData>
  <mergeCells count="2">
    <mergeCell ref="A1:C1"/>
    <mergeCell ref="E1:K1"/>
  </mergeCells>
  <conditionalFormatting sqref="A3:A17">
    <cfRule type="cellIs" dxfId="0" priority="1" stopIfTrue="1" operator="greaterThan">
      <formula>13000</formula>
    </cfRule>
  </conditionalFormatting>
  <hyperlinks>
    <hyperlink ref="D3" location="'QA_{10006}_{VITA}'!A1" display="QA_{10006}_{VITA}" xr:uid="{00000000-0004-0000-A400-000000000000}"/>
    <hyperlink ref="D11:D32" location="'QA_{10006}_{VITA}'!A1" display="QA_{10006}_{VITA}" xr:uid="{00000000-0004-0000-A400-000001000000}"/>
    <hyperlink ref="D4" location="'QA_{9001}_{VITA}'!A1" display="QA_{9001}_{VITA}" xr:uid="{00000000-0004-0000-A400-000002000000}"/>
    <hyperlink ref="D5" location="'QA_{10001}_{VITA}'!A1" display="QA_{10001}_{VITA}" xr:uid="{00000000-0004-0000-A400-000003000000}"/>
    <hyperlink ref="D6" location="'QA_{8038}_{VITA}'!A1" display="QA_{8038}_{VITA}" xr:uid="{00000000-0004-0000-A400-000004000000}"/>
    <hyperlink ref="D7" location="'QA_{9002}_{VITA}'!A1" display="QA_{9002}_{VITA}" xr:uid="{00000000-0004-0000-A400-000005000000}"/>
    <hyperlink ref="D8" location="'QA_{10003}_{VITA}'!A1" display="QA_{10003}_{VITA}" xr:uid="{00000000-0004-0000-A400-000006000000}"/>
    <hyperlink ref="D9" location="'QA_{9005}_{VITA}'!A1" display="QA_{9005}_{VITA}" xr:uid="{00000000-0004-0000-A400-000007000000}"/>
    <hyperlink ref="D10" location="'QA_{9010}_{VITA}'!A1" display="QA_{9010}_{VITA}" xr:uid="{00000000-0004-0000-A400-000008000000}"/>
    <hyperlink ref="D11" location="'QA_{7013}_{VITA}'!A1" display="QA_{7013}_{VITA}" xr:uid="{00000000-0004-0000-A400-000009000000}"/>
    <hyperlink ref="D12" location="'QA_{9004}_{VITA}'!A1" display="QA_{9004}_{VITA}" xr:uid="{00000000-0004-0000-A400-00000A000000}"/>
    <hyperlink ref="D13" location="'QA_{7028}_{VITA}'!A1" display="QA_{7028}_{VITA}" xr:uid="{00000000-0004-0000-A400-00000B000000}"/>
    <hyperlink ref="D17" location="'QA_{10004}_{VITA}'!A1" display="QA_{10004}_{VITA}" xr:uid="{00000000-0004-0000-A400-00000C000000}"/>
    <hyperlink ref="D14" location="'QA_{8054}_{VITA}'!A1" display="QA_{8054}_{VITA}" xr:uid="{00000000-0004-0000-A400-00000D000000}"/>
    <hyperlink ref="D16" location="'QA_{8033}_{VITA}'!A1" display="QA_{8033}_{VITA}" xr:uid="{00000000-0004-0000-A400-00000E000000}"/>
    <hyperlink ref="D15" location="'QA_{7007}_{VITA}'!A1" display="QA_{7007}_{VITA}" xr:uid="{00000000-0004-0000-A400-00000F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A400-000000000000}">
          <x14:formula1>
            <xm:f>'\Users\gblanch\AppData\Local\Microsoft\Windows\Temporary Internet Files\Content.Outlook\CZ7EFF8I\[VN_QA_SMILING_VITA_RAE_2.xlsx]MPTY_QA_{FC}_{TAGNAME}'!#REF!</xm:f>
          </x14:formula1>
          <xm:sqref>E3:K17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N22"/>
  <sheetViews>
    <sheetView workbookViewId="0">
      <selection activeCell="L13" sqref="L13"/>
    </sheetView>
  </sheetViews>
  <sheetFormatPr defaultColWidth="8.85546875" defaultRowHeight="14.45"/>
  <cols>
    <col min="1" max="1" width="11.140625" style="66" customWidth="1"/>
    <col min="2" max="2" width="29.7109375" style="66" customWidth="1"/>
    <col min="3" max="3" width="12.710937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119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>
      <c r="A3" s="105">
        <v>10006</v>
      </c>
      <c r="B3" s="106" t="s">
        <v>113</v>
      </c>
      <c r="C3" s="106">
        <v>939</v>
      </c>
      <c r="D3" s="42" t="s">
        <v>130</v>
      </c>
      <c r="E3" s="24" t="s">
        <v>9</v>
      </c>
      <c r="F3" s="24" t="s">
        <v>9</v>
      </c>
      <c r="G3" s="24" t="s">
        <v>14</v>
      </c>
      <c r="H3" s="24" t="s">
        <v>9</v>
      </c>
      <c r="I3" s="24" t="s">
        <v>9</v>
      </c>
      <c r="J3" s="24" t="s">
        <v>9</v>
      </c>
      <c r="K3" s="24" t="s">
        <v>9</v>
      </c>
      <c r="L3" s="96">
        <f>'QA_{10006}_{CA}'!$G$72</f>
        <v>6.3945578231292508</v>
      </c>
      <c r="M3" s="24"/>
    </row>
    <row r="4" spans="1:14">
      <c r="A4" s="105">
        <v>10001</v>
      </c>
      <c r="B4" s="106" t="s">
        <v>111</v>
      </c>
      <c r="C4" s="106">
        <v>120</v>
      </c>
      <c r="D4" s="91" t="s">
        <v>131</v>
      </c>
      <c r="E4" s="19" t="s">
        <v>9</v>
      </c>
      <c r="F4" s="19" t="s">
        <v>9</v>
      </c>
      <c r="G4" s="19" t="s">
        <v>14</v>
      </c>
      <c r="H4" s="19" t="s">
        <v>9</v>
      </c>
      <c r="I4" s="19" t="s">
        <v>9</v>
      </c>
      <c r="J4" s="19" t="s">
        <v>9</v>
      </c>
      <c r="K4" s="19" t="s">
        <v>9</v>
      </c>
      <c r="L4" s="41">
        <f>'QA_{10001}_{CA}'!$G$72</f>
        <v>6.3945578231292508</v>
      </c>
      <c r="M4" s="19"/>
    </row>
    <row r="5" spans="1:14" s="37" customFormat="1">
      <c r="A5" s="105">
        <v>1004</v>
      </c>
      <c r="B5" s="106" t="s">
        <v>132</v>
      </c>
      <c r="C5" s="106">
        <v>30</v>
      </c>
      <c r="D5" s="89" t="s">
        <v>133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95">
        <f>'QA_{1004}_{CA}'!$G$72</f>
        <v>6.3945578231292508</v>
      </c>
      <c r="M5" s="22"/>
      <c r="N5" s="36"/>
    </row>
    <row r="6" spans="1:14" s="37" customFormat="1">
      <c r="A6" s="105">
        <v>4086</v>
      </c>
      <c r="B6" s="106" t="s">
        <v>134</v>
      </c>
      <c r="C6" s="106">
        <v>169</v>
      </c>
      <c r="D6" s="91" t="s">
        <v>135</v>
      </c>
      <c r="E6" s="19" t="s">
        <v>9</v>
      </c>
      <c r="F6" s="19" t="s">
        <v>9</v>
      </c>
      <c r="G6" s="19" t="s">
        <v>14</v>
      </c>
      <c r="H6" s="19" t="s">
        <v>9</v>
      </c>
      <c r="I6" s="19" t="s">
        <v>9</v>
      </c>
      <c r="J6" s="19" t="s">
        <v>9</v>
      </c>
      <c r="K6" s="19" t="s">
        <v>9</v>
      </c>
      <c r="L6" s="41">
        <f>'QA_{4086}_{CA}'!$G$72</f>
        <v>6.3945578231292508</v>
      </c>
      <c r="M6" s="19"/>
    </row>
    <row r="7" spans="1:14" s="37" customFormat="1">
      <c r="A7" s="105">
        <v>10003</v>
      </c>
      <c r="B7" s="106" t="s">
        <v>107</v>
      </c>
      <c r="C7" s="106">
        <v>61</v>
      </c>
      <c r="D7" s="91" t="s">
        <v>136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'QA_{10003}_{CA}'!$G$72</f>
        <v>9.4047619047619051</v>
      </c>
      <c r="M7" s="19"/>
      <c r="N7" s="36"/>
    </row>
    <row r="8" spans="1:14" s="37" customFormat="1">
      <c r="A8" s="105">
        <v>1017</v>
      </c>
      <c r="B8" s="106" t="s">
        <v>87</v>
      </c>
      <c r="C8" s="106">
        <v>24</v>
      </c>
      <c r="D8" s="90" t="s">
        <v>137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'QA_{1017}_{CA}'!$G$72</f>
        <v>6.3945578231292508</v>
      </c>
      <c r="M8" s="24"/>
      <c r="N8" s="36"/>
    </row>
    <row r="9" spans="1:14" s="37" customFormat="1">
      <c r="A9" s="105">
        <v>4066</v>
      </c>
      <c r="B9" s="106" t="s">
        <v>95</v>
      </c>
      <c r="C9" s="106">
        <v>100</v>
      </c>
      <c r="D9" s="90" t="s">
        <v>138</v>
      </c>
      <c r="E9" s="24" t="s">
        <v>9</v>
      </c>
      <c r="F9" s="24" t="s">
        <v>9</v>
      </c>
      <c r="G9" s="24" t="s">
        <v>14</v>
      </c>
      <c r="H9" s="24" t="s">
        <v>9</v>
      </c>
      <c r="I9" s="24" t="s">
        <v>9</v>
      </c>
      <c r="J9" s="24" t="s">
        <v>9</v>
      </c>
      <c r="K9" s="24" t="s">
        <v>9</v>
      </c>
      <c r="L9" s="96">
        <f>'QA_{4066}_{CA}'!$G$72</f>
        <v>6.3945578231292508</v>
      </c>
      <c r="M9" s="24"/>
      <c r="N9" s="36"/>
    </row>
    <row r="10" spans="1:14">
      <c r="A10" s="105">
        <v>9001</v>
      </c>
      <c r="B10" s="106" t="s">
        <v>109</v>
      </c>
      <c r="C10" s="106">
        <v>55</v>
      </c>
      <c r="D10" s="90" t="s">
        <v>139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'QA_{9001}_{CA}'!$G$72</f>
        <v>6.3945578231292508</v>
      </c>
      <c r="M10" s="24"/>
    </row>
    <row r="11" spans="1:14" s="37" customFormat="1">
      <c r="A11" s="105">
        <v>10004</v>
      </c>
      <c r="B11" s="106" t="s">
        <v>140</v>
      </c>
      <c r="C11" s="106">
        <v>120</v>
      </c>
      <c r="D11" s="90" t="s">
        <v>141</v>
      </c>
      <c r="E11" s="24" t="s">
        <v>9</v>
      </c>
      <c r="F11" s="24" t="s">
        <v>9</v>
      </c>
      <c r="G11" s="24" t="s">
        <v>14</v>
      </c>
      <c r="H11" s="24" t="s">
        <v>9</v>
      </c>
      <c r="I11" s="24" t="s">
        <v>9</v>
      </c>
      <c r="J11" s="24" t="s">
        <v>9</v>
      </c>
      <c r="K11" s="24" t="s">
        <v>9</v>
      </c>
      <c r="L11" s="96">
        <f>'QA_{10004}_{CA}'!$G$72</f>
        <v>6.3945578231292508</v>
      </c>
      <c r="M11" s="24"/>
      <c r="N11" s="36"/>
    </row>
    <row r="12" spans="1:14" s="37" customFormat="1">
      <c r="A12" s="105">
        <v>8033</v>
      </c>
      <c r="B12" s="106" t="s">
        <v>103</v>
      </c>
      <c r="C12" s="106">
        <v>141</v>
      </c>
      <c r="D12" s="90" t="s">
        <v>142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'QA_{8033}_{CA}'!$G$72</f>
        <v>6.3945578231292508</v>
      </c>
      <c r="M12" s="24"/>
      <c r="N12" s="36"/>
    </row>
    <row r="13" spans="1:14" s="37" customFormat="1">
      <c r="A13" s="103">
        <v>3020</v>
      </c>
      <c r="B13" s="104" t="s">
        <v>89</v>
      </c>
      <c r="C13" s="104">
        <v>975</v>
      </c>
      <c r="D13" s="91" t="s">
        <v>143</v>
      </c>
      <c r="E13" s="19" t="s">
        <v>14</v>
      </c>
      <c r="F13" s="19" t="s">
        <v>14</v>
      </c>
      <c r="G13" s="19" t="s">
        <v>14</v>
      </c>
      <c r="H13" s="19" t="s">
        <v>14</v>
      </c>
      <c r="I13" s="19" t="s">
        <v>14</v>
      </c>
      <c r="J13" s="19" t="s">
        <v>14</v>
      </c>
      <c r="K13" s="19" t="s">
        <v>14</v>
      </c>
      <c r="L13" s="41" t="s">
        <v>144</v>
      </c>
      <c r="M13" s="19"/>
      <c r="N13" s="36"/>
    </row>
    <row r="14" spans="1:14" s="37" customFormat="1">
      <c r="A14" s="103">
        <v>4018</v>
      </c>
      <c r="B14" s="104" t="s">
        <v>93</v>
      </c>
      <c r="C14" s="104">
        <v>325</v>
      </c>
      <c r="D14" s="91" t="s">
        <v>145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41">
        <f>'QA_{4018}_{CA}'!$G$72</f>
        <v>6.3945578231292508</v>
      </c>
      <c r="M14" s="19"/>
      <c r="N14" s="36"/>
    </row>
    <row r="15" spans="1:14" s="37" customFormat="1">
      <c r="A15" s="103">
        <v>4073</v>
      </c>
      <c r="B15" s="104" t="s">
        <v>97</v>
      </c>
      <c r="C15" s="104">
        <v>288</v>
      </c>
      <c r="D15" s="91" t="s">
        <v>146</v>
      </c>
      <c r="E15" s="19" t="s">
        <v>9</v>
      </c>
      <c r="F15" s="19" t="s">
        <v>9</v>
      </c>
      <c r="G15" s="19" t="s">
        <v>14</v>
      </c>
      <c r="H15" s="19" t="s">
        <v>9</v>
      </c>
      <c r="I15" s="19" t="s">
        <v>9</v>
      </c>
      <c r="J15" s="19" t="s">
        <v>9</v>
      </c>
      <c r="K15" s="19" t="s">
        <v>9</v>
      </c>
      <c r="L15" s="41">
        <f>'QA_{4073}_{CA}'!$G$72</f>
        <v>6.3945578231292508</v>
      </c>
      <c r="M15" s="19"/>
    </row>
    <row r="16" spans="1:14" s="37" customFormat="1">
      <c r="A16" s="103">
        <v>3021</v>
      </c>
      <c r="B16" s="104" t="s">
        <v>147</v>
      </c>
      <c r="C16" s="104">
        <v>247</v>
      </c>
      <c r="D16" s="90" t="s">
        <v>148</v>
      </c>
      <c r="E16" s="24" t="s">
        <v>9</v>
      </c>
      <c r="F16" s="24" t="s">
        <v>9</v>
      </c>
      <c r="G16" s="24" t="s">
        <v>14</v>
      </c>
      <c r="H16" s="24" t="s">
        <v>9</v>
      </c>
      <c r="I16" s="24" t="s">
        <v>9</v>
      </c>
      <c r="J16" s="24" t="s">
        <v>9</v>
      </c>
      <c r="K16" s="24" t="s">
        <v>9</v>
      </c>
      <c r="L16" s="96">
        <f>'QA_{3021}_{CA}'!$G$72</f>
        <v>6.3095238095238084</v>
      </c>
      <c r="M16" s="24"/>
      <c r="N16" s="36"/>
    </row>
    <row r="17" spans="1:13" s="37" customFormat="1">
      <c r="A17" s="103">
        <v>4080</v>
      </c>
      <c r="B17" s="104" t="s">
        <v>99</v>
      </c>
      <c r="C17" s="104">
        <v>176</v>
      </c>
      <c r="D17" s="90" t="s">
        <v>149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96">
        <f>'QA_{4080}_{CA}'!$G$72</f>
        <v>6.3945578231292508</v>
      </c>
      <c r="M17" s="24"/>
    </row>
    <row r="18" spans="1:13">
      <c r="L18" s="114"/>
    </row>
    <row r="20" spans="1:13">
      <c r="A20" s="109" t="s">
        <v>150</v>
      </c>
      <c r="B20" s="107"/>
      <c r="C20" s="110" t="s">
        <v>151</v>
      </c>
    </row>
    <row r="21" spans="1:13">
      <c r="B21" s="108"/>
      <c r="C21" s="110" t="s">
        <v>152</v>
      </c>
    </row>
    <row r="22" spans="1:13">
      <c r="C22" s="110"/>
    </row>
  </sheetData>
  <sortState xmlns:xlrd2="http://schemas.microsoft.com/office/spreadsheetml/2017/richdata2" ref="A3:C17">
    <sortCondition ref="A3:A17"/>
  </sortState>
  <mergeCells count="2">
    <mergeCell ref="E1:K1"/>
    <mergeCell ref="A1:C1"/>
  </mergeCells>
  <conditionalFormatting sqref="A3:A17">
    <cfRule type="cellIs" dxfId="18" priority="2" stopIfTrue="1" operator="greaterThan">
      <formula>13000</formula>
    </cfRule>
  </conditionalFormatting>
  <hyperlinks>
    <hyperlink ref="D3" location="'QA_{10006}_{CA}'!A1" display="QA_{1004}_{ZN}" xr:uid="{00000000-0004-0000-1000-000000000000}"/>
    <hyperlink ref="D5" location="'QA_{1004}_{CA}'!A1" display="'QA_{1004}_{CA}'!A1" xr:uid="{00000000-0004-0000-1000-000001000000}"/>
    <hyperlink ref="D8" location="'QA_{1017}_{CA}'!A1" display="'QA_{1017}_{CA}'!A1" xr:uid="{00000000-0004-0000-1000-000002000000}"/>
    <hyperlink ref="D13" location="'QA_{3020}_{CA}'!A1" display="'QA_{3020}_{CA}'!A1" xr:uid="{00000000-0004-0000-1000-000003000000}"/>
    <hyperlink ref="D16" location="'QA_{3021}_{CA}'!A1" display="'QA_{3021}_{CA}'!A1" xr:uid="{00000000-0004-0000-1000-000004000000}"/>
    <hyperlink ref="D14" location="'QA_{4018}_{CA}'!A1" display="'QA_{4018}_{CA}'!A1" xr:uid="{00000000-0004-0000-1000-000005000000}"/>
    <hyperlink ref="D9" location="'QA_{4066}_{CA}'!A1" display="'QA_{4066}_{CA}'!A1" xr:uid="{00000000-0004-0000-1000-000006000000}"/>
    <hyperlink ref="D15" location="'QA_{4073}_{CA}'!A1" display="'QA_{4073}_{CA}'!A1" xr:uid="{00000000-0004-0000-1000-000007000000}"/>
    <hyperlink ref="D17" location="'QA_{4080}_{CA}'!A1" display="'QA_{4080}_{CA}'!A1" xr:uid="{00000000-0004-0000-1000-000008000000}"/>
    <hyperlink ref="D6" location="'QA_{4086}_{CA}'!A1" display="'QA_{4086}_{CA}'!A1" xr:uid="{00000000-0004-0000-1000-000009000000}"/>
    <hyperlink ref="D12" location="'QA_{8033}_{CA}'!A1" display="QA_{8033}_{CA}" xr:uid="{00000000-0004-0000-1000-00000A000000}"/>
    <hyperlink ref="D11" location="'QA_{10004}_{CA}'!A1" display="QA_{10004}_{CA}" xr:uid="{00000000-0004-0000-1000-00000B000000}"/>
    <hyperlink ref="D7" location="'QA_{10003}_{CA}'!A1" display="QA_{10003}_{CA}" xr:uid="{00000000-0004-0000-1000-00000C000000}"/>
    <hyperlink ref="D10" location="'QA_{9001}_{CA}'!A1" display="'QA_{9001}_{CA}'!A1" xr:uid="{00000000-0004-0000-1000-00000D000000}"/>
    <hyperlink ref="D4" location="'QA_{10001}_{CA}'!A1" display="'QA_{10001}_{CA}'!A1" xr:uid="{00000000-0004-0000-1000-00000E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'MPTY_QA_{FC}_{TAGNAME}'!$D$8:$E$8</xm:f>
          </x14:formula1>
          <xm:sqref>E3:K17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5">
    <tabColor rgb="FF00B050"/>
  </sheetPr>
  <dimension ref="A1:G74"/>
  <sheetViews>
    <sheetView zoomScale="71" zoomScaleNormal="71" workbookViewId="0">
      <selection activeCell="A27" sqref="A27"/>
    </sheetView>
  </sheetViews>
  <sheetFormatPr defaultColWidth="8.85546875" defaultRowHeight="14.45"/>
  <cols>
    <col min="1" max="1" width="13.140625" customWidth="1"/>
    <col min="3" max="3" width="111.28515625" customWidth="1"/>
  </cols>
  <sheetData>
    <row r="1" spans="1:7" ht="18" customHeight="1">
      <c r="A1" s="1"/>
      <c r="B1" s="2"/>
      <c r="C1" s="54" t="s">
        <v>0</v>
      </c>
      <c r="D1" s="139"/>
      <c r="E1" s="140"/>
      <c r="F1" s="140"/>
      <c r="G1" s="141"/>
    </row>
    <row r="2" spans="1:7" ht="18" customHeight="1">
      <c r="A2" s="1"/>
      <c r="B2" s="2"/>
      <c r="C2" s="54" t="s">
        <v>2</v>
      </c>
      <c r="D2" s="139"/>
      <c r="E2" s="142"/>
      <c r="F2" s="142"/>
      <c r="G2" s="143"/>
    </row>
    <row r="3" spans="1:7" ht="18" customHeight="1">
      <c r="A3" s="3"/>
      <c r="B3" s="4"/>
      <c r="C3" s="54" t="s">
        <v>4</v>
      </c>
      <c r="D3" s="144"/>
      <c r="E3" s="144"/>
      <c r="F3" s="144"/>
      <c r="G3" s="144"/>
    </row>
    <row r="4" spans="1:7" ht="18" customHeight="1">
      <c r="A4" s="7"/>
      <c r="B4" s="8"/>
      <c r="C4" s="54" t="s">
        <v>6</v>
      </c>
      <c r="D4" s="139"/>
      <c r="E4" s="145"/>
      <c r="F4" s="145"/>
      <c r="G4" s="146"/>
    </row>
    <row r="5" spans="1:7" ht="18" customHeight="1">
      <c r="A5" s="7"/>
      <c r="B5" s="9"/>
      <c r="C5" s="54" t="s">
        <v>8</v>
      </c>
      <c r="D5" s="147"/>
      <c r="E5" s="148"/>
      <c r="F5" s="148"/>
      <c r="G5" s="149"/>
    </row>
    <row r="6" spans="1:7" ht="19.149999999999999" customHeight="1">
      <c r="A6" s="7"/>
      <c r="B6" s="9"/>
      <c r="C6" s="54" t="s">
        <v>10</v>
      </c>
      <c r="D6" s="150"/>
      <c r="E6" s="151"/>
      <c r="F6" s="151"/>
      <c r="G6" s="152"/>
    </row>
    <row r="7" spans="1:7" ht="18" customHeight="1">
      <c r="A7" s="7"/>
      <c r="B7" s="9"/>
      <c r="C7" s="54" t="s">
        <v>12</v>
      </c>
      <c r="D7" s="136"/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68"/>
      <c r="E12" s="68"/>
      <c r="F12" s="6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69"/>
      <c r="E13" s="70"/>
      <c r="F13" s="6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68"/>
      <c r="E14" s="68"/>
      <c r="F14" s="68"/>
      <c r="G14" s="5"/>
    </row>
    <row r="15" spans="1:7" ht="18" customHeight="1">
      <c r="A15" s="3"/>
      <c r="B15" s="4">
        <v>4</v>
      </c>
      <c r="C15" s="51" t="s">
        <v>28</v>
      </c>
      <c r="D15" s="68"/>
      <c r="E15" s="68"/>
      <c r="F15" s="6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8"/>
      <c r="E16" s="68"/>
      <c r="F16" s="68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8"/>
      <c r="F17" s="6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8"/>
      <c r="E18" s="68"/>
      <c r="F18" s="68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8"/>
      <c r="E19" s="68"/>
      <c r="F19" s="68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8"/>
      <c r="E20" s="68"/>
      <c r="F20" s="68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68"/>
      <c r="F21" s="11"/>
      <c r="G21" s="5"/>
    </row>
    <row r="22" spans="1:7" ht="18" customHeight="1">
      <c r="A22" s="3"/>
      <c r="B22" s="4">
        <v>11</v>
      </c>
      <c r="C22" s="51" t="s">
        <v>41</v>
      </c>
      <c r="D22" s="68"/>
      <c r="E22" s="68"/>
      <c r="F22" s="11"/>
      <c r="G22" s="5"/>
    </row>
    <row r="23" spans="1:7" ht="18" customHeight="1">
      <c r="A23" s="3"/>
      <c r="B23" s="4">
        <v>12</v>
      </c>
      <c r="C23" s="51" t="s">
        <v>42</v>
      </c>
      <c r="D23" s="69"/>
      <c r="E23" s="6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2"/>
      <c r="E39" s="72"/>
      <c r="F39" s="72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2"/>
      <c r="F40" s="72"/>
      <c r="G40" s="14"/>
    </row>
    <row r="41" spans="1:7" ht="18" customHeight="1">
      <c r="A41" s="3"/>
      <c r="B41" s="6">
        <v>18</v>
      </c>
      <c r="C41" s="45" t="s">
        <v>59</v>
      </c>
      <c r="D41" s="72"/>
      <c r="E41" s="73"/>
      <c r="F41" s="72"/>
      <c r="G41" s="14"/>
    </row>
    <row r="42" spans="1:7" ht="18" customHeight="1">
      <c r="A42" s="3"/>
      <c r="B42" s="6">
        <v>19</v>
      </c>
      <c r="C42" s="45" t="s">
        <v>60</v>
      </c>
      <c r="D42" s="72"/>
      <c r="E42" s="73"/>
      <c r="F42" s="72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2"/>
      <c r="G43" s="14"/>
    </row>
    <row r="44" spans="1:7" ht="34.15" customHeight="1">
      <c r="A44" s="3"/>
      <c r="B44" s="6">
        <v>21</v>
      </c>
      <c r="C44" s="45" t="s">
        <v>62</v>
      </c>
      <c r="D44" s="72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3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3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153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154</v>
      </c>
      <c r="D72" s="18"/>
      <c r="E72" s="18"/>
      <c r="F72" s="18"/>
      <c r="G72" s="78">
        <f>(G71-7)/(35-7)*10</f>
        <v>0</v>
      </c>
    </row>
    <row r="73" spans="1:7">
      <c r="A73" s="66"/>
      <c r="B73" s="66"/>
      <c r="C73" s="46"/>
      <c r="D73" s="66"/>
      <c r="E73" s="66"/>
      <c r="F73" s="66"/>
      <c r="G73" s="66"/>
    </row>
    <row r="74" spans="1:7">
      <c r="A74" s="66"/>
      <c r="B74" s="28"/>
      <c r="C74" s="53" t="s">
        <v>86</v>
      </c>
      <c r="D74" s="28"/>
      <c r="E74" s="28"/>
      <c r="F74" s="28"/>
      <c r="G74" s="66"/>
    </row>
  </sheetData>
  <mergeCells count="7">
    <mergeCell ref="D7:G7"/>
    <mergeCell ref="D6:G6"/>
    <mergeCell ref="D1:G1"/>
    <mergeCell ref="D3:G3"/>
    <mergeCell ref="D5:G5"/>
    <mergeCell ref="D2:G2"/>
    <mergeCell ref="D4:G4"/>
  </mergeCells>
  <dataValidations count="1">
    <dataValidation type="list" allowBlank="1" showInputMessage="1" showErrorMessage="1" sqref="D5:G5" xr:uid="{00000000-0002-0000-1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11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>
    <tabColor rgb="FF00B050"/>
  </sheetPr>
  <dimension ref="A1:N31"/>
  <sheetViews>
    <sheetView workbookViewId="0">
      <selection activeCell="D3" sqref="D3"/>
    </sheetView>
  </sheetViews>
  <sheetFormatPr defaultColWidth="8.85546875" defaultRowHeight="14.45"/>
  <cols>
    <col min="1" max="1" width="11.140625" customWidth="1"/>
    <col min="2" max="2" width="15.85546875" customWidth="1"/>
    <col min="3" max="3" width="14.28515625" customWidth="1"/>
    <col min="4" max="4" width="19.85546875" customWidth="1"/>
    <col min="5" max="5" width="12.7109375" customWidth="1"/>
    <col min="6" max="6" width="13.5703125" customWidth="1"/>
    <col min="7" max="10" width="12.7109375" style="58" customWidth="1"/>
    <col min="11" max="11" width="14.5703125" style="58" customWidth="1"/>
    <col min="12" max="12" width="12.7109375" customWidth="1"/>
    <col min="13" max="13" width="18.7109375" customWidth="1"/>
  </cols>
  <sheetData>
    <row r="1" spans="1:14" s="35" customFormat="1">
      <c r="A1" s="158" t="s">
        <v>155</v>
      </c>
      <c r="B1" s="158"/>
      <c r="C1" s="29"/>
      <c r="D1" s="30"/>
      <c r="E1" s="157" t="s">
        <v>156</v>
      </c>
      <c r="F1" s="157"/>
      <c r="G1" s="157"/>
      <c r="H1" s="157"/>
      <c r="I1" s="157"/>
      <c r="J1" s="157"/>
      <c r="K1" s="157"/>
      <c r="L1" s="27"/>
      <c r="M1" s="27"/>
    </row>
    <row r="2" spans="1:14" s="35" customFormat="1" ht="29.45" customHeight="1">
      <c r="A2" s="38" t="s">
        <v>117</v>
      </c>
      <c r="B2" s="39" t="s">
        <v>118</v>
      </c>
      <c r="C2" s="60" t="s">
        <v>157</v>
      </c>
      <c r="D2" s="61" t="s">
        <v>120</v>
      </c>
      <c r="E2" s="59" t="s">
        <v>121</v>
      </c>
      <c r="F2" s="59" t="s">
        <v>122</v>
      </c>
      <c r="G2" s="59" t="s">
        <v>123</v>
      </c>
      <c r="H2" s="59" t="s">
        <v>124</v>
      </c>
      <c r="I2" s="59" t="s">
        <v>125</v>
      </c>
      <c r="J2" s="59" t="s">
        <v>126</v>
      </c>
      <c r="K2" s="59" t="s">
        <v>127</v>
      </c>
      <c r="L2" s="63" t="s">
        <v>128</v>
      </c>
      <c r="M2" s="62" t="s">
        <v>129</v>
      </c>
      <c r="N2" s="36"/>
    </row>
    <row r="3" spans="1:14" s="37" customFormat="1">
      <c r="A3" s="40"/>
      <c r="B3" s="19"/>
      <c r="C3" s="41"/>
      <c r="D3" s="42" t="s">
        <v>158</v>
      </c>
      <c r="E3" s="23"/>
      <c r="F3" s="23"/>
      <c r="G3" s="55"/>
      <c r="H3" s="55"/>
      <c r="I3" s="55"/>
      <c r="J3" s="55"/>
      <c r="K3" s="55"/>
      <c r="L3" s="80"/>
      <c r="M3" s="22"/>
      <c r="N3" s="36"/>
    </row>
    <row r="4" spans="1:14" s="37" customFormat="1">
      <c r="A4" s="24"/>
      <c r="B4" s="24"/>
      <c r="C4" s="25"/>
      <c r="D4" s="26"/>
      <c r="E4" s="24"/>
      <c r="F4" s="24"/>
      <c r="G4" s="56"/>
      <c r="H4" s="56"/>
      <c r="I4" s="56"/>
      <c r="J4" s="56"/>
      <c r="K4" s="56"/>
      <c r="L4" s="24"/>
      <c r="M4" s="24"/>
      <c r="N4" s="36"/>
    </row>
    <row r="5" spans="1:14" s="37" customFormat="1">
      <c r="A5" s="19"/>
      <c r="B5" s="19"/>
      <c r="C5" s="20"/>
      <c r="D5" s="21"/>
      <c r="E5" s="19"/>
      <c r="F5" s="19"/>
      <c r="G5" s="57"/>
      <c r="H5" s="57"/>
      <c r="I5" s="57"/>
      <c r="J5" s="57"/>
      <c r="K5" s="57"/>
      <c r="L5" s="19"/>
      <c r="M5" s="19"/>
      <c r="N5" s="36"/>
    </row>
    <row r="6" spans="1:14" s="37" customFormat="1">
      <c r="A6" s="24"/>
      <c r="B6" s="24"/>
      <c r="C6" s="25"/>
      <c r="D6" s="26"/>
      <c r="E6" s="24"/>
      <c r="F6" s="24"/>
      <c r="G6" s="56"/>
      <c r="H6" s="56"/>
      <c r="I6" s="56"/>
      <c r="J6" s="56"/>
      <c r="K6" s="56"/>
      <c r="L6" s="24"/>
      <c r="M6" s="24"/>
      <c r="N6" s="36"/>
    </row>
    <row r="7" spans="1:14" s="37" customFormat="1">
      <c r="A7" s="19"/>
      <c r="B7" s="19"/>
      <c r="C7" s="20"/>
      <c r="D7" s="21"/>
      <c r="E7" s="19"/>
      <c r="F7" s="19"/>
      <c r="G7" s="57"/>
      <c r="H7" s="57"/>
      <c r="I7" s="57"/>
      <c r="J7" s="57"/>
      <c r="K7" s="57"/>
      <c r="L7" s="19"/>
      <c r="M7" s="19"/>
      <c r="N7" s="36"/>
    </row>
    <row r="8" spans="1:14" s="37" customFormat="1">
      <c r="A8" s="24"/>
      <c r="B8" s="24"/>
      <c r="C8" s="25"/>
      <c r="D8" s="26"/>
      <c r="E8" s="24"/>
      <c r="F8" s="24"/>
      <c r="G8" s="56"/>
      <c r="H8" s="56"/>
      <c r="I8" s="56"/>
      <c r="J8" s="56"/>
      <c r="K8" s="56"/>
      <c r="L8" s="24"/>
      <c r="M8" s="24"/>
      <c r="N8" s="36"/>
    </row>
    <row r="9" spans="1:14" s="37" customFormat="1">
      <c r="A9" s="19"/>
      <c r="B9" s="19"/>
      <c r="C9" s="20"/>
      <c r="D9" s="21"/>
      <c r="E9" s="19"/>
      <c r="F9" s="19"/>
      <c r="G9" s="57"/>
      <c r="H9" s="57"/>
      <c r="I9" s="57"/>
      <c r="J9" s="57"/>
      <c r="K9" s="57"/>
      <c r="L9" s="19"/>
      <c r="M9" s="19"/>
    </row>
    <row r="10" spans="1:14" s="37" customFormat="1">
      <c r="A10" s="24"/>
      <c r="B10" s="24"/>
      <c r="C10" s="25"/>
      <c r="D10" s="26"/>
      <c r="E10" s="24"/>
      <c r="F10" s="24"/>
      <c r="G10" s="56"/>
      <c r="H10" s="56"/>
      <c r="I10" s="56"/>
      <c r="J10" s="56"/>
      <c r="K10" s="56"/>
      <c r="L10" s="24"/>
      <c r="M10" s="24"/>
    </row>
    <row r="11" spans="1:14" s="37" customFormat="1">
      <c r="A11" s="19"/>
      <c r="B11" s="19"/>
      <c r="C11" s="20"/>
      <c r="D11" s="21"/>
      <c r="E11" s="19"/>
      <c r="F11" s="19"/>
      <c r="G11" s="57"/>
      <c r="H11" s="57"/>
      <c r="I11" s="57"/>
      <c r="J11" s="57"/>
      <c r="K11" s="57"/>
      <c r="L11" s="19"/>
      <c r="M11" s="19"/>
    </row>
    <row r="12" spans="1:14" s="37" customFormat="1">
      <c r="A12" s="24"/>
      <c r="B12" s="24"/>
      <c r="C12" s="25"/>
      <c r="D12" s="26"/>
      <c r="E12" s="24"/>
      <c r="F12" s="24"/>
      <c r="G12" s="56"/>
      <c r="H12" s="56"/>
      <c r="I12" s="56"/>
      <c r="J12" s="56"/>
      <c r="K12" s="56"/>
      <c r="L12" s="24"/>
      <c r="M12" s="24"/>
      <c r="N12" s="36"/>
    </row>
    <row r="13" spans="1:14" s="37" customFormat="1">
      <c r="A13" s="19"/>
      <c r="B13" s="19"/>
      <c r="C13" s="20"/>
      <c r="D13" s="21"/>
      <c r="E13" s="19"/>
      <c r="F13" s="19"/>
      <c r="G13" s="57"/>
      <c r="H13" s="57"/>
      <c r="I13" s="57"/>
      <c r="J13" s="57"/>
      <c r="K13" s="57"/>
      <c r="L13" s="19"/>
      <c r="M13" s="19"/>
      <c r="N13" s="36"/>
    </row>
    <row r="14" spans="1:14" s="37" customFormat="1">
      <c r="A14" s="24"/>
      <c r="B14" s="24"/>
      <c r="C14" s="25"/>
      <c r="D14" s="26"/>
      <c r="E14" s="24"/>
      <c r="F14" s="24"/>
      <c r="G14" s="56"/>
      <c r="H14" s="56"/>
      <c r="I14" s="56"/>
      <c r="J14" s="56"/>
      <c r="K14" s="56"/>
      <c r="L14" s="24"/>
      <c r="M14" s="24"/>
      <c r="N14" s="36"/>
    </row>
    <row r="15" spans="1:14" s="37" customFormat="1">
      <c r="A15" s="19"/>
      <c r="B15" s="19"/>
      <c r="C15" s="20"/>
      <c r="D15" s="21"/>
      <c r="E15" s="19"/>
      <c r="F15" s="19"/>
      <c r="G15" s="57"/>
      <c r="H15" s="57"/>
      <c r="I15" s="57"/>
      <c r="J15" s="57"/>
      <c r="K15" s="57"/>
      <c r="L15" s="19"/>
      <c r="M15" s="19"/>
      <c r="N15" s="36"/>
    </row>
    <row r="16" spans="1:14" s="37" customFormat="1">
      <c r="A16" s="24"/>
      <c r="B16" s="24"/>
      <c r="C16" s="25"/>
      <c r="D16" s="26"/>
      <c r="E16" s="24"/>
      <c r="F16" s="24"/>
      <c r="G16" s="56"/>
      <c r="H16" s="56"/>
      <c r="I16" s="56"/>
      <c r="J16" s="56"/>
      <c r="K16" s="56"/>
      <c r="L16" s="24"/>
      <c r="M16" s="24"/>
      <c r="N16" s="36"/>
    </row>
    <row r="17" spans="1:14" s="37" customFormat="1">
      <c r="A17" s="19"/>
      <c r="B17" s="19"/>
      <c r="C17" s="20"/>
      <c r="D17" s="21"/>
      <c r="E17" s="19"/>
      <c r="F17" s="19"/>
      <c r="G17" s="57"/>
      <c r="H17" s="57"/>
      <c r="I17" s="57"/>
      <c r="J17" s="57"/>
      <c r="K17" s="57"/>
      <c r="L17" s="19"/>
      <c r="M17" s="19"/>
      <c r="N17" s="36"/>
    </row>
    <row r="18" spans="1:14">
      <c r="A18" s="24"/>
      <c r="B18" s="24"/>
      <c r="C18" s="25"/>
      <c r="D18" s="26"/>
      <c r="E18" s="24"/>
      <c r="F18" s="24"/>
      <c r="G18" s="56"/>
      <c r="H18" s="56"/>
      <c r="I18" s="56"/>
      <c r="J18" s="56"/>
      <c r="K18" s="56"/>
      <c r="L18" s="24"/>
      <c r="M18" s="24"/>
      <c r="N18" s="66"/>
    </row>
    <row r="19" spans="1:14">
      <c r="A19" s="19"/>
      <c r="B19" s="19"/>
      <c r="C19" s="20"/>
      <c r="D19" s="21"/>
      <c r="E19" s="19"/>
      <c r="F19" s="19"/>
      <c r="G19" s="57"/>
      <c r="H19" s="57"/>
      <c r="I19" s="57"/>
      <c r="J19" s="57"/>
      <c r="K19" s="57"/>
      <c r="L19" s="19"/>
      <c r="M19" s="19"/>
      <c r="N19" s="66"/>
    </row>
    <row r="20" spans="1:14">
      <c r="A20" s="24"/>
      <c r="B20" s="24"/>
      <c r="C20" s="25"/>
      <c r="D20" s="26"/>
      <c r="E20" s="24"/>
      <c r="F20" s="24"/>
      <c r="G20" s="56"/>
      <c r="H20" s="56"/>
      <c r="I20" s="56"/>
      <c r="J20" s="56"/>
      <c r="K20" s="56"/>
      <c r="L20" s="24"/>
      <c r="M20" s="24"/>
      <c r="N20" s="66"/>
    </row>
    <row r="21" spans="1:14">
      <c r="A21" s="19"/>
      <c r="B21" s="19"/>
      <c r="C21" s="20"/>
      <c r="D21" s="21"/>
      <c r="E21" s="19"/>
      <c r="F21" s="19"/>
      <c r="G21" s="57"/>
      <c r="H21" s="57"/>
      <c r="I21" s="57"/>
      <c r="J21" s="57"/>
      <c r="K21" s="57"/>
      <c r="L21" s="19"/>
      <c r="M21" s="19"/>
      <c r="N21" s="66"/>
    </row>
    <row r="22" spans="1:14">
      <c r="A22" s="24"/>
      <c r="B22" s="24"/>
      <c r="C22" s="25"/>
      <c r="D22" s="26"/>
      <c r="E22" s="24"/>
      <c r="F22" s="24"/>
      <c r="G22" s="56"/>
      <c r="H22" s="56"/>
      <c r="I22" s="56"/>
      <c r="J22" s="56"/>
      <c r="K22" s="56"/>
      <c r="L22" s="24"/>
      <c r="M22" s="24"/>
      <c r="N22" s="66"/>
    </row>
    <row r="23" spans="1:14">
      <c r="A23" s="19"/>
      <c r="B23" s="19"/>
      <c r="C23" s="20"/>
      <c r="D23" s="21"/>
      <c r="E23" s="19"/>
      <c r="F23" s="19"/>
      <c r="G23" s="57"/>
      <c r="H23" s="57"/>
      <c r="I23" s="57"/>
      <c r="J23" s="57"/>
      <c r="K23" s="57"/>
      <c r="L23" s="19"/>
      <c r="M23" s="19"/>
      <c r="N23" s="66"/>
    </row>
    <row r="24" spans="1:14">
      <c r="A24" s="24"/>
      <c r="B24" s="24"/>
      <c r="C24" s="25"/>
      <c r="D24" s="26"/>
      <c r="E24" s="24"/>
      <c r="F24" s="24"/>
      <c r="G24" s="56"/>
      <c r="H24" s="56"/>
      <c r="I24" s="56"/>
      <c r="J24" s="56"/>
      <c r="K24" s="56"/>
      <c r="L24" s="24"/>
      <c r="M24" s="24"/>
      <c r="N24" s="66"/>
    </row>
    <row r="25" spans="1:14">
      <c r="A25" s="19"/>
      <c r="B25" s="19"/>
      <c r="C25" s="20"/>
      <c r="D25" s="21"/>
      <c r="E25" s="19"/>
      <c r="F25" s="19"/>
      <c r="G25" s="57"/>
      <c r="H25" s="57"/>
      <c r="I25" s="57"/>
      <c r="J25" s="57"/>
      <c r="K25" s="57"/>
      <c r="L25" s="19"/>
      <c r="M25" s="19"/>
      <c r="N25" s="66"/>
    </row>
    <row r="26" spans="1:14">
      <c r="A26" s="24"/>
      <c r="B26" s="24"/>
      <c r="C26" s="25"/>
      <c r="D26" s="26"/>
      <c r="E26" s="24"/>
      <c r="F26" s="24"/>
      <c r="G26" s="56"/>
      <c r="H26" s="56"/>
      <c r="I26" s="56"/>
      <c r="J26" s="56"/>
      <c r="K26" s="56"/>
      <c r="L26" s="24"/>
      <c r="M26" s="24"/>
      <c r="N26" s="66"/>
    </row>
    <row r="27" spans="1:14">
      <c r="A27" s="19"/>
      <c r="B27" s="19"/>
      <c r="C27" s="20"/>
      <c r="D27" s="21"/>
      <c r="E27" s="19"/>
      <c r="F27" s="19"/>
      <c r="G27" s="57"/>
      <c r="H27" s="57"/>
      <c r="I27" s="57"/>
      <c r="J27" s="57"/>
      <c r="K27" s="57"/>
      <c r="L27" s="19"/>
      <c r="M27" s="19"/>
      <c r="N27" s="66"/>
    </row>
    <row r="28" spans="1:14">
      <c r="A28" s="24"/>
      <c r="B28" s="24"/>
      <c r="C28" s="25"/>
      <c r="D28" s="26"/>
      <c r="E28" s="24"/>
      <c r="F28" s="24"/>
      <c r="G28" s="56"/>
      <c r="H28" s="56"/>
      <c r="I28" s="56"/>
      <c r="J28" s="56"/>
      <c r="K28" s="56"/>
      <c r="L28" s="24"/>
      <c r="M28" s="24"/>
      <c r="N28" s="66"/>
    </row>
    <row r="29" spans="1:14">
      <c r="A29" s="19"/>
      <c r="B29" s="19"/>
      <c r="C29" s="20"/>
      <c r="D29" s="21"/>
      <c r="E29" s="19"/>
      <c r="F29" s="19"/>
      <c r="G29" s="57"/>
      <c r="H29" s="57"/>
      <c r="I29" s="57"/>
      <c r="J29" s="57"/>
      <c r="K29" s="57"/>
      <c r="L29" s="19"/>
      <c r="M29" s="19"/>
      <c r="N29" s="66"/>
    </row>
    <row r="30" spans="1:14">
      <c r="A30" s="24"/>
      <c r="B30" s="24"/>
      <c r="C30" s="25"/>
      <c r="D30" s="26"/>
      <c r="E30" s="24"/>
      <c r="F30" s="24"/>
      <c r="G30" s="56"/>
      <c r="H30" s="56"/>
      <c r="I30" s="56"/>
      <c r="J30" s="56"/>
      <c r="K30" s="56"/>
      <c r="L30" s="24"/>
      <c r="M30" s="24"/>
      <c r="N30" s="66"/>
    </row>
    <row r="31" spans="1:14">
      <c r="A31" s="19"/>
      <c r="B31" s="19"/>
      <c r="C31" s="20"/>
      <c r="D31" s="21"/>
      <c r="E31" s="19"/>
      <c r="F31" s="19"/>
      <c r="G31" s="57"/>
      <c r="H31" s="57"/>
      <c r="I31" s="57"/>
      <c r="J31" s="57"/>
      <c r="K31" s="57"/>
      <c r="L31" s="19"/>
      <c r="M31" s="19"/>
      <c r="N31" s="66"/>
    </row>
  </sheetData>
  <mergeCells count="2">
    <mergeCell ref="E1:K1"/>
    <mergeCell ref="A1:B1"/>
  </mergeCells>
  <hyperlinks>
    <hyperlink ref="D3" location="'MPTY_QA_{FC}_{TAGNAME}'!A1" display="QA_{FC}_{TAGNAME}" xr:uid="{00000000-0004-0000-1200-000000000000}"/>
  </hyperlink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'MPTY_QA_{FC}_{TAGNAME}'!$D$8:$E$8</xm:f>
          </x14:formula1>
          <xm:sqref>E3:E31 F3:F31 G3:G31 H3:H31 I3:I31 J3:J31 K3:K31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1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">
    <tabColor rgb="FF7030A0"/>
  </sheetPr>
  <dimension ref="A1:K11"/>
  <sheetViews>
    <sheetView workbookViewId="0">
      <selection activeCell="A13" sqref="A13:A14"/>
    </sheetView>
  </sheetViews>
  <sheetFormatPr defaultColWidth="8.85546875" defaultRowHeight="14.45"/>
  <cols>
    <col min="1" max="1" width="21" customWidth="1"/>
    <col min="2" max="2" width="12.28515625" customWidth="1"/>
    <col min="3" max="3" width="8.7109375" customWidth="1"/>
    <col min="4" max="4" width="11.5703125" customWidth="1"/>
    <col min="5" max="5" width="10.42578125" customWidth="1"/>
    <col min="6" max="9" width="8.7109375" customWidth="1"/>
  </cols>
  <sheetData>
    <row r="1" spans="1:11" ht="55.9" customHeight="1">
      <c r="A1" s="81" t="s">
        <v>159</v>
      </c>
      <c r="B1" s="81" t="s">
        <v>160</v>
      </c>
      <c r="C1" s="81" t="s">
        <v>161</v>
      </c>
      <c r="D1" s="83" t="s">
        <v>162</v>
      </c>
      <c r="E1" s="82" t="s">
        <v>163</v>
      </c>
      <c r="F1" s="46"/>
      <c r="G1" s="66"/>
      <c r="H1" s="66"/>
      <c r="I1" s="66"/>
      <c r="J1" s="66"/>
      <c r="K1" s="66"/>
    </row>
    <row r="2" spans="1:11">
      <c r="A2" s="66" t="s">
        <v>164</v>
      </c>
      <c r="B2" s="66" t="s">
        <v>165</v>
      </c>
      <c r="C2" s="66" t="s">
        <v>166</v>
      </c>
      <c r="D2" s="66">
        <v>3</v>
      </c>
      <c r="E2" s="66">
        <v>2</v>
      </c>
      <c r="F2" s="66"/>
      <c r="G2" s="66"/>
      <c r="H2" s="66"/>
      <c r="I2" s="66"/>
      <c r="J2" s="66"/>
      <c r="K2" s="66"/>
    </row>
    <row r="3" spans="1:11">
      <c r="A3" s="66" t="s">
        <v>167</v>
      </c>
      <c r="B3" s="66" t="s">
        <v>168</v>
      </c>
      <c r="C3" s="66" t="s">
        <v>166</v>
      </c>
      <c r="D3" s="66">
        <v>3</v>
      </c>
      <c r="E3" s="66">
        <v>2</v>
      </c>
      <c r="F3" s="66"/>
      <c r="G3" s="66"/>
      <c r="H3" s="66"/>
      <c r="I3" s="66"/>
      <c r="J3" s="66"/>
      <c r="K3" s="66"/>
    </row>
    <row r="4" spans="1:11">
      <c r="A4" s="66" t="s">
        <v>1</v>
      </c>
      <c r="B4" s="66" t="s">
        <v>3</v>
      </c>
      <c r="C4" s="66" t="s">
        <v>166</v>
      </c>
      <c r="D4" s="66">
        <v>3</v>
      </c>
      <c r="E4" s="66">
        <v>0</v>
      </c>
      <c r="F4" s="66"/>
      <c r="G4" s="66"/>
      <c r="H4" s="66"/>
      <c r="I4" s="66"/>
      <c r="J4" s="66"/>
      <c r="K4" s="66"/>
    </row>
    <row r="5" spans="1:11">
      <c r="A5" s="66" t="s">
        <v>169</v>
      </c>
      <c r="B5" s="66" t="s">
        <v>170</v>
      </c>
      <c r="C5" s="66" t="s">
        <v>171</v>
      </c>
      <c r="D5" s="66">
        <v>3</v>
      </c>
      <c r="E5" s="66">
        <v>0</v>
      </c>
      <c r="F5" s="36"/>
      <c r="G5" s="36"/>
      <c r="H5" s="36"/>
      <c r="I5" s="36"/>
      <c r="J5" s="36"/>
      <c r="K5" s="36"/>
    </row>
    <row r="6" spans="1:11">
      <c r="A6" s="66" t="s">
        <v>172</v>
      </c>
      <c r="B6" s="66" t="s">
        <v>173</v>
      </c>
      <c r="C6" s="66" t="s">
        <v>166</v>
      </c>
      <c r="D6" s="66">
        <v>2</v>
      </c>
      <c r="E6" s="66">
        <v>3</v>
      </c>
      <c r="F6" s="66"/>
      <c r="G6" s="66"/>
      <c r="H6" s="66"/>
      <c r="I6" s="66"/>
      <c r="J6" s="66"/>
      <c r="K6" s="66"/>
    </row>
    <row r="7" spans="1:11">
      <c r="A7" s="66" t="s">
        <v>174</v>
      </c>
      <c r="B7" s="66" t="s">
        <v>175</v>
      </c>
      <c r="C7" s="66" t="s">
        <v>166</v>
      </c>
      <c r="D7" s="66">
        <v>2</v>
      </c>
      <c r="E7" s="66">
        <v>3</v>
      </c>
      <c r="F7" s="66"/>
      <c r="G7" s="66"/>
      <c r="H7" s="66"/>
      <c r="I7" s="66"/>
      <c r="J7" s="66"/>
      <c r="K7" s="66"/>
    </row>
    <row r="8" spans="1:11">
      <c r="A8" s="66" t="s">
        <v>176</v>
      </c>
      <c r="B8" s="66" t="s">
        <v>177</v>
      </c>
      <c r="C8" s="66" t="s">
        <v>166</v>
      </c>
      <c r="D8" s="66">
        <v>2</v>
      </c>
      <c r="E8" s="66">
        <v>3</v>
      </c>
      <c r="F8" s="66"/>
      <c r="G8" s="66"/>
      <c r="H8" s="66"/>
      <c r="I8" s="66"/>
      <c r="J8" s="66"/>
      <c r="K8" s="66"/>
    </row>
    <row r="9" spans="1:11">
      <c r="A9" s="66" t="s">
        <v>178</v>
      </c>
      <c r="B9" s="66" t="s">
        <v>179</v>
      </c>
      <c r="C9" s="66" t="s">
        <v>171</v>
      </c>
      <c r="D9" s="66">
        <v>2</v>
      </c>
      <c r="E9" s="66">
        <v>0</v>
      </c>
      <c r="F9" s="66"/>
      <c r="G9" s="66"/>
      <c r="H9" s="66"/>
      <c r="I9" s="66"/>
      <c r="J9" s="66"/>
      <c r="K9" s="66"/>
    </row>
    <row r="10" spans="1:11">
      <c r="A10" s="66" t="s">
        <v>180</v>
      </c>
      <c r="B10" s="66" t="s">
        <v>181</v>
      </c>
      <c r="C10" s="66" t="s">
        <v>171</v>
      </c>
      <c r="D10" s="66">
        <v>2</v>
      </c>
      <c r="E10" s="66">
        <v>2</v>
      </c>
      <c r="F10" s="66"/>
      <c r="G10" s="66"/>
      <c r="H10" s="66"/>
      <c r="I10" s="66"/>
      <c r="J10" s="66"/>
      <c r="K10" s="66"/>
    </row>
    <row r="11" spans="1:11">
      <c r="A11" s="66" t="s">
        <v>182</v>
      </c>
      <c r="B11" s="66" t="s">
        <v>183</v>
      </c>
      <c r="C11" s="66" t="s">
        <v>166</v>
      </c>
      <c r="D11" s="66">
        <v>3</v>
      </c>
      <c r="E11" s="66">
        <v>2</v>
      </c>
      <c r="F11" s="66"/>
      <c r="G11" s="66"/>
      <c r="H11" s="66"/>
      <c r="I11" s="66"/>
      <c r="J11" s="66"/>
      <c r="K11" s="66"/>
    </row>
  </sheetData>
  <dataValidations count="1">
    <dataValidation type="list" allowBlank="1" showInputMessage="1" showErrorMessage="1" sqref="D12:D44 C12:C44" xr:uid="{00000000-0002-0000-1300-000000000000}">
      <formula1>$A$6:$A$7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"/>
  <dimension ref="A1"/>
  <sheetViews>
    <sheetView workbookViewId="0"/>
  </sheetViews>
  <sheetFormatPr defaultColWidth="8.85546875" defaultRowHeight="14.4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74"/>
  <sheetViews>
    <sheetView topLeftCell="A42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4"/>
  <sheetViews>
    <sheetView topLeftCell="A45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4"/>
  <sheetViews>
    <sheetView topLeftCell="A60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/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/>
      <c r="F22" s="11"/>
      <c r="G22" s="5"/>
    </row>
    <row r="23" spans="1:7" ht="18" customHeight="1">
      <c r="A23" s="3"/>
      <c r="B23" s="4">
        <v>12</v>
      </c>
      <c r="C23" s="51" t="s">
        <v>42</v>
      </c>
      <c r="D23" s="99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/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/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/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/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/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/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/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/>
    </row>
    <row r="72" spans="1:7" ht="18" customHeight="1">
      <c r="A72" s="3"/>
      <c r="B72" s="17"/>
      <c r="C72" s="52" t="s">
        <v>85</v>
      </c>
      <c r="D72" s="18"/>
      <c r="E72" s="18"/>
      <c r="F72" s="18"/>
      <c r="G72" s="79"/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74"/>
  <sheetViews>
    <sheetView topLeftCell="A46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74"/>
  <sheetViews>
    <sheetView topLeftCell="A37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74"/>
  <sheetViews>
    <sheetView topLeftCell="A44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4"/>
  <sheetViews>
    <sheetView topLeftCell="A34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/>
      <c r="E14" s="101" t="s">
        <v>23</v>
      </c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4/7*5</f>
        <v>2.8571428571428568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24.19047619047619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6.1394557823129245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4"/>
  <sheetViews>
    <sheetView topLeftCell="A40" zoomScale="85" zoomScaleNormal="85" workbookViewId="0">
      <selection activeCell="D52" sqref="D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2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4"/>
  <sheetViews>
    <sheetView topLeftCell="A40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/>
      <c r="E14" s="101" t="s">
        <v>23</v>
      </c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4/7*5</f>
        <v>2.8571428571428568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24.19047619047619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6.1394557823129245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4"/>
  <sheetViews>
    <sheetView topLeftCell="A40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4"/>
  <sheetViews>
    <sheetView topLeftCell="A46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1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74"/>
  <sheetViews>
    <sheetView topLeftCell="A43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74"/>
  <sheetViews>
    <sheetView topLeftCell="A46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74"/>
  <sheetViews>
    <sheetView topLeftCell="A46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4"/>
  <sheetViews>
    <sheetView topLeftCell="A46"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200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101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28"/>
  <sheetViews>
    <sheetView workbookViewId="0">
      <pane xSplit="4" ySplit="4" topLeftCell="E5" activePane="bottomRight" state="frozen"/>
      <selection pane="bottomRight" activeCell="J30" sqref="J30"/>
      <selection pane="bottomLeft"/>
      <selection pane="topRight"/>
    </sheetView>
  </sheetViews>
  <sheetFormatPr defaultColWidth="8.85546875" defaultRowHeight="14.45"/>
  <cols>
    <col min="1" max="1" width="11.140625" style="66" customWidth="1"/>
    <col min="2" max="2" width="33.28515625" style="66" customWidth="1"/>
    <col min="3" max="3" width="14.285156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201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1004</v>
      </c>
      <c r="B3" s="106" t="s">
        <v>202</v>
      </c>
      <c r="C3" s="106">
        <v>1.3</v>
      </c>
      <c r="D3" s="89" t="s">
        <v>203</v>
      </c>
      <c r="E3" s="126" t="s">
        <v>9</v>
      </c>
      <c r="F3" s="126" t="s">
        <v>9</v>
      </c>
      <c r="G3" s="126" t="s">
        <v>14</v>
      </c>
      <c r="H3" s="126" t="s">
        <v>9</v>
      </c>
      <c r="I3" s="126" t="s">
        <v>9</v>
      </c>
      <c r="J3" s="126" t="s">
        <v>9</v>
      </c>
      <c r="K3" s="126" t="s">
        <v>9</v>
      </c>
      <c r="L3" s="95">
        <f>'QA_{1004}_{FE}'!$G$72</f>
        <v>6.3945578231292508</v>
      </c>
      <c r="M3" s="22"/>
      <c r="N3" s="36"/>
    </row>
    <row r="4" spans="1:14" s="37" customFormat="1">
      <c r="A4" s="105">
        <v>1017</v>
      </c>
      <c r="B4" s="106" t="s">
        <v>204</v>
      </c>
      <c r="C4" s="106">
        <v>1.9</v>
      </c>
      <c r="D4" s="90" t="s">
        <v>205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'QA_{1017}_{FE}'!$G$72</f>
        <v>6.3945578231292508</v>
      </c>
      <c r="M4" s="24"/>
      <c r="N4" s="36"/>
    </row>
    <row r="5" spans="1:14" s="37" customFormat="1">
      <c r="A5" s="105">
        <v>4086</v>
      </c>
      <c r="B5" s="106" t="s">
        <v>206</v>
      </c>
      <c r="C5" s="106">
        <v>2.7</v>
      </c>
      <c r="D5" s="91" t="s">
        <v>207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41">
        <f>'QA_{4086}_{FE}'!$G$72</f>
        <v>6.3945578231292508</v>
      </c>
      <c r="M5" s="19"/>
      <c r="N5" s="36"/>
    </row>
    <row r="6" spans="1:14" s="37" customFormat="1">
      <c r="A6" s="105">
        <v>10006</v>
      </c>
      <c r="B6" s="106" t="s">
        <v>185</v>
      </c>
      <c r="C6" s="106">
        <v>1.1000000000000001</v>
      </c>
      <c r="D6" s="90" t="s">
        <v>208</v>
      </c>
      <c r="E6" s="24" t="s">
        <v>14</v>
      </c>
      <c r="F6" s="24" t="s">
        <v>14</v>
      </c>
      <c r="G6" s="24" t="s">
        <v>14</v>
      </c>
      <c r="H6" s="24" t="s">
        <v>14</v>
      </c>
      <c r="I6" s="24" t="s">
        <v>14</v>
      </c>
      <c r="J6" s="24" t="s">
        <v>14</v>
      </c>
      <c r="K6" s="24" t="s">
        <v>14</v>
      </c>
      <c r="L6" s="96" t="s">
        <v>209</v>
      </c>
      <c r="M6" s="24"/>
      <c r="N6" s="36"/>
    </row>
    <row r="7" spans="1:14" s="37" customFormat="1">
      <c r="A7" s="105">
        <v>7018</v>
      </c>
      <c r="B7" s="106" t="s">
        <v>187</v>
      </c>
      <c r="C7" s="106">
        <v>1.5</v>
      </c>
      <c r="D7" s="91" t="s">
        <v>210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'QA_{7018}_{FE}'!$G$72</f>
        <v>6.3945578231292508</v>
      </c>
      <c r="M7" s="19"/>
      <c r="N7" s="36"/>
    </row>
    <row r="8" spans="1:14" s="37" customFormat="1">
      <c r="A8" s="105">
        <v>7017</v>
      </c>
      <c r="B8" s="106" t="s">
        <v>189</v>
      </c>
      <c r="C8" s="106">
        <v>0.96</v>
      </c>
      <c r="D8" s="90" t="s">
        <v>211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'QA_{7017}_{FE}'!$G$72</f>
        <v>6.3945578231292508</v>
      </c>
      <c r="M8" s="24"/>
      <c r="N8" s="36"/>
    </row>
    <row r="9" spans="1:14" s="37" customFormat="1">
      <c r="A9" s="105">
        <v>9001</v>
      </c>
      <c r="B9" s="106" t="s">
        <v>109</v>
      </c>
      <c r="C9" s="106">
        <v>2.7</v>
      </c>
      <c r="D9" s="91" t="s">
        <v>212</v>
      </c>
      <c r="E9" s="19" t="s">
        <v>9</v>
      </c>
      <c r="F9" s="19" t="s">
        <v>9</v>
      </c>
      <c r="G9" s="19" t="s">
        <v>14</v>
      </c>
      <c r="H9" s="19" t="s">
        <v>9</v>
      </c>
      <c r="I9" s="19" t="s">
        <v>9</v>
      </c>
      <c r="J9" s="19" t="s">
        <v>9</v>
      </c>
      <c r="K9" s="19" t="s">
        <v>9</v>
      </c>
      <c r="L9" s="41">
        <f>'QA_{9001}_{FE}'!$G$72</f>
        <v>6.3945578231292508</v>
      </c>
      <c r="M9" s="19"/>
    </row>
    <row r="10" spans="1:14" s="37" customFormat="1">
      <c r="A10" s="105">
        <v>7003</v>
      </c>
      <c r="B10" s="106" t="s">
        <v>213</v>
      </c>
      <c r="C10" s="106">
        <v>3.1</v>
      </c>
      <c r="D10" s="90" t="s">
        <v>214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'QA_{7003}_{FE}'!$G$72</f>
        <v>6.1394557823129245</v>
      </c>
      <c r="M10" s="24"/>
    </row>
    <row r="11" spans="1:14" s="37" customFormat="1">
      <c r="A11" s="105">
        <v>7004</v>
      </c>
      <c r="B11" s="106" t="s">
        <v>215</v>
      </c>
      <c r="C11" s="106">
        <v>2.7</v>
      </c>
      <c r="D11" s="91" t="s">
        <v>216</v>
      </c>
      <c r="E11" s="19" t="s">
        <v>9</v>
      </c>
      <c r="F11" s="19" t="s">
        <v>9</v>
      </c>
      <c r="G11" s="19" t="s">
        <v>14</v>
      </c>
      <c r="H11" s="19" t="s">
        <v>9</v>
      </c>
      <c r="I11" s="19" t="s">
        <v>9</v>
      </c>
      <c r="J11" s="19" t="s">
        <v>9</v>
      </c>
      <c r="K11" s="19" t="s">
        <v>9</v>
      </c>
      <c r="L11" s="41">
        <f>'QA_{7004}_{FE}'!$G$72</f>
        <v>6.1394557823129245</v>
      </c>
      <c r="M11" s="19"/>
    </row>
    <row r="12" spans="1:14" s="37" customFormat="1">
      <c r="A12" s="105">
        <v>4066</v>
      </c>
      <c r="B12" s="106" t="s">
        <v>217</v>
      </c>
      <c r="C12" s="106">
        <v>2.1</v>
      </c>
      <c r="D12" s="90" t="s">
        <v>218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'QA_{4066}_{FE}'!$G$72</f>
        <v>6.3945578231292508</v>
      </c>
      <c r="M12" s="24"/>
      <c r="N12" s="36"/>
    </row>
    <row r="13" spans="1:14" s="37" customFormat="1">
      <c r="A13" s="103">
        <v>3020</v>
      </c>
      <c r="B13" s="104" t="s">
        <v>89</v>
      </c>
      <c r="C13" s="104">
        <v>14.55</v>
      </c>
      <c r="D13" s="125" t="s">
        <v>219</v>
      </c>
      <c r="E13" s="122" t="s">
        <v>9</v>
      </c>
      <c r="F13" s="122" t="s">
        <v>9</v>
      </c>
      <c r="G13" s="122" t="s">
        <v>14</v>
      </c>
      <c r="H13" s="122" t="s">
        <v>9</v>
      </c>
      <c r="I13" s="122" t="s">
        <v>9</v>
      </c>
      <c r="J13" s="122" t="s">
        <v>9</v>
      </c>
      <c r="K13" s="122" t="s">
        <v>9</v>
      </c>
      <c r="L13" s="123">
        <f>'QA_{3020}_{FE}'!$G$72</f>
        <v>6.3945578231292508</v>
      </c>
      <c r="M13" s="24"/>
      <c r="N13" s="36"/>
    </row>
    <row r="14" spans="1:14" s="37" customFormat="1">
      <c r="A14" s="103">
        <v>4018</v>
      </c>
      <c r="B14" s="104" t="s">
        <v>93</v>
      </c>
      <c r="C14" s="104">
        <v>8</v>
      </c>
      <c r="D14" s="128" t="s">
        <v>220</v>
      </c>
      <c r="E14" s="126" t="s">
        <v>9</v>
      </c>
      <c r="F14" s="126" t="s">
        <v>9</v>
      </c>
      <c r="G14" s="126" t="s">
        <v>14</v>
      </c>
      <c r="H14" s="126" t="s">
        <v>9</v>
      </c>
      <c r="I14" s="126" t="s">
        <v>9</v>
      </c>
      <c r="J14" s="126" t="s">
        <v>9</v>
      </c>
      <c r="K14" s="126" t="s">
        <v>9</v>
      </c>
      <c r="L14" s="127">
        <f>'QA_{4018}_{FE}'!$G$72</f>
        <v>6.3945578231292508</v>
      </c>
      <c r="M14" s="19"/>
      <c r="N14" s="36"/>
    </row>
    <row r="15" spans="1:14">
      <c r="A15" s="103">
        <v>3021</v>
      </c>
      <c r="B15" s="104" t="s">
        <v>147</v>
      </c>
      <c r="C15" s="104">
        <v>7.6</v>
      </c>
      <c r="D15" s="90" t="s">
        <v>221</v>
      </c>
      <c r="E15" s="24" t="s">
        <v>9</v>
      </c>
      <c r="F15" s="24" t="s">
        <v>9</v>
      </c>
      <c r="G15" s="24" t="s">
        <v>14</v>
      </c>
      <c r="H15" s="24" t="s">
        <v>9</v>
      </c>
      <c r="I15" s="24" t="s">
        <v>9</v>
      </c>
      <c r="J15" s="24" t="s">
        <v>9</v>
      </c>
      <c r="K15" s="24" t="s">
        <v>9</v>
      </c>
      <c r="L15" s="96">
        <f>'QA_{3021}_{FE}'!$G$72</f>
        <v>6.3945578231292508</v>
      </c>
      <c r="M15" s="24"/>
    </row>
    <row r="16" spans="1:14">
      <c r="A16" s="103">
        <v>9002</v>
      </c>
      <c r="B16" s="104" t="s">
        <v>222</v>
      </c>
      <c r="C16" s="104">
        <v>7</v>
      </c>
      <c r="D16" s="128" t="s">
        <v>223</v>
      </c>
      <c r="E16" s="126" t="s">
        <v>9</v>
      </c>
      <c r="F16" s="126" t="s">
        <v>9</v>
      </c>
      <c r="G16" s="126" t="s">
        <v>14</v>
      </c>
      <c r="H16" s="126" t="s">
        <v>9</v>
      </c>
      <c r="I16" s="126" t="s">
        <v>9</v>
      </c>
      <c r="J16" s="126" t="s">
        <v>9</v>
      </c>
      <c r="K16" s="126" t="s">
        <v>9</v>
      </c>
      <c r="L16" s="127">
        <f>'QA_{9002}_{FE}'!$G$72</f>
        <v>6.3945578231292508</v>
      </c>
      <c r="M16" s="19"/>
    </row>
    <row r="17" spans="1:13">
      <c r="A17" s="103">
        <v>4041</v>
      </c>
      <c r="B17" s="104" t="s">
        <v>199</v>
      </c>
      <c r="C17" s="104">
        <v>6.4</v>
      </c>
      <c r="D17" s="124" t="s">
        <v>224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96">
        <f>'QA_{4041}_{FE}'!$G$72</f>
        <v>6.3945578231292508</v>
      </c>
      <c r="M17" s="24"/>
    </row>
    <row r="18" spans="1:13">
      <c r="A18" s="112"/>
      <c r="B18" s="112"/>
      <c r="C18" s="112"/>
      <c r="D18" s="21"/>
      <c r="E18" s="19"/>
      <c r="F18" s="19"/>
      <c r="G18" s="57"/>
      <c r="H18" s="57"/>
      <c r="I18" s="57"/>
      <c r="J18" s="57"/>
      <c r="K18" s="57"/>
      <c r="L18" s="20"/>
      <c r="M18" s="19"/>
    </row>
    <row r="19" spans="1:13">
      <c r="A19" s="113"/>
      <c r="B19" s="113"/>
      <c r="C19" s="113"/>
      <c r="D19" s="26"/>
      <c r="E19" s="24"/>
      <c r="F19" s="24"/>
      <c r="G19" s="56"/>
      <c r="H19" s="56"/>
      <c r="I19" s="56"/>
      <c r="J19" s="56"/>
      <c r="K19" s="56"/>
      <c r="L19" s="24"/>
      <c r="M19" s="24"/>
    </row>
    <row r="20" spans="1:13">
      <c r="A20" s="109" t="s">
        <v>150</v>
      </c>
      <c r="B20" s="107"/>
      <c r="C20" s="110" t="s">
        <v>151</v>
      </c>
      <c r="D20" s="21"/>
      <c r="E20" s="19"/>
      <c r="F20" s="19"/>
      <c r="G20" s="57"/>
      <c r="H20" s="57"/>
      <c r="I20" s="57"/>
      <c r="J20" s="57"/>
      <c r="K20" s="57"/>
      <c r="L20" s="19"/>
      <c r="M20" s="19"/>
    </row>
    <row r="21" spans="1:13">
      <c r="B21" s="108"/>
      <c r="C21" s="110" t="s">
        <v>152</v>
      </c>
      <c r="D21" s="26"/>
      <c r="E21" s="24"/>
      <c r="F21" s="24"/>
      <c r="G21" s="56"/>
      <c r="H21" s="56"/>
      <c r="I21" s="56"/>
      <c r="J21" s="56"/>
      <c r="K21" s="56"/>
      <c r="L21" s="24"/>
      <c r="M21" s="24"/>
    </row>
    <row r="22" spans="1:13">
      <c r="A22" s="112"/>
      <c r="B22" s="112"/>
      <c r="C22" s="112"/>
      <c r="D22" s="21"/>
      <c r="E22" s="19"/>
      <c r="F22" s="19"/>
      <c r="G22" s="57"/>
      <c r="H22" s="57"/>
      <c r="I22" s="57"/>
      <c r="J22" s="57"/>
      <c r="K22" s="57"/>
      <c r="L22" s="19"/>
      <c r="M22" s="19"/>
    </row>
    <row r="23" spans="1:13">
      <c r="A23" s="113"/>
      <c r="B23" s="113"/>
      <c r="C23" s="113"/>
      <c r="D23" s="26"/>
      <c r="E23" s="24"/>
      <c r="F23" s="24"/>
      <c r="G23" s="56"/>
      <c r="H23" s="56"/>
      <c r="I23" s="56"/>
      <c r="J23" s="56"/>
      <c r="K23" s="56"/>
      <c r="L23" s="24"/>
      <c r="M23" s="24"/>
    </row>
    <row r="24" spans="1:13">
      <c r="A24" s="112"/>
      <c r="B24" s="112"/>
      <c r="C24" s="112"/>
      <c r="D24" s="21"/>
      <c r="E24" s="19"/>
      <c r="F24" s="19"/>
      <c r="G24" s="57"/>
      <c r="H24" s="57"/>
      <c r="I24" s="57"/>
      <c r="J24" s="57"/>
      <c r="K24" s="57"/>
      <c r="L24" s="19"/>
      <c r="M24" s="19"/>
    </row>
    <row r="25" spans="1:13">
      <c r="A25" s="113"/>
      <c r="B25" s="113"/>
      <c r="C25" s="113"/>
      <c r="D25" s="26"/>
      <c r="E25" s="24"/>
      <c r="F25" s="24"/>
      <c r="G25" s="56"/>
      <c r="H25" s="56"/>
      <c r="I25" s="56"/>
      <c r="J25" s="56"/>
      <c r="K25" s="56"/>
      <c r="L25" s="24"/>
      <c r="M25" s="24"/>
    </row>
    <row r="26" spans="1:13">
      <c r="A26" s="112"/>
      <c r="B26" s="112"/>
      <c r="C26" s="112"/>
      <c r="D26" s="21"/>
      <c r="E26" s="19"/>
      <c r="F26" s="19"/>
      <c r="G26" s="57"/>
      <c r="H26" s="57"/>
      <c r="I26" s="57"/>
      <c r="J26" s="57"/>
      <c r="K26" s="57"/>
      <c r="L26" s="19"/>
      <c r="M26" s="19"/>
    </row>
    <row r="27" spans="1:13">
      <c r="A27" s="113"/>
      <c r="B27" s="113"/>
      <c r="C27" s="113"/>
      <c r="D27" s="26"/>
      <c r="E27" s="24"/>
      <c r="F27" s="24"/>
      <c r="G27" s="56"/>
      <c r="H27" s="56"/>
      <c r="I27" s="56"/>
      <c r="J27" s="56"/>
      <c r="K27" s="56"/>
      <c r="L27" s="24"/>
      <c r="M27" s="24"/>
    </row>
    <row r="28" spans="1:13">
      <c r="A28" s="112"/>
      <c r="B28" s="112"/>
      <c r="C28" s="112"/>
      <c r="D28" s="21"/>
      <c r="E28" s="19"/>
      <c r="F28" s="19"/>
      <c r="G28" s="57"/>
      <c r="H28" s="57"/>
      <c r="I28" s="57"/>
      <c r="J28" s="57"/>
      <c r="K28" s="57"/>
      <c r="L28" s="19"/>
      <c r="M28" s="19"/>
    </row>
  </sheetData>
  <mergeCells count="2">
    <mergeCell ref="A1:C1"/>
    <mergeCell ref="E1:K1"/>
  </mergeCells>
  <conditionalFormatting sqref="A3:A17">
    <cfRule type="cellIs" dxfId="17" priority="1" stopIfTrue="1" operator="greaterThan">
      <formula>13000</formula>
    </cfRule>
  </conditionalFormatting>
  <hyperlinks>
    <hyperlink ref="D17" location="'QA_{4041}_{FE}'!A1" display="QA_{4041}_{FE}" xr:uid="{00000000-0004-0000-2400-000000000000}"/>
    <hyperlink ref="D3" location="'QA_{1004}_{FE}'!A1" display="QA_{1004}_{FE}" xr:uid="{00000000-0004-0000-2400-000001000000}"/>
    <hyperlink ref="D4" location="'QA_{1017}_{FE}'!A1" display="QA_{1017}_{FE}" xr:uid="{00000000-0004-0000-2400-000002000000}"/>
    <hyperlink ref="D5" location="'QA_{4086}_{FE}'!A1" display="QA_{4086}_{FE}" xr:uid="{00000000-0004-0000-2400-000003000000}"/>
    <hyperlink ref="D6" location="'QA_{10006}_{FE}'!A1" display="QA_{10006}_{FE}" xr:uid="{00000000-0004-0000-2400-000004000000}"/>
    <hyperlink ref="D7" location="'QA_{7018}_{FE}'!A1" display="QA_{7018}_{FE}" xr:uid="{00000000-0004-0000-2400-000005000000}"/>
    <hyperlink ref="D8" location="'QA_{7017}_{FE}'!A1" display="QA_{7017}_{FE}" xr:uid="{00000000-0004-0000-2400-000006000000}"/>
    <hyperlink ref="D9" location="'QA_{9001}_{FE}'!A1" display="QA_{9001}_{FE}" xr:uid="{00000000-0004-0000-2400-000007000000}"/>
    <hyperlink ref="D10" location="'QA_{7003}_{FE}'!A1" display="QA_{7003}_{FE}" xr:uid="{00000000-0004-0000-2400-000008000000}"/>
    <hyperlink ref="D11" location="'QA_{7004}_{FE}'!A1" display="QA_{7004}_{FE}" xr:uid="{00000000-0004-0000-2400-000009000000}"/>
    <hyperlink ref="D12" location="'QA_{4066}_{FE}'!A1" display="QA_{4066}_{FE}" xr:uid="{00000000-0004-0000-2400-00000A000000}"/>
    <hyperlink ref="D13" location="'QA_{3020}_{FE}'!A1" display="QA_{3020}_{FE}" xr:uid="{00000000-0004-0000-2400-00000B000000}"/>
    <hyperlink ref="D14" location="'QA_{4018}_{FE}'!A1" display="QA_{4018}_{FE}" xr:uid="{00000000-0004-0000-2400-00000C000000}"/>
    <hyperlink ref="D15" location="'QA_{3021}_{FE}'!A1" display="QA_{3021}_{FE}" xr:uid="{00000000-0004-0000-2400-00000D000000}"/>
    <hyperlink ref="D16" location="'QA_{9002}_{FE}'!A1" display="QA_{9002}_{FE}" xr:uid="{00000000-0004-0000-2400-00000E000000}"/>
  </hyperlinks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74"/>
  <sheetViews>
    <sheetView topLeftCell="B34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74"/>
  <sheetViews>
    <sheetView topLeftCell="B40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4"/>
  <sheetViews>
    <sheetView zoomScale="85" zoomScaleNormal="85" workbookViewId="0"/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/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68"/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69"/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68"/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68"/>
      <c r="E15" s="67"/>
      <c r="F15" s="67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68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67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68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68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68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67"/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68"/>
      <c r="F22" s="11"/>
      <c r="G22" s="5"/>
    </row>
    <row r="23" spans="1:7" ht="18" customHeight="1">
      <c r="A23" s="3"/>
      <c r="B23" s="4">
        <v>12</v>
      </c>
      <c r="C23" s="51" t="s">
        <v>42</v>
      </c>
      <c r="D23" s="69"/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3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74"/>
  <sheetViews>
    <sheetView topLeftCell="B40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74"/>
  <sheetViews>
    <sheetView topLeftCell="B34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4"/>
  <sheetViews>
    <sheetView topLeftCell="B46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227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74"/>
  <sheetViews>
    <sheetView topLeftCell="B40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74"/>
  <sheetViews>
    <sheetView topLeftCell="B43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74"/>
  <sheetViews>
    <sheetView topLeftCell="B43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74"/>
  <sheetViews>
    <sheetView topLeftCell="B46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11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/>
      <c r="E14" s="101" t="s">
        <v>23</v>
      </c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4/7*5</f>
        <v>2.8571428571428568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24.19047619047619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6.1394557823129245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74"/>
  <sheetViews>
    <sheetView topLeftCell="B37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230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231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74"/>
  <sheetViews>
    <sheetView topLeftCell="B34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2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74"/>
  <sheetViews>
    <sheetView topLeftCell="B34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232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4"/>
  <sheetViews>
    <sheetView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94" t="s">
        <v>23</v>
      </c>
      <c r="F16" s="9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92" t="s">
        <v>23</v>
      </c>
      <c r="E17" s="67"/>
      <c r="F17" s="94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6/9*5</f>
        <v>3.333333333333333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24.666666666666664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6.3095238095238084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4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4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74"/>
  <sheetViews>
    <sheetView topLeftCell="B46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74"/>
  <sheetViews>
    <sheetView topLeftCell="B34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234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74"/>
  <sheetViews>
    <sheetView topLeftCell="B46" zoomScale="85" zoomScaleNormal="85" workbookViewId="0">
      <selection activeCell="E52" sqref="E52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167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168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 t="s">
        <v>23</v>
      </c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28"/>
  <sheetViews>
    <sheetView workbookViewId="0">
      <pane xSplit="4" ySplit="2" topLeftCell="E3" activePane="bottomRight" state="frozen"/>
      <selection pane="bottomRight" activeCell="B20" sqref="B20:C21"/>
      <selection pane="bottomLeft" activeCell="E52" sqref="E52"/>
      <selection pane="topRight" activeCell="E52" sqref="E52"/>
    </sheetView>
  </sheetViews>
  <sheetFormatPr defaultColWidth="8.85546875" defaultRowHeight="14.45"/>
  <cols>
    <col min="1" max="1" width="11.140625" style="66" customWidth="1"/>
    <col min="2" max="2" width="25.85546875" style="66" customWidth="1"/>
    <col min="3" max="3" width="14.285156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31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115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236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16">
        <v>1004</v>
      </c>
      <c r="B3" s="117" t="s">
        <v>225</v>
      </c>
      <c r="C3" s="117">
        <v>1.5</v>
      </c>
      <c r="D3" s="42" t="s">
        <v>237</v>
      </c>
      <c r="E3" s="24" t="s">
        <v>9</v>
      </c>
      <c r="F3" s="24" t="s">
        <v>9</v>
      </c>
      <c r="G3" s="24" t="s">
        <v>14</v>
      </c>
      <c r="H3" s="24" t="s">
        <v>9</v>
      </c>
      <c r="I3" s="24" t="s">
        <v>9</v>
      </c>
      <c r="J3" s="24" t="s">
        <v>9</v>
      </c>
      <c r="K3" s="24" t="s">
        <v>9</v>
      </c>
      <c r="L3" s="95">
        <f>'QA_{1004}_{ZN}'!$G$72</f>
        <v>6.3945578231292508</v>
      </c>
      <c r="M3" s="22"/>
      <c r="N3" s="36"/>
    </row>
    <row r="4" spans="1:14" s="37" customFormat="1">
      <c r="A4" s="116">
        <v>10006</v>
      </c>
      <c r="B4" s="117" t="s">
        <v>185</v>
      </c>
      <c r="C4" s="117">
        <v>3.34</v>
      </c>
      <c r="D4" s="42" t="s">
        <v>238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'QA_{10006}_{ZN}'!$G$72</f>
        <v>6.3945578231292508</v>
      </c>
      <c r="M4" s="24"/>
      <c r="N4" s="36"/>
    </row>
    <row r="5" spans="1:14" s="37" customFormat="1">
      <c r="A5" s="116">
        <v>7017</v>
      </c>
      <c r="B5" s="117" t="s">
        <v>189</v>
      </c>
      <c r="C5" s="117">
        <v>2.5</v>
      </c>
      <c r="D5" s="42" t="s">
        <v>239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41">
        <f>'QA_{7017}_{ZN}'!$G$72</f>
        <v>6.3945578231292508</v>
      </c>
      <c r="M5" s="19"/>
      <c r="N5" s="36"/>
    </row>
    <row r="6" spans="1:14" s="37" customFormat="1">
      <c r="A6" s="116">
        <v>7018</v>
      </c>
      <c r="B6" s="117" t="s">
        <v>187</v>
      </c>
      <c r="C6" s="117">
        <v>1.91</v>
      </c>
      <c r="D6" s="42" t="s">
        <v>240</v>
      </c>
      <c r="E6" s="24" t="s">
        <v>9</v>
      </c>
      <c r="F6" s="24" t="s">
        <v>9</v>
      </c>
      <c r="G6" s="24" t="s">
        <v>14</v>
      </c>
      <c r="H6" s="24" t="s">
        <v>9</v>
      </c>
      <c r="I6" s="24" t="s">
        <v>9</v>
      </c>
      <c r="J6" s="24" t="s">
        <v>9</v>
      </c>
      <c r="K6" s="24" t="s">
        <v>9</v>
      </c>
      <c r="L6" s="96">
        <f>'QA_{7018}_{ZN}'!$G$72</f>
        <v>6.3945578231292508</v>
      </c>
      <c r="M6" s="24"/>
      <c r="N6" s="36"/>
    </row>
    <row r="7" spans="1:14" s="37" customFormat="1">
      <c r="A7" s="116">
        <v>7053</v>
      </c>
      <c r="B7" s="117" t="s">
        <v>226</v>
      </c>
      <c r="C7" s="117">
        <v>3.6</v>
      </c>
      <c r="D7" s="42" t="s">
        <v>241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'QA_{7053}_{ZN}'!$G$72</f>
        <v>6.3945578231292508</v>
      </c>
      <c r="M7" s="19"/>
      <c r="N7" s="36"/>
    </row>
    <row r="8" spans="1:14" s="37" customFormat="1">
      <c r="A8" s="116">
        <v>1017</v>
      </c>
      <c r="B8" s="117" t="s">
        <v>228</v>
      </c>
      <c r="C8" s="117">
        <v>0.8</v>
      </c>
      <c r="D8" s="42" t="s">
        <v>242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'QA_{1017}_{ZN}'!$G$72</f>
        <v>6.3945578231292508</v>
      </c>
      <c r="M8" s="24"/>
      <c r="N8" s="36"/>
    </row>
    <row r="9" spans="1:14" s="37" customFormat="1">
      <c r="A9" s="116">
        <v>10001</v>
      </c>
      <c r="B9" s="117" t="s">
        <v>229</v>
      </c>
      <c r="C9" s="117">
        <v>0.4</v>
      </c>
      <c r="D9" s="42" t="s">
        <v>243</v>
      </c>
      <c r="E9" s="19" t="s">
        <v>9</v>
      </c>
      <c r="F9" s="19" t="s">
        <v>9</v>
      </c>
      <c r="G9" s="19" t="s">
        <v>14</v>
      </c>
      <c r="H9" s="19" t="s">
        <v>9</v>
      </c>
      <c r="I9" s="19" t="s">
        <v>9</v>
      </c>
      <c r="J9" s="19" t="s">
        <v>9</v>
      </c>
      <c r="K9" s="19" t="s">
        <v>9</v>
      </c>
      <c r="L9" s="41">
        <f>'QA_{10001}_{ZN}'!$G$72</f>
        <v>6.3945578231292508</v>
      </c>
      <c r="M9" s="19"/>
    </row>
    <row r="10" spans="1:14" s="37" customFormat="1">
      <c r="A10" s="116">
        <v>4086</v>
      </c>
      <c r="B10" s="117" t="s">
        <v>206</v>
      </c>
      <c r="C10" s="117">
        <v>0.94</v>
      </c>
      <c r="D10" s="42" t="s">
        <v>244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'QA_{4086}_{ZN}'!$G$72</f>
        <v>6.3945578231292508</v>
      </c>
      <c r="M10" s="24"/>
    </row>
    <row r="11" spans="1:14" s="37" customFormat="1">
      <c r="A11" s="116">
        <v>7003</v>
      </c>
      <c r="B11" s="117" t="s">
        <v>245</v>
      </c>
      <c r="C11" s="117">
        <v>2.2000000000000002</v>
      </c>
      <c r="D11" s="42" t="s">
        <v>246</v>
      </c>
      <c r="E11" s="19" t="s">
        <v>9</v>
      </c>
      <c r="F11" s="19" t="s">
        <v>9</v>
      </c>
      <c r="G11" s="19" t="s">
        <v>14</v>
      </c>
      <c r="H11" s="19" t="s">
        <v>9</v>
      </c>
      <c r="I11" s="19" t="s">
        <v>9</v>
      </c>
      <c r="J11" s="19" t="s">
        <v>9</v>
      </c>
      <c r="K11" s="19" t="s">
        <v>9</v>
      </c>
      <c r="L11" s="41">
        <f>'QA_{7003}_{ZN}'!$G$72</f>
        <v>6.1394557823129245</v>
      </c>
      <c r="M11" s="19"/>
    </row>
    <row r="12" spans="1:14" s="37" customFormat="1">
      <c r="A12" s="116">
        <v>4007</v>
      </c>
      <c r="B12" s="117" t="s">
        <v>247</v>
      </c>
      <c r="C12" s="117">
        <v>1.1100000000000001</v>
      </c>
      <c r="D12" s="42" t="s">
        <v>248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'QA_{4007}_{ZN}'!$G$72</f>
        <v>6.3945578231292508</v>
      </c>
      <c r="M12" s="24"/>
      <c r="N12" s="36"/>
    </row>
    <row r="13" spans="1:14" s="37" customFormat="1">
      <c r="A13" s="118">
        <v>3020</v>
      </c>
      <c r="B13" s="119" t="s">
        <v>249</v>
      </c>
      <c r="C13" s="119">
        <v>7.75</v>
      </c>
      <c r="D13" s="42" t="s">
        <v>250</v>
      </c>
      <c r="E13" s="24" t="s">
        <v>9</v>
      </c>
      <c r="F13" s="24" t="s">
        <v>9</v>
      </c>
      <c r="G13" s="24" t="s">
        <v>14</v>
      </c>
      <c r="H13" s="24" t="s">
        <v>9</v>
      </c>
      <c r="I13" s="24" t="s">
        <v>9</v>
      </c>
      <c r="J13" s="24" t="s">
        <v>9</v>
      </c>
      <c r="K13" s="24" t="s">
        <v>9</v>
      </c>
      <c r="L13" s="41">
        <f>'QA_{3020}_{ZN}'!$G$72</f>
        <v>6.3945578231292508</v>
      </c>
      <c r="M13" s="19"/>
      <c r="N13" s="36"/>
    </row>
    <row r="14" spans="1:14" s="37" customFormat="1">
      <c r="A14" s="118">
        <v>7056</v>
      </c>
      <c r="B14" s="119" t="s">
        <v>232</v>
      </c>
      <c r="C14" s="119">
        <v>6.59</v>
      </c>
      <c r="D14" s="42" t="s">
        <v>251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96">
        <f>'QA_{7056}_{ZN}'!$G$72</f>
        <v>6.3945578231292508</v>
      </c>
      <c r="M14" s="24"/>
      <c r="N14" s="36"/>
    </row>
    <row r="15" spans="1:14" s="37" customFormat="1">
      <c r="A15" s="118">
        <v>9002</v>
      </c>
      <c r="B15" s="119" t="s">
        <v>222</v>
      </c>
      <c r="C15" s="119">
        <v>3.7</v>
      </c>
      <c r="D15" s="42" t="s">
        <v>252</v>
      </c>
      <c r="E15" s="24" t="s">
        <v>9</v>
      </c>
      <c r="F15" s="24" t="s">
        <v>9</v>
      </c>
      <c r="G15" s="24" t="s">
        <v>14</v>
      </c>
      <c r="H15" s="24" t="s">
        <v>9</v>
      </c>
      <c r="I15" s="24" t="s">
        <v>9</v>
      </c>
      <c r="J15" s="24" t="s">
        <v>9</v>
      </c>
      <c r="K15" s="24" t="s">
        <v>9</v>
      </c>
      <c r="L15" s="41">
        <f>'QA_{9002}_{ZN}'!$G$72</f>
        <v>6.3945578231292508</v>
      </c>
      <c r="M15" s="19"/>
      <c r="N15" s="36"/>
    </row>
    <row r="16" spans="1:14">
      <c r="A16" s="103">
        <v>7057</v>
      </c>
      <c r="B16" s="104" t="s">
        <v>234</v>
      </c>
      <c r="C16" s="104">
        <v>2.8</v>
      </c>
      <c r="D16" s="42" t="s">
        <v>253</v>
      </c>
      <c r="E16" s="19" t="s">
        <v>9</v>
      </c>
      <c r="F16" s="19" t="s">
        <v>9</v>
      </c>
      <c r="G16" s="19" t="s">
        <v>14</v>
      </c>
      <c r="H16" s="19" t="s">
        <v>9</v>
      </c>
      <c r="I16" s="19" t="s">
        <v>9</v>
      </c>
      <c r="J16" s="19" t="s">
        <v>9</v>
      </c>
      <c r="K16" s="19" t="s">
        <v>9</v>
      </c>
      <c r="L16" s="41">
        <f>'QA_{7057}_{ZN}'!$G$72</f>
        <v>6.3945578231292508</v>
      </c>
      <c r="M16" s="19"/>
    </row>
    <row r="17" spans="1:13">
      <c r="A17" s="103">
        <v>3021</v>
      </c>
      <c r="B17" s="104" t="s">
        <v>147</v>
      </c>
      <c r="C17" s="104">
        <v>2.46</v>
      </c>
      <c r="D17" s="42" t="s">
        <v>254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96">
        <f>'QA_{3021}_{ZN}'!$G$72</f>
        <v>6.3945578231292508</v>
      </c>
      <c r="M17" s="24"/>
    </row>
    <row r="18" spans="1:13">
      <c r="A18" s="112"/>
      <c r="B18" s="112"/>
      <c r="C18" s="112"/>
      <c r="D18" s="21"/>
      <c r="E18" s="19"/>
      <c r="F18" s="19"/>
      <c r="G18" s="57"/>
      <c r="H18" s="57"/>
      <c r="I18" s="57"/>
      <c r="J18" s="57"/>
      <c r="K18" s="57"/>
      <c r="L18" s="41"/>
      <c r="M18" s="19"/>
    </row>
    <row r="19" spans="1:13">
      <c r="A19" s="113"/>
      <c r="B19" s="113"/>
      <c r="C19" s="113"/>
      <c r="D19" s="26"/>
      <c r="E19" s="24"/>
      <c r="F19" s="24"/>
      <c r="G19" s="56"/>
      <c r="H19" s="56"/>
      <c r="I19" s="56"/>
      <c r="J19" s="56"/>
      <c r="K19" s="56"/>
      <c r="L19" s="121"/>
      <c r="M19" s="24"/>
    </row>
    <row r="20" spans="1:13">
      <c r="A20" s="109" t="s">
        <v>150</v>
      </c>
      <c r="B20" s="107"/>
      <c r="C20" s="110" t="s">
        <v>151</v>
      </c>
      <c r="D20" s="21"/>
      <c r="E20" s="19"/>
      <c r="F20" s="19"/>
      <c r="G20" s="57"/>
      <c r="H20" s="57"/>
      <c r="I20" s="57"/>
      <c r="J20" s="57"/>
      <c r="K20" s="57"/>
      <c r="L20" s="120"/>
      <c r="M20" s="19"/>
    </row>
    <row r="21" spans="1:13">
      <c r="B21" s="108"/>
      <c r="C21" s="110" t="s">
        <v>152</v>
      </c>
      <c r="D21" s="26"/>
      <c r="E21" s="24"/>
      <c r="F21" s="24"/>
      <c r="G21" s="56"/>
      <c r="H21" s="56"/>
      <c r="I21" s="56"/>
      <c r="J21" s="56"/>
      <c r="K21" s="56"/>
      <c r="L21" s="121"/>
      <c r="M21" s="24"/>
    </row>
    <row r="22" spans="1:13">
      <c r="A22" s="112"/>
      <c r="B22" s="112"/>
      <c r="C22" s="112"/>
      <c r="D22" s="21"/>
      <c r="E22" s="19"/>
      <c r="F22" s="19"/>
      <c r="G22" s="57"/>
      <c r="H22" s="57"/>
      <c r="I22" s="57"/>
      <c r="J22" s="57"/>
      <c r="K22" s="57"/>
      <c r="L22" s="120"/>
      <c r="M22" s="19"/>
    </row>
    <row r="23" spans="1:13">
      <c r="A23" s="113"/>
      <c r="B23" s="113"/>
      <c r="C23" s="113"/>
      <c r="D23" s="26"/>
      <c r="E23" s="24"/>
      <c r="F23" s="24"/>
      <c r="G23" s="56"/>
      <c r="H23" s="56"/>
      <c r="I23" s="56"/>
      <c r="J23" s="56"/>
      <c r="K23" s="56"/>
      <c r="L23" s="121"/>
      <c r="M23" s="24"/>
    </row>
    <row r="24" spans="1:13">
      <c r="A24" s="112"/>
      <c r="B24" s="112"/>
      <c r="C24" s="112"/>
      <c r="D24" s="21"/>
      <c r="E24" s="19"/>
      <c r="F24" s="19"/>
      <c r="G24" s="57"/>
      <c r="H24" s="57"/>
      <c r="I24" s="57"/>
      <c r="J24" s="57"/>
      <c r="K24" s="57"/>
      <c r="L24" s="120"/>
      <c r="M24" s="19"/>
    </row>
    <row r="25" spans="1:13">
      <c r="A25" s="113"/>
      <c r="B25" s="113"/>
      <c r="C25" s="113"/>
      <c r="D25" s="26"/>
      <c r="E25" s="24"/>
      <c r="F25" s="24"/>
      <c r="G25" s="56"/>
      <c r="H25" s="56"/>
      <c r="I25" s="56"/>
      <c r="J25" s="56"/>
      <c r="K25" s="56"/>
      <c r="L25" s="121"/>
      <c r="M25" s="24"/>
    </row>
    <row r="26" spans="1:13">
      <c r="A26" s="112"/>
      <c r="B26" s="112"/>
      <c r="C26" s="112"/>
      <c r="D26" s="21"/>
      <c r="E26" s="19"/>
      <c r="F26" s="19"/>
      <c r="G26" s="57"/>
      <c r="H26" s="57"/>
      <c r="I26" s="57"/>
      <c r="J26" s="57"/>
      <c r="K26" s="57"/>
      <c r="L26" s="120"/>
      <c r="M26" s="19"/>
    </row>
    <row r="27" spans="1:13">
      <c r="A27" s="113"/>
      <c r="B27" s="113"/>
      <c r="C27" s="113"/>
      <c r="D27" s="26"/>
      <c r="E27" s="24"/>
      <c r="F27" s="24"/>
      <c r="G27" s="56"/>
      <c r="H27" s="56"/>
      <c r="I27" s="56"/>
      <c r="J27" s="56"/>
      <c r="K27" s="56"/>
      <c r="L27" s="121"/>
      <c r="M27" s="24"/>
    </row>
    <row r="28" spans="1:13">
      <c r="A28" s="112"/>
      <c r="B28" s="112"/>
      <c r="C28" s="112"/>
      <c r="D28" s="21"/>
      <c r="E28" s="19"/>
      <c r="F28" s="19"/>
      <c r="G28" s="57"/>
      <c r="H28" s="57"/>
      <c r="I28" s="57"/>
      <c r="J28" s="57"/>
      <c r="K28" s="57"/>
      <c r="L28" s="120"/>
      <c r="M28" s="19"/>
    </row>
  </sheetData>
  <mergeCells count="2">
    <mergeCell ref="A1:C1"/>
    <mergeCell ref="E1:K1"/>
  </mergeCells>
  <conditionalFormatting sqref="A3:A17">
    <cfRule type="cellIs" dxfId="16" priority="1" stopIfTrue="1" operator="greaterThan">
      <formula>13000</formula>
    </cfRule>
  </conditionalFormatting>
  <hyperlinks>
    <hyperlink ref="D3" location="'QA_{1004}_{ZN}'!A1" display="QA_{1004}_{FE}" xr:uid="{00000000-0004-0000-3400-000000000000}"/>
    <hyperlink ref="D4:D17" location="'QA_{1004}_{ZN}'!A1" display="QA_{1004}_{FE}" xr:uid="{00000000-0004-0000-3400-000001000000}"/>
    <hyperlink ref="D4" location="'QA_{10006}_{ZN}'!A1" display="QA_{10006}_{ZN}" xr:uid="{00000000-0004-0000-3400-000002000000}"/>
    <hyperlink ref="D5" location="'QA_{7017}_{ZN}'!A1" display="QA_{7017}_{ZN}" xr:uid="{00000000-0004-0000-3400-000003000000}"/>
    <hyperlink ref="D6" location="'QA_{7018}_{ZN}'!A1" display="QA_{7018}_{ZN}" xr:uid="{00000000-0004-0000-3400-000004000000}"/>
    <hyperlink ref="D7" location="'QA_{7053}_{ZN}'!A1" display="QA_{7053}_{ZN}" xr:uid="{00000000-0004-0000-3400-000005000000}"/>
    <hyperlink ref="D8" location="'QA_{1017}_{ZN}'!A1" display="QA_{1017}_{ZN}" xr:uid="{00000000-0004-0000-3400-000006000000}"/>
    <hyperlink ref="D9" location="'QA_{10001}_{ZN}'!A1" display="QA_{10001}_{ZN}" xr:uid="{00000000-0004-0000-3400-000007000000}"/>
    <hyperlink ref="D10" location="'QA_{4086}_{ZN}'!A1" display="QA_{4086}_{ZN}" xr:uid="{00000000-0004-0000-3400-000008000000}"/>
    <hyperlink ref="D11" location="'QA_{7003}_{ZN}'!A1" display="QA_{7003}_{ZN}" xr:uid="{00000000-0004-0000-3400-000009000000}"/>
    <hyperlink ref="D12" location="'QA_{4007}_{ZN}'!A1" display="QA_{4007}_{ZN}" xr:uid="{00000000-0004-0000-3400-00000A000000}"/>
    <hyperlink ref="D13" location="'QA_{3020}_{ZN}'!A1" display="QA_{3020}_{ZN}" xr:uid="{00000000-0004-0000-3400-00000B000000}"/>
    <hyperlink ref="D17" location="'QA_{3021}_{ZN}'!A1" display="QA_{3021}_{ZN}" xr:uid="{00000000-0004-0000-3400-00000C000000}"/>
    <hyperlink ref="D16" location="'QA_{7057}_{ZN}'!A1" display="QA_{7057}_{ZN}" xr:uid="{00000000-0004-0000-3400-00000D000000}"/>
    <hyperlink ref="D15" location="'QA_{9002}_{ZN}'!A1" display="QA_{9002}_{ZN}" xr:uid="{00000000-0004-0000-3400-00000E000000}"/>
    <hyperlink ref="D14" location="'QA_{7056}_{ZN}'!A1" display="QA_{7056}_{ZN}" xr:uid="{00000000-0004-0000-3400-00000F000000}"/>
  </hyperlinks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74"/>
  <sheetViews>
    <sheetView topLeftCell="B37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74"/>
  <sheetViews>
    <sheetView topLeftCell="B43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74"/>
  <sheetViews>
    <sheetView topLeftCell="B43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74"/>
  <sheetViews>
    <sheetView topLeftCell="B37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 t="s">
        <v>23</v>
      </c>
      <c r="E20" s="98"/>
      <c r="F20" s="97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 t="s">
        <v>23</v>
      </c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 t="s">
        <v>23</v>
      </c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 t="s">
        <v>23</v>
      </c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 t="s">
        <v>23</v>
      </c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 t="s">
        <v>23</v>
      </c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 t="s">
        <v>23</v>
      </c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11/12*5</f>
        <v>4.583333333333333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 t="s">
        <v>23</v>
      </c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f>1/6*5</f>
        <v>0.83333333333333326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 t="s">
        <v>23</v>
      </c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5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28.749999999999996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7.7678571428571423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74"/>
  <sheetViews>
    <sheetView topLeftCell="B43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227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74"/>
  <sheetViews>
    <sheetView topLeftCell="B31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4"/>
  <sheetViews>
    <sheetView topLeftCell="A34" zoomScale="85" zoomScaleNormal="85" workbookViewId="0">
      <selection activeCell="F51" sqref="F5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5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74"/>
  <sheetViews>
    <sheetView topLeftCell="B40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74"/>
  <sheetViews>
    <sheetView topLeftCell="B40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257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74"/>
  <sheetViews>
    <sheetView topLeftCell="B34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74"/>
  <sheetViews>
    <sheetView topLeftCell="B46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258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259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74"/>
  <sheetViews>
    <sheetView topLeftCell="B46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260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3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74"/>
  <sheetViews>
    <sheetView topLeftCell="B40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147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74"/>
  <sheetViews>
    <sheetView topLeftCell="B31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74"/>
  <sheetViews>
    <sheetView topLeftCell="B58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74"/>
  <sheetViews>
    <sheetView topLeftCell="B31" zoomScale="85" zoomScaleNormal="85" workbookViewId="0">
      <selection activeCell="A20" sqref="A20:C21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172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25"/>
  <sheetViews>
    <sheetView workbookViewId="0">
      <pane xSplit="4" ySplit="2" topLeftCell="E3" activePane="bottomRight" state="frozen"/>
      <selection pane="bottomRight" activeCell="B20" sqref="B20:C21"/>
      <selection pane="bottomLeft" activeCell="A20" sqref="A20:C21"/>
      <selection pane="topRight" activeCell="A20" sqref="A20:C21"/>
    </sheetView>
  </sheetViews>
  <sheetFormatPr defaultColWidth="8.85546875" defaultRowHeight="14.45"/>
  <cols>
    <col min="1" max="1" width="11.140625" style="66" customWidth="1"/>
    <col min="2" max="2" width="25.7109375" style="66" customWidth="1"/>
    <col min="3" max="3" width="17.28515625" style="66" customWidth="1"/>
    <col min="4" max="4" width="18" style="66" bestFit="1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265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7017</v>
      </c>
      <c r="B3" s="106" t="s">
        <v>189</v>
      </c>
      <c r="C3" s="106">
        <v>0.9</v>
      </c>
      <c r="D3" s="42" t="s">
        <v>266</v>
      </c>
      <c r="E3" s="23" t="s">
        <v>9</v>
      </c>
      <c r="F3" s="23" t="s">
        <v>9</v>
      </c>
      <c r="G3" s="23" t="s">
        <v>14</v>
      </c>
      <c r="H3" s="23" t="s">
        <v>9</v>
      </c>
      <c r="I3" s="23" t="s">
        <v>9</v>
      </c>
      <c r="J3" s="23" t="s">
        <v>9</v>
      </c>
      <c r="K3" s="23" t="s">
        <v>9</v>
      </c>
      <c r="L3" s="95">
        <f>'QA_{7017}_{THIA}'!$G$72</f>
        <v>6.3945578231292508</v>
      </c>
      <c r="M3" s="22"/>
      <c r="N3" s="36"/>
    </row>
    <row r="4" spans="1:14" s="37" customFormat="1">
      <c r="A4" s="105">
        <v>1004</v>
      </c>
      <c r="B4" s="106" t="s">
        <v>225</v>
      </c>
      <c r="C4" s="106">
        <v>0.1</v>
      </c>
      <c r="D4" s="42" t="s">
        <v>267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'QA_{1004}_{THIA}'!$G$72</f>
        <v>6.3945578231292508</v>
      </c>
      <c r="M4" s="24"/>
      <c r="N4" s="36"/>
    </row>
    <row r="5" spans="1:14" s="37" customFormat="1">
      <c r="A5" s="105">
        <v>7018</v>
      </c>
      <c r="B5" s="106" t="s">
        <v>187</v>
      </c>
      <c r="C5" s="106">
        <v>0.53</v>
      </c>
      <c r="D5" s="42" t="s">
        <v>268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41">
        <f>'QA_{7018}_{THIA}'!$G$72</f>
        <v>6.3945578231292508</v>
      </c>
      <c r="M5" s="19"/>
      <c r="N5" s="36"/>
    </row>
    <row r="6" spans="1:14" s="37" customFormat="1">
      <c r="A6" s="105">
        <v>10006</v>
      </c>
      <c r="B6" s="106" t="s">
        <v>185</v>
      </c>
      <c r="C6" s="106">
        <v>0.24</v>
      </c>
      <c r="D6" s="42" t="s">
        <v>269</v>
      </c>
      <c r="E6" s="24" t="s">
        <v>9</v>
      </c>
      <c r="F6" s="24" t="s">
        <v>9</v>
      </c>
      <c r="G6" s="24" t="s">
        <v>14</v>
      </c>
      <c r="H6" s="24" t="s">
        <v>9</v>
      </c>
      <c r="I6" s="24" t="s">
        <v>9</v>
      </c>
      <c r="J6" s="24" t="s">
        <v>9</v>
      </c>
      <c r="K6" s="24" t="s">
        <v>9</v>
      </c>
      <c r="L6" s="96">
        <f>'QA_{10006}_{THIA}'!$G$72</f>
        <v>7.7678571428571423</v>
      </c>
      <c r="M6" s="24"/>
      <c r="N6" s="36"/>
    </row>
    <row r="7" spans="1:14" s="37" customFormat="1">
      <c r="A7" s="105">
        <v>7053</v>
      </c>
      <c r="B7" s="106" t="s">
        <v>226</v>
      </c>
      <c r="C7" s="106">
        <v>0.96</v>
      </c>
      <c r="D7" s="42" t="s">
        <v>270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'QA_{7053}_{THIA}'!$G$72</f>
        <v>6.3945578231292508</v>
      </c>
      <c r="M7" s="19"/>
      <c r="N7" s="36"/>
    </row>
    <row r="8" spans="1:14" s="37" customFormat="1">
      <c r="A8" s="105">
        <v>10001</v>
      </c>
      <c r="B8" s="106" t="s">
        <v>229</v>
      </c>
      <c r="C8" s="106">
        <v>0.05</v>
      </c>
      <c r="D8" s="42" t="s">
        <v>271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'QA_{10001}_{THIA}'!$G$72</f>
        <v>6.3945578231292508</v>
      </c>
      <c r="M8" s="24"/>
      <c r="N8" s="36"/>
    </row>
    <row r="9" spans="1:14" s="37" customFormat="1">
      <c r="A9" s="105">
        <v>1017</v>
      </c>
      <c r="B9" s="106" t="s">
        <v>255</v>
      </c>
      <c r="C9" s="106">
        <v>0.08</v>
      </c>
      <c r="D9" s="42" t="s">
        <v>272</v>
      </c>
      <c r="E9" s="19" t="s">
        <v>9</v>
      </c>
      <c r="F9" s="19" t="s">
        <v>9</v>
      </c>
      <c r="G9" s="19" t="s">
        <v>14</v>
      </c>
      <c r="H9" s="19" t="s">
        <v>9</v>
      </c>
      <c r="I9" s="19" t="s">
        <v>9</v>
      </c>
      <c r="J9" s="19" t="s">
        <v>9</v>
      </c>
      <c r="K9" s="19" t="s">
        <v>9</v>
      </c>
      <c r="L9" s="41">
        <f>'QA_{1017}_{THIA}'!$G$72</f>
        <v>6.3945578231292508</v>
      </c>
      <c r="M9" s="19"/>
    </row>
    <row r="10" spans="1:14" s="37" customFormat="1">
      <c r="A10" s="105">
        <v>3010</v>
      </c>
      <c r="B10" s="106" t="s">
        <v>256</v>
      </c>
      <c r="C10" s="106">
        <v>0.72</v>
      </c>
      <c r="D10" s="42" t="s">
        <v>273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'QA_{3010}_{THIA}'!$G$72</f>
        <v>6.3945578231292508</v>
      </c>
      <c r="M10" s="24"/>
    </row>
    <row r="11" spans="1:14" s="37" customFormat="1">
      <c r="A11" s="105">
        <v>9001</v>
      </c>
      <c r="B11" s="106" t="s">
        <v>109</v>
      </c>
      <c r="C11" s="106">
        <v>0.16</v>
      </c>
      <c r="D11" s="42" t="s">
        <v>274</v>
      </c>
      <c r="E11" s="19" t="s">
        <v>9</v>
      </c>
      <c r="F11" s="19" t="s">
        <v>9</v>
      </c>
      <c r="G11" s="19" t="s">
        <v>14</v>
      </c>
      <c r="H11" s="19" t="s">
        <v>9</v>
      </c>
      <c r="I11" s="19" t="s">
        <v>9</v>
      </c>
      <c r="J11" s="19" t="s">
        <v>9</v>
      </c>
      <c r="K11" s="19" t="s">
        <v>9</v>
      </c>
      <c r="L11" s="41">
        <f>'QA_{9001}_{THIA}'!$G$72</f>
        <v>6.3945578231292508</v>
      </c>
      <c r="M11" s="19"/>
    </row>
    <row r="12" spans="1:14" s="37" customFormat="1">
      <c r="A12" s="105">
        <v>3023</v>
      </c>
      <c r="B12" s="106" t="s">
        <v>258</v>
      </c>
      <c r="C12" s="106">
        <v>0.75</v>
      </c>
      <c r="D12" s="42" t="s">
        <v>275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'QA_{3023}_{THIA}'!$G$72</f>
        <v>6.3945578231292508</v>
      </c>
      <c r="M12" s="24"/>
      <c r="N12" s="36"/>
    </row>
    <row r="13" spans="1:14" s="37" customFormat="1">
      <c r="A13" s="103">
        <v>3020</v>
      </c>
      <c r="B13" s="104" t="s">
        <v>260</v>
      </c>
      <c r="C13" s="104">
        <v>0.79</v>
      </c>
      <c r="D13" s="42" t="s">
        <v>276</v>
      </c>
      <c r="E13" s="24" t="s">
        <v>9</v>
      </c>
      <c r="F13" s="24" t="s">
        <v>9</v>
      </c>
      <c r="G13" s="24" t="s">
        <v>14</v>
      </c>
      <c r="H13" s="24" t="s">
        <v>9</v>
      </c>
      <c r="I13" s="24" t="s">
        <v>9</v>
      </c>
      <c r="J13" s="24" t="s">
        <v>9</v>
      </c>
      <c r="K13" s="24" t="s">
        <v>9</v>
      </c>
      <c r="L13" s="41">
        <f>'QA_{3020}_{THIA}'!$G$72</f>
        <v>6.3945578231292508</v>
      </c>
      <c r="M13" s="19"/>
      <c r="N13" s="36"/>
    </row>
    <row r="14" spans="1:14">
      <c r="A14" s="103">
        <v>3021</v>
      </c>
      <c r="B14" s="104" t="s">
        <v>147</v>
      </c>
      <c r="C14" s="104">
        <v>0.7</v>
      </c>
      <c r="D14" s="42" t="s">
        <v>277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96">
        <f>'QA_{3021}_{THIA}'!$G$72</f>
        <v>6.3945578231292508</v>
      </c>
      <c r="M14" s="24"/>
    </row>
    <row r="15" spans="1:14">
      <c r="A15" s="103">
        <v>9005</v>
      </c>
      <c r="B15" s="104" t="s">
        <v>263</v>
      </c>
      <c r="C15" s="104">
        <v>0.54</v>
      </c>
      <c r="D15" s="42" t="s">
        <v>278</v>
      </c>
      <c r="E15" s="24" t="s">
        <v>9</v>
      </c>
      <c r="F15" s="24" t="s">
        <v>9</v>
      </c>
      <c r="G15" s="24" t="s">
        <v>14</v>
      </c>
      <c r="H15" s="24" t="s">
        <v>9</v>
      </c>
      <c r="I15" s="24" t="s">
        <v>9</v>
      </c>
      <c r="J15" s="24" t="s">
        <v>9</v>
      </c>
      <c r="K15" s="24" t="s">
        <v>9</v>
      </c>
      <c r="L15" s="96">
        <f>'QA_{9005}_{THIA}'!$G$72</f>
        <v>6.3945578231292508</v>
      </c>
      <c r="M15" s="24"/>
    </row>
    <row r="16" spans="1:14">
      <c r="A16" s="103">
        <v>9002</v>
      </c>
      <c r="B16" s="104" t="s">
        <v>222</v>
      </c>
      <c r="C16" s="129" t="s">
        <v>279</v>
      </c>
      <c r="D16" s="130" t="s">
        <v>280</v>
      </c>
      <c r="E16" s="19" t="s">
        <v>9</v>
      </c>
      <c r="F16" s="19" t="s">
        <v>9</v>
      </c>
      <c r="G16" s="19" t="s">
        <v>14</v>
      </c>
      <c r="H16" s="19" t="s">
        <v>9</v>
      </c>
      <c r="I16" s="19" t="s">
        <v>9</v>
      </c>
      <c r="J16" s="19" t="s">
        <v>9</v>
      </c>
      <c r="K16" s="19" t="s">
        <v>9</v>
      </c>
      <c r="L16" s="96">
        <f>'QA_{9002}_{THIA}'!$G$72</f>
        <v>6.3945578231292508</v>
      </c>
      <c r="M16" s="24"/>
    </row>
    <row r="17" spans="1:13">
      <c r="A17" s="103">
        <v>7013</v>
      </c>
      <c r="B17" s="104" t="s">
        <v>261</v>
      </c>
      <c r="C17" s="104">
        <v>0.15</v>
      </c>
      <c r="D17" s="130" t="s">
        <v>281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41">
        <f>'QA_{7013}_{THIA}'!$G$72</f>
        <v>6.3945578231292508</v>
      </c>
      <c r="M17" s="19"/>
    </row>
    <row r="18" spans="1:13">
      <c r="A18" s="113"/>
      <c r="B18" s="113"/>
      <c r="C18" s="113"/>
      <c r="D18" s="26"/>
      <c r="E18" s="24"/>
      <c r="F18" s="24"/>
      <c r="G18" s="56"/>
      <c r="H18" s="56"/>
      <c r="I18" s="56"/>
      <c r="J18" s="56"/>
      <c r="K18" s="56"/>
      <c r="L18" s="25"/>
      <c r="M18" s="24"/>
    </row>
    <row r="19" spans="1:13">
      <c r="A19" s="112"/>
      <c r="B19" s="112"/>
      <c r="C19" s="112"/>
      <c r="D19" s="21"/>
      <c r="E19" s="19"/>
      <c r="F19" s="19"/>
      <c r="G19" s="57"/>
      <c r="H19" s="57"/>
      <c r="I19" s="57"/>
      <c r="J19" s="57"/>
      <c r="K19" s="57"/>
      <c r="L19" s="19"/>
      <c r="M19" s="19"/>
    </row>
    <row r="20" spans="1:13">
      <c r="A20" s="109" t="s">
        <v>150</v>
      </c>
      <c r="B20" s="107"/>
      <c r="C20" s="110" t="s">
        <v>151</v>
      </c>
      <c r="D20" s="26"/>
      <c r="E20" s="24"/>
      <c r="F20" s="24"/>
      <c r="G20" s="56"/>
      <c r="H20" s="56"/>
      <c r="I20" s="56"/>
      <c r="J20" s="56"/>
      <c r="K20" s="56"/>
      <c r="L20" s="24"/>
      <c r="M20" s="24"/>
    </row>
    <row r="21" spans="1:13">
      <c r="B21" s="108"/>
      <c r="C21" s="110" t="s">
        <v>152</v>
      </c>
      <c r="D21" s="21"/>
      <c r="E21" s="19"/>
      <c r="F21" s="19"/>
      <c r="G21" s="57"/>
      <c r="H21" s="57"/>
      <c r="I21" s="57"/>
      <c r="J21" s="57"/>
      <c r="K21" s="57"/>
      <c r="L21" s="19"/>
      <c r="M21" s="19"/>
    </row>
    <row r="22" spans="1:13">
      <c r="A22" s="113"/>
      <c r="B22" s="113"/>
      <c r="C22" s="113"/>
      <c r="D22" s="26"/>
      <c r="E22" s="24"/>
      <c r="F22" s="24"/>
      <c r="G22" s="56"/>
      <c r="H22" s="56"/>
      <c r="I22" s="56"/>
      <c r="J22" s="56"/>
      <c r="K22" s="56"/>
      <c r="L22" s="24"/>
      <c r="M22" s="24"/>
    </row>
    <row r="23" spans="1:13">
      <c r="A23" s="112"/>
      <c r="B23" s="112"/>
      <c r="C23" s="112"/>
      <c r="D23" s="21"/>
      <c r="E23" s="19"/>
      <c r="F23" s="19"/>
      <c r="G23" s="57"/>
      <c r="H23" s="57"/>
      <c r="I23" s="57"/>
      <c r="J23" s="57"/>
      <c r="K23" s="57"/>
      <c r="L23" s="19"/>
      <c r="M23" s="19"/>
    </row>
    <row r="24" spans="1:13">
      <c r="A24" s="113"/>
      <c r="B24" s="113"/>
      <c r="C24" s="113"/>
      <c r="D24" s="26"/>
      <c r="E24" s="24"/>
      <c r="F24" s="24"/>
      <c r="G24" s="56"/>
      <c r="H24" s="56"/>
      <c r="I24" s="56"/>
      <c r="J24" s="56"/>
      <c r="K24" s="56"/>
      <c r="L24" s="24"/>
      <c r="M24" s="24"/>
    </row>
    <row r="25" spans="1:13">
      <c r="A25" s="112"/>
      <c r="B25" s="112"/>
      <c r="C25" s="112"/>
      <c r="D25" s="21"/>
      <c r="E25" s="19"/>
      <c r="F25" s="19"/>
      <c r="G25" s="57"/>
      <c r="H25" s="57"/>
      <c r="I25" s="57"/>
      <c r="J25" s="57"/>
      <c r="K25" s="57"/>
      <c r="L25" s="19"/>
      <c r="M25" s="19"/>
    </row>
  </sheetData>
  <mergeCells count="2">
    <mergeCell ref="A1:C1"/>
    <mergeCell ref="E1:K1"/>
  </mergeCells>
  <conditionalFormatting sqref="A3:A15">
    <cfRule type="cellIs" dxfId="15" priority="3" stopIfTrue="1" operator="greaterThan">
      <formula>13000</formula>
    </cfRule>
  </conditionalFormatting>
  <conditionalFormatting sqref="A16">
    <cfRule type="cellIs" dxfId="14" priority="2" stopIfTrue="1" operator="greaterThan">
      <formula>13000</formula>
    </cfRule>
  </conditionalFormatting>
  <conditionalFormatting sqref="A17">
    <cfRule type="cellIs" dxfId="13" priority="1" stopIfTrue="1" operator="greaterThan">
      <formula>13000</formula>
    </cfRule>
  </conditionalFormatting>
  <hyperlinks>
    <hyperlink ref="D3" location="'QA_{7017}_{THIA}'!A1" display="QA_{7017}_{THIA}" xr:uid="{00000000-0004-0000-4400-000000000000}"/>
    <hyperlink ref="D4:D15" location="'QA_{7017}_{THIA}'!A1" display="QA_{7017}_{THIA}" xr:uid="{00000000-0004-0000-4400-000001000000}"/>
    <hyperlink ref="D4" location="'QA_{1004}_{THIA}'!A1" display="QA_{1004}_{THIA}" xr:uid="{00000000-0004-0000-4400-000002000000}"/>
    <hyperlink ref="D5" location="'QA_{7018}_{THIA}'!A1" display="QA_{7018}_{THIA}" xr:uid="{00000000-0004-0000-4400-000003000000}"/>
    <hyperlink ref="D6" location="'QA_{10006}_{THIA}'!A1" display="QA_{10006}_{THIA}" xr:uid="{00000000-0004-0000-4400-000004000000}"/>
    <hyperlink ref="D7" location="'QA_{7053}_{THIA}'!A1" display="QA_{7053}_{THIA}" xr:uid="{00000000-0004-0000-4400-000005000000}"/>
    <hyperlink ref="D8" location="'QA_{10001}_{THIA}'!A1" display="QA_{10001}_{THIA}" xr:uid="{00000000-0004-0000-4400-000006000000}"/>
    <hyperlink ref="D9" location="'QA_{1017}_{THIA}'!A1" display="QA_{1017}_{THIA}" xr:uid="{00000000-0004-0000-4400-000007000000}"/>
    <hyperlink ref="D10" location="'QA_{3010}_{THIA}'!A1" display="QA_{3010}_{THIA}" xr:uid="{00000000-0004-0000-4400-000008000000}"/>
    <hyperlink ref="D11" location="'QA_{9001}_{THIA}'!A1" display="QA_{9001}_{THIA}" xr:uid="{00000000-0004-0000-4400-000009000000}"/>
    <hyperlink ref="D12" location="'QA_{3023}_{THIA}'!A1" display="QA_{3023}_{THIA}" xr:uid="{00000000-0004-0000-4400-00000A000000}"/>
    <hyperlink ref="D13" location="'QA_{3020}_{THIA}'!A1" display="QA_{3020}_{THIA}" xr:uid="{00000000-0004-0000-4400-00000B000000}"/>
    <hyperlink ref="D14" location="'QA_{3021}_{THIA}'!A1" display="QA_{3021}_{THIA}" xr:uid="{00000000-0004-0000-4400-00000C000000}"/>
    <hyperlink ref="D15" location="'QA_{9005}_{THIA}'!A1" display="QA_{9005}_{THIA}" xr:uid="{00000000-0004-0000-4400-00000D000000}"/>
    <hyperlink ref="D16" location="'QA_{9002}_{THIA}'!A1" display="QA_{9002}_{THIA}" xr:uid="{00000000-0004-0000-4400-00000E000000}"/>
    <hyperlink ref="D17" location="'QA_{9002}_{THIA}'!A1" display="QA_{9002}_{THIA}" xr:uid="{00000000-0004-0000-4400-00000F000000}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"/>
  <sheetViews>
    <sheetView topLeftCell="A58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96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6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74"/>
  <sheetViews>
    <sheetView topLeftCell="A46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 t="s">
        <v>23</v>
      </c>
      <c r="E20" s="98"/>
      <c r="F20" s="97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 t="s">
        <v>23</v>
      </c>
      <c r="E21" s="101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 t="s">
        <v>23</v>
      </c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 t="s">
        <v>23</v>
      </c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 t="s">
        <v>23</v>
      </c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 t="s">
        <v>23</v>
      </c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 t="s">
        <v>23</v>
      </c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11/12*5</f>
        <v>4.583333333333333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 t="s">
        <v>23</v>
      </c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f>1/6*5</f>
        <v>0.83333333333333326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 t="s">
        <v>23</v>
      </c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5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 t="s">
        <v>23</v>
      </c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28.749999999999996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7.7678571428571423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74"/>
  <sheetViews>
    <sheetView topLeftCell="B31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74"/>
  <sheetViews>
    <sheetView topLeftCell="B43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282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74"/>
  <sheetViews>
    <sheetView topLeftCell="B43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74"/>
  <sheetViews>
    <sheetView topLeftCell="B46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74"/>
  <sheetViews>
    <sheetView topLeftCell="B43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74"/>
  <sheetViews>
    <sheetView topLeftCell="B46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74"/>
  <sheetViews>
    <sheetView topLeftCell="B37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74"/>
  <sheetViews>
    <sheetView topLeftCell="B40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227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74"/>
  <sheetViews>
    <sheetView topLeftCell="B37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4"/>
  <sheetViews>
    <sheetView topLeftCell="A34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'data for drop down list'!$B$2:$B$11</xm:f>
          </x14:formula1>
          <xm:sqref>D2:G2</xm:sqref>
        </x14:dataValidation>
        <x14:dataValidation type="list" allowBlank="1" showInputMessage="1" showErrorMessage="1" xr:uid="{00000000-0002-0000-0700-000002000000}">
          <x14:formula1>
            <xm:f>'data for drop down list'!$A$2:$A$11</xm:f>
          </x14:formula1>
          <xm:sqref>D1:G1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74"/>
  <sheetViews>
    <sheetView topLeftCell="B37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283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4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74"/>
  <sheetViews>
    <sheetView topLeftCell="B43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263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74"/>
  <sheetViews>
    <sheetView topLeftCell="B43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232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74"/>
  <sheetViews>
    <sheetView topLeftCell="B40"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74"/>
  <sheetViews>
    <sheetView zoomScale="85" zoomScaleNormal="85" workbookViewId="0">
      <selection activeCell="K88" activeCellId="1" sqref="A1:C1 K8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174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175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284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235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7" t="s">
        <v>23</v>
      </c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9" t="s">
        <v>23</v>
      </c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7" t="s">
        <v>23</v>
      </c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97" t="s">
        <v>23</v>
      </c>
      <c r="E15" s="101"/>
      <c r="F15" s="101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97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101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97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97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97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101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97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9" t="s">
        <v>23</v>
      </c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3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3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29"/>
  <sheetViews>
    <sheetView workbookViewId="0">
      <pane xSplit="4" ySplit="2" topLeftCell="E3" activePane="bottomRight" state="frozen"/>
      <selection pane="bottomRight" activeCell="L19" sqref="L19"/>
      <selection pane="bottomLeft" activeCell="K88" activeCellId="1" sqref="A1 K88"/>
      <selection pane="topRight" activeCell="K88" activeCellId="1" sqref="A1 K88"/>
    </sheetView>
  </sheetViews>
  <sheetFormatPr defaultColWidth="8.85546875" defaultRowHeight="14.45"/>
  <cols>
    <col min="1" max="1" width="11.140625" style="66" customWidth="1"/>
    <col min="2" max="2" width="32.5703125" style="66" customWidth="1"/>
    <col min="3" max="3" width="15.28515625" style="66" customWidth="1"/>
    <col min="4" max="4" width="19.85546875" style="66" customWidth="1"/>
    <col min="5" max="5" width="12.7109375" style="66" customWidth="1"/>
    <col min="6" max="6" width="13.5703125" style="66" customWidth="1"/>
    <col min="7" max="10" width="12.7109375" style="58" customWidth="1"/>
    <col min="11" max="11" width="14.5703125" style="58" customWidth="1"/>
    <col min="12" max="12" width="20.28515625" style="66" customWidth="1"/>
    <col min="13" max="13" width="18.7109375" style="66" customWidth="1"/>
    <col min="14" max="16384" width="8.85546875" style="66"/>
  </cols>
  <sheetData>
    <row r="1" spans="1:14" s="35" customFormat="1" ht="29.45" customHeight="1">
      <c r="A1" s="154" t="s">
        <v>115</v>
      </c>
      <c r="B1" s="155"/>
      <c r="C1" s="156"/>
      <c r="D1" s="87"/>
      <c r="E1" s="153" t="s">
        <v>116</v>
      </c>
      <c r="F1" s="153"/>
      <c r="G1" s="153"/>
      <c r="H1" s="153"/>
      <c r="I1" s="153"/>
      <c r="J1" s="153"/>
      <c r="K1" s="153"/>
      <c r="L1" s="27"/>
      <c r="M1" s="27"/>
    </row>
    <row r="2" spans="1:14" s="35" customFormat="1" ht="29.45" customHeight="1">
      <c r="A2" s="84" t="s">
        <v>117</v>
      </c>
      <c r="B2" s="85" t="s">
        <v>118</v>
      </c>
      <c r="C2" s="86" t="s">
        <v>285</v>
      </c>
      <c r="D2" s="62" t="s">
        <v>120</v>
      </c>
      <c r="E2" s="88" t="s">
        <v>121</v>
      </c>
      <c r="F2" s="88" t="s">
        <v>122</v>
      </c>
      <c r="G2" s="88" t="s">
        <v>123</v>
      </c>
      <c r="H2" s="88" t="s">
        <v>124</v>
      </c>
      <c r="I2" s="88" t="s">
        <v>125</v>
      </c>
      <c r="J2" s="88" t="s">
        <v>126</v>
      </c>
      <c r="K2" s="88" t="s">
        <v>127</v>
      </c>
      <c r="L2" s="63" t="s">
        <v>128</v>
      </c>
      <c r="M2" s="62" t="s">
        <v>129</v>
      </c>
      <c r="N2" s="36"/>
    </row>
    <row r="3" spans="1:14" s="37" customFormat="1">
      <c r="A3" s="105">
        <v>10006</v>
      </c>
      <c r="B3" s="106" t="s">
        <v>185</v>
      </c>
      <c r="C3" s="106">
        <v>1.31</v>
      </c>
      <c r="D3" s="42" t="s">
        <v>286</v>
      </c>
      <c r="E3" s="24" t="s">
        <v>9</v>
      </c>
      <c r="F3" s="24" t="s">
        <v>9</v>
      </c>
      <c r="G3" s="24" t="s">
        <v>14</v>
      </c>
      <c r="H3" s="24" t="s">
        <v>9</v>
      </c>
      <c r="I3" s="24" t="s">
        <v>9</v>
      </c>
      <c r="J3" s="24" t="s">
        <v>9</v>
      </c>
      <c r="K3" s="24" t="s">
        <v>9</v>
      </c>
      <c r="L3" s="95">
        <f>'QA_{10006}_{RIBF}'!$G$72</f>
        <v>7.7678571428571423</v>
      </c>
      <c r="M3" s="22"/>
      <c r="N3" s="36"/>
    </row>
    <row r="4" spans="1:14" s="37" customFormat="1">
      <c r="A4" s="105">
        <v>10001</v>
      </c>
      <c r="B4" s="106" t="s">
        <v>229</v>
      </c>
      <c r="C4" s="106">
        <v>0.19</v>
      </c>
      <c r="D4" s="42" t="s">
        <v>287</v>
      </c>
      <c r="E4" s="24" t="s">
        <v>9</v>
      </c>
      <c r="F4" s="24" t="s">
        <v>9</v>
      </c>
      <c r="G4" s="24" t="s">
        <v>14</v>
      </c>
      <c r="H4" s="24" t="s">
        <v>9</v>
      </c>
      <c r="I4" s="24" t="s">
        <v>9</v>
      </c>
      <c r="J4" s="24" t="s">
        <v>9</v>
      </c>
      <c r="K4" s="24" t="s">
        <v>9</v>
      </c>
      <c r="L4" s="96">
        <f>'QA_{10001}_{RIBF}'!$G$72</f>
        <v>6.3945578231292508</v>
      </c>
      <c r="M4" s="24"/>
      <c r="N4" s="36"/>
    </row>
    <row r="5" spans="1:14" s="37" customFormat="1">
      <c r="A5" s="105">
        <v>4086</v>
      </c>
      <c r="B5" s="106" t="s">
        <v>282</v>
      </c>
      <c r="C5" s="106">
        <v>0.39</v>
      </c>
      <c r="D5" s="42" t="s">
        <v>288</v>
      </c>
      <c r="E5" s="19" t="s">
        <v>9</v>
      </c>
      <c r="F5" s="19" t="s">
        <v>9</v>
      </c>
      <c r="G5" s="19" t="s">
        <v>14</v>
      </c>
      <c r="H5" s="19" t="s">
        <v>9</v>
      </c>
      <c r="I5" s="19" t="s">
        <v>9</v>
      </c>
      <c r="J5" s="19" t="s">
        <v>9</v>
      </c>
      <c r="K5" s="19" t="s">
        <v>9</v>
      </c>
      <c r="L5" s="41">
        <f>'QA_{4086}_{RIBF}'!$G$72</f>
        <v>6.3945578231292508</v>
      </c>
      <c r="M5" s="19"/>
      <c r="N5" s="36"/>
    </row>
    <row r="6" spans="1:14" s="37" customFormat="1">
      <c r="A6" s="105">
        <v>7017</v>
      </c>
      <c r="B6" s="106" t="s">
        <v>189</v>
      </c>
      <c r="C6" s="106">
        <v>0.18</v>
      </c>
      <c r="D6" s="42" t="s">
        <v>289</v>
      </c>
      <c r="E6" s="24" t="s">
        <v>9</v>
      </c>
      <c r="F6" s="24" t="s">
        <v>9</v>
      </c>
      <c r="G6" s="24" t="s">
        <v>14</v>
      </c>
      <c r="H6" s="24" t="s">
        <v>9</v>
      </c>
      <c r="I6" s="24" t="s">
        <v>9</v>
      </c>
      <c r="J6" s="24" t="s">
        <v>9</v>
      </c>
      <c r="K6" s="24" t="s">
        <v>9</v>
      </c>
      <c r="L6" s="96">
        <f>'QA_{7017}_{RIBF}'!$G$72</f>
        <v>6.3945578231292508</v>
      </c>
      <c r="M6" s="24"/>
      <c r="N6" s="36"/>
    </row>
    <row r="7" spans="1:14" s="37" customFormat="1">
      <c r="A7" s="105">
        <v>1004</v>
      </c>
      <c r="B7" s="106" t="s">
        <v>225</v>
      </c>
      <c r="C7" s="106">
        <v>0.03</v>
      </c>
      <c r="D7" s="42" t="s">
        <v>290</v>
      </c>
      <c r="E7" s="19" t="s">
        <v>9</v>
      </c>
      <c r="F7" s="19" t="s">
        <v>9</v>
      </c>
      <c r="G7" s="19" t="s">
        <v>14</v>
      </c>
      <c r="H7" s="19" t="s">
        <v>9</v>
      </c>
      <c r="I7" s="19" t="s">
        <v>9</v>
      </c>
      <c r="J7" s="19" t="s">
        <v>9</v>
      </c>
      <c r="K7" s="19" t="s">
        <v>9</v>
      </c>
      <c r="L7" s="41">
        <f>'QA_{1004}_{RIBF}'!$G$72</f>
        <v>6.3945578231292508</v>
      </c>
      <c r="M7" s="19"/>
      <c r="N7" s="36"/>
    </row>
    <row r="8" spans="1:14" s="37" customFormat="1">
      <c r="A8" s="105">
        <v>7018</v>
      </c>
      <c r="B8" s="106" t="s">
        <v>187</v>
      </c>
      <c r="C8" s="106">
        <v>0.16</v>
      </c>
      <c r="D8" s="42" t="s">
        <v>291</v>
      </c>
      <c r="E8" s="24" t="s">
        <v>9</v>
      </c>
      <c r="F8" s="24" t="s">
        <v>9</v>
      </c>
      <c r="G8" s="24" t="s">
        <v>14</v>
      </c>
      <c r="H8" s="24" t="s">
        <v>9</v>
      </c>
      <c r="I8" s="24" t="s">
        <v>9</v>
      </c>
      <c r="J8" s="24" t="s">
        <v>9</v>
      </c>
      <c r="K8" s="24" t="s">
        <v>9</v>
      </c>
      <c r="L8" s="96">
        <f>'QA_{7018}_{RIBF}'!$G$72</f>
        <v>6.3945578231292508</v>
      </c>
      <c r="M8" s="24"/>
      <c r="N8" s="36"/>
    </row>
    <row r="9" spans="1:14" s="37" customFormat="1">
      <c r="A9" s="105">
        <v>9001</v>
      </c>
      <c r="B9" s="106" t="s">
        <v>109</v>
      </c>
      <c r="C9" s="106">
        <v>0.31</v>
      </c>
      <c r="D9" s="42" t="s">
        <v>292</v>
      </c>
      <c r="E9" s="19" t="s">
        <v>9</v>
      </c>
      <c r="F9" s="19" t="s">
        <v>9</v>
      </c>
      <c r="G9" s="19" t="s">
        <v>14</v>
      </c>
      <c r="H9" s="19" t="s">
        <v>9</v>
      </c>
      <c r="I9" s="19" t="s">
        <v>9</v>
      </c>
      <c r="J9" s="19" t="s">
        <v>9</v>
      </c>
      <c r="K9" s="19" t="s">
        <v>9</v>
      </c>
      <c r="L9" s="41">
        <f>'QA_{9001}_{RIBF}'!$G$72</f>
        <v>6.3945578231292508</v>
      </c>
      <c r="M9" s="19"/>
    </row>
    <row r="10" spans="1:14" s="37" customFormat="1">
      <c r="A10" s="105">
        <v>8033</v>
      </c>
      <c r="B10" s="106" t="s">
        <v>103</v>
      </c>
      <c r="C10" s="106">
        <v>0.71</v>
      </c>
      <c r="D10" s="42" t="s">
        <v>293</v>
      </c>
      <c r="E10" s="24" t="s">
        <v>9</v>
      </c>
      <c r="F10" s="24" t="s">
        <v>9</v>
      </c>
      <c r="G10" s="24" t="s">
        <v>14</v>
      </c>
      <c r="H10" s="24" t="s">
        <v>9</v>
      </c>
      <c r="I10" s="24" t="s">
        <v>9</v>
      </c>
      <c r="J10" s="24" t="s">
        <v>9</v>
      </c>
      <c r="K10" s="24" t="s">
        <v>9</v>
      </c>
      <c r="L10" s="96">
        <f>'QA_{8033}_{RIBF}'!$G$72</f>
        <v>6.3945578231292508</v>
      </c>
      <c r="M10" s="24"/>
    </row>
    <row r="11" spans="1:14" s="37" customFormat="1">
      <c r="A11" s="105">
        <v>7053</v>
      </c>
      <c r="B11" s="106" t="s">
        <v>226</v>
      </c>
      <c r="C11" s="106">
        <v>0.23</v>
      </c>
      <c r="D11" s="42" t="s">
        <v>294</v>
      </c>
      <c r="E11" s="19" t="s">
        <v>9</v>
      </c>
      <c r="F11" s="19" t="s">
        <v>9</v>
      </c>
      <c r="G11" s="19" t="s">
        <v>14</v>
      </c>
      <c r="H11" s="19" t="s">
        <v>9</v>
      </c>
      <c r="I11" s="19" t="s">
        <v>9</v>
      </c>
      <c r="J11" s="19" t="s">
        <v>9</v>
      </c>
      <c r="K11" s="19" t="s">
        <v>9</v>
      </c>
      <c r="L11" s="41">
        <f>'QA_{7053}_{RIBF}'!$G$72</f>
        <v>6.3945578231292508</v>
      </c>
      <c r="M11" s="19"/>
    </row>
    <row r="12" spans="1:14" s="37" customFormat="1">
      <c r="A12" s="105">
        <v>1017</v>
      </c>
      <c r="B12" s="106" t="s">
        <v>87</v>
      </c>
      <c r="C12" s="106">
        <v>0.05</v>
      </c>
      <c r="D12" s="42" t="s">
        <v>295</v>
      </c>
      <c r="E12" s="24" t="s">
        <v>9</v>
      </c>
      <c r="F12" s="24" t="s">
        <v>9</v>
      </c>
      <c r="G12" s="24" t="s">
        <v>14</v>
      </c>
      <c r="H12" s="24" t="s">
        <v>9</v>
      </c>
      <c r="I12" s="24" t="s">
        <v>9</v>
      </c>
      <c r="J12" s="24" t="s">
        <v>9</v>
      </c>
      <c r="K12" s="24" t="s">
        <v>9</v>
      </c>
      <c r="L12" s="96">
        <f>'QA_{1017}_{RIBF}'!$G$72</f>
        <v>6.3945578231292508</v>
      </c>
      <c r="M12" s="24"/>
      <c r="N12" s="36"/>
    </row>
    <row r="13" spans="1:14" s="37" customFormat="1">
      <c r="A13" s="118">
        <v>4073</v>
      </c>
      <c r="B13" s="119" t="s">
        <v>283</v>
      </c>
      <c r="C13" s="119">
        <v>1.1599999999999999</v>
      </c>
      <c r="D13" s="42" t="s">
        <v>296</v>
      </c>
      <c r="E13" s="24" t="s">
        <v>9</v>
      </c>
      <c r="F13" s="24" t="s">
        <v>9</v>
      </c>
      <c r="G13" s="24" t="s">
        <v>14</v>
      </c>
      <c r="H13" s="24" t="s">
        <v>9</v>
      </c>
      <c r="I13" s="24" t="s">
        <v>9</v>
      </c>
      <c r="J13" s="24" t="s">
        <v>9</v>
      </c>
      <c r="K13" s="24" t="s">
        <v>9</v>
      </c>
      <c r="L13" s="96">
        <f>'QA_{4073}_{RIBF}'!$G$72</f>
        <v>6.3945578231292508</v>
      </c>
      <c r="M13" s="24"/>
      <c r="N13" s="36"/>
    </row>
    <row r="14" spans="1:14" s="37" customFormat="1">
      <c r="A14" s="118">
        <v>9005</v>
      </c>
      <c r="B14" s="119" t="s">
        <v>263</v>
      </c>
      <c r="C14" s="119">
        <v>0.94</v>
      </c>
      <c r="D14" s="42" t="s">
        <v>297</v>
      </c>
      <c r="E14" s="19" t="s">
        <v>9</v>
      </c>
      <c r="F14" s="19" t="s">
        <v>9</v>
      </c>
      <c r="G14" s="19" t="s">
        <v>14</v>
      </c>
      <c r="H14" s="19" t="s">
        <v>9</v>
      </c>
      <c r="I14" s="19" t="s">
        <v>9</v>
      </c>
      <c r="J14" s="19" t="s">
        <v>9</v>
      </c>
      <c r="K14" s="19" t="s">
        <v>9</v>
      </c>
      <c r="L14" s="41">
        <f>'QA_{9005}_{RIBF}'!$G$72</f>
        <v>6.3945578231292508</v>
      </c>
      <c r="M14" s="19"/>
      <c r="N14" s="36"/>
    </row>
    <row r="15" spans="1:14" s="37" customFormat="1">
      <c r="A15" s="118">
        <v>7056</v>
      </c>
      <c r="B15" s="119" t="s">
        <v>232</v>
      </c>
      <c r="C15" s="119">
        <v>0.73</v>
      </c>
      <c r="D15" s="42" t="s">
        <v>298</v>
      </c>
      <c r="E15" s="24" t="s">
        <v>9</v>
      </c>
      <c r="F15" s="24" t="s">
        <v>9</v>
      </c>
      <c r="G15" s="24" t="s">
        <v>14</v>
      </c>
      <c r="H15" s="24" t="s">
        <v>9</v>
      </c>
      <c r="I15" s="24" t="s">
        <v>9</v>
      </c>
      <c r="J15" s="24" t="s">
        <v>9</v>
      </c>
      <c r="K15" s="24" t="s">
        <v>9</v>
      </c>
      <c r="L15" s="96">
        <f>'QA_{7056}_{RIBF}'!$G$72</f>
        <v>6.3945578231292508</v>
      </c>
      <c r="M15" s="24"/>
      <c r="N15" s="36"/>
    </row>
    <row r="16" spans="1:14">
      <c r="A16" s="103">
        <v>9002</v>
      </c>
      <c r="B16" s="104" t="s">
        <v>222</v>
      </c>
      <c r="C16" s="104">
        <v>0.52</v>
      </c>
      <c r="D16" s="42" t="s">
        <v>299</v>
      </c>
      <c r="E16" s="19" t="s">
        <v>9</v>
      </c>
      <c r="F16" s="19" t="s">
        <v>9</v>
      </c>
      <c r="G16" s="19" t="s">
        <v>14</v>
      </c>
      <c r="H16" s="19" t="s">
        <v>9</v>
      </c>
      <c r="I16" s="19" t="s">
        <v>9</v>
      </c>
      <c r="J16" s="19" t="s">
        <v>9</v>
      </c>
      <c r="K16" s="19" t="s">
        <v>9</v>
      </c>
      <c r="L16" s="96">
        <f>'QA_{9002}_{RIBF}'!$G$72</f>
        <v>6.3945578231292508</v>
      </c>
      <c r="M16" s="24"/>
    </row>
    <row r="17" spans="1:13">
      <c r="A17" s="103">
        <v>7057</v>
      </c>
      <c r="B17" s="104" t="s">
        <v>284</v>
      </c>
      <c r="C17" s="104">
        <v>0.49</v>
      </c>
      <c r="D17" s="42" t="s">
        <v>300</v>
      </c>
      <c r="E17" s="24" t="s">
        <v>9</v>
      </c>
      <c r="F17" s="24" t="s">
        <v>9</v>
      </c>
      <c r="G17" s="24" t="s">
        <v>14</v>
      </c>
      <c r="H17" s="24" t="s">
        <v>9</v>
      </c>
      <c r="I17" s="24" t="s">
        <v>9</v>
      </c>
      <c r="J17" s="24" t="s">
        <v>9</v>
      </c>
      <c r="K17" s="24" t="s">
        <v>9</v>
      </c>
      <c r="L17" s="41">
        <f>'QA_{7057}_{RIBF}'!$G$72</f>
        <v>6.3945578231292508</v>
      </c>
      <c r="M17" s="19"/>
    </row>
    <row r="18" spans="1:13">
      <c r="A18" s="113"/>
      <c r="B18" s="113"/>
      <c r="C18" s="113"/>
      <c r="D18" s="26"/>
      <c r="E18" s="24"/>
      <c r="F18" s="24"/>
      <c r="G18" s="56"/>
      <c r="H18" s="56"/>
      <c r="I18" s="56"/>
      <c r="J18" s="56"/>
      <c r="K18" s="56"/>
      <c r="L18" s="25">
        <f>AVERAGE(L3:L17)</f>
        <v>6.4861111111111081</v>
      </c>
      <c r="M18" s="24"/>
    </row>
    <row r="19" spans="1:13">
      <c r="A19" s="112"/>
      <c r="B19" s="112"/>
      <c r="C19" s="112"/>
      <c r="D19" s="21"/>
      <c r="E19" s="19"/>
      <c r="F19" s="19"/>
      <c r="G19" s="57"/>
      <c r="H19" s="57"/>
      <c r="I19" s="57"/>
      <c r="J19" s="57"/>
      <c r="K19" s="57"/>
      <c r="L19" s="19"/>
      <c r="M19" s="19"/>
    </row>
    <row r="20" spans="1:13">
      <c r="A20" s="109" t="s">
        <v>150</v>
      </c>
      <c r="B20" s="107"/>
      <c r="C20" s="110" t="s">
        <v>151</v>
      </c>
      <c r="D20" s="26"/>
      <c r="E20" s="24"/>
      <c r="F20" s="24"/>
      <c r="G20" s="56"/>
      <c r="H20" s="56"/>
      <c r="I20" s="56"/>
      <c r="J20" s="56"/>
      <c r="K20" s="56"/>
      <c r="L20" s="24"/>
      <c r="M20" s="24"/>
    </row>
    <row r="21" spans="1:13">
      <c r="B21" s="108"/>
      <c r="C21" s="110" t="s">
        <v>152</v>
      </c>
      <c r="D21" s="21"/>
      <c r="E21" s="19"/>
      <c r="F21" s="19"/>
      <c r="G21" s="57"/>
      <c r="H21" s="57"/>
      <c r="I21" s="57"/>
      <c r="J21" s="57"/>
      <c r="K21" s="57"/>
      <c r="L21" s="19"/>
      <c r="M21" s="19"/>
    </row>
    <row r="22" spans="1:13">
      <c r="A22" s="113"/>
      <c r="B22" s="113"/>
      <c r="C22" s="113"/>
      <c r="D22" s="26"/>
      <c r="E22" s="24"/>
      <c r="F22" s="24"/>
      <c r="G22" s="56"/>
      <c r="H22" s="56"/>
      <c r="I22" s="56"/>
      <c r="J22" s="56"/>
      <c r="K22" s="56"/>
      <c r="L22" s="24"/>
      <c r="M22" s="24"/>
    </row>
    <row r="23" spans="1:13">
      <c r="A23" s="112"/>
      <c r="B23" s="112"/>
      <c r="C23" s="112"/>
      <c r="D23" s="21"/>
      <c r="E23" s="19"/>
      <c r="F23" s="19"/>
      <c r="G23" s="57"/>
      <c r="H23" s="57"/>
      <c r="I23" s="57"/>
      <c r="J23" s="57"/>
      <c r="K23" s="57"/>
      <c r="L23" s="19"/>
      <c r="M23" s="19"/>
    </row>
    <row r="24" spans="1:13">
      <c r="A24" s="113"/>
      <c r="B24" s="113"/>
      <c r="C24" s="113"/>
      <c r="D24" s="26"/>
      <c r="E24" s="24"/>
      <c r="F24" s="24"/>
      <c r="G24" s="56"/>
      <c r="H24" s="56"/>
      <c r="I24" s="56"/>
      <c r="J24" s="56"/>
      <c r="K24" s="56"/>
      <c r="L24" s="24"/>
      <c r="M24" s="24"/>
    </row>
    <row r="25" spans="1:13">
      <c r="A25" s="112"/>
      <c r="B25" s="112"/>
      <c r="C25" s="112"/>
      <c r="D25" s="21"/>
      <c r="E25" s="19"/>
      <c r="F25" s="19"/>
      <c r="G25" s="57"/>
      <c r="H25" s="57"/>
      <c r="I25" s="57"/>
      <c r="J25" s="57"/>
      <c r="K25" s="57"/>
      <c r="L25" s="19"/>
      <c r="M25" s="19"/>
    </row>
    <row r="26" spans="1:13">
      <c r="A26" s="113"/>
      <c r="B26" s="113"/>
      <c r="C26" s="113"/>
      <c r="D26" s="26"/>
      <c r="E26" s="24"/>
      <c r="F26" s="24"/>
      <c r="G26" s="56"/>
      <c r="H26" s="56"/>
      <c r="I26" s="56"/>
      <c r="J26" s="56"/>
      <c r="K26" s="56"/>
      <c r="L26" s="24"/>
      <c r="M26" s="24"/>
    </row>
    <row r="27" spans="1:13">
      <c r="A27" s="112"/>
      <c r="B27" s="112"/>
      <c r="C27" s="112"/>
      <c r="D27" s="21"/>
      <c r="E27" s="19"/>
      <c r="F27" s="19"/>
      <c r="G27" s="57"/>
      <c r="H27" s="57"/>
      <c r="I27" s="57"/>
      <c r="J27" s="57"/>
      <c r="K27" s="57"/>
      <c r="L27" s="19"/>
      <c r="M27" s="19"/>
    </row>
    <row r="28" spans="1:13">
      <c r="A28" s="113"/>
      <c r="B28" s="113"/>
      <c r="C28" s="113"/>
      <c r="D28" s="26"/>
      <c r="E28" s="24"/>
      <c r="F28" s="24"/>
      <c r="G28" s="56"/>
      <c r="H28" s="56"/>
      <c r="I28" s="56"/>
      <c r="J28" s="56"/>
      <c r="K28" s="56"/>
      <c r="L28" s="24"/>
      <c r="M28" s="24"/>
    </row>
    <row r="29" spans="1:13">
      <c r="A29" s="112"/>
      <c r="B29" s="112"/>
      <c r="C29" s="112"/>
      <c r="D29" s="21"/>
      <c r="E29" s="19"/>
      <c r="F29" s="19"/>
      <c r="G29" s="57"/>
      <c r="H29" s="57"/>
      <c r="I29" s="57"/>
      <c r="J29" s="57"/>
      <c r="K29" s="57"/>
      <c r="L29" s="19"/>
      <c r="M29" s="19"/>
    </row>
  </sheetData>
  <mergeCells count="2">
    <mergeCell ref="A1:C1"/>
    <mergeCell ref="E1:K1"/>
  </mergeCells>
  <conditionalFormatting sqref="A3:A15">
    <cfRule type="cellIs" dxfId="12" priority="2" stopIfTrue="1" operator="greaterThan">
      <formula>13000</formula>
    </cfRule>
  </conditionalFormatting>
  <conditionalFormatting sqref="A16:A17">
    <cfRule type="cellIs" dxfId="11" priority="1" stopIfTrue="1" operator="greaterThan">
      <formula>13000</formula>
    </cfRule>
  </conditionalFormatting>
  <hyperlinks>
    <hyperlink ref="D3" location="'QA_{10006}_{RIBF}'!A1" display="QA_{10006}_{RIBF}" xr:uid="{00000000-0004-0000-5400-000000000000}"/>
    <hyperlink ref="D4:D17" location="'QA_{7017}_{THIA}'!A1" display="QA_{7017}_{THIA}" xr:uid="{00000000-0004-0000-5400-000001000000}"/>
    <hyperlink ref="D4" location="'QA_{10001}_{RIBF}'!A1" display="QA_{10001}_{RIBF}" xr:uid="{00000000-0004-0000-5400-000002000000}"/>
    <hyperlink ref="D5" location="'QA_{4086}_{RIBF}'!A1" display="QA_{4086}_{RIBF}" xr:uid="{00000000-0004-0000-5400-000003000000}"/>
    <hyperlink ref="D6" location="'QA_{7017}_{RIBF}'!A1" display="QA_{7017}_{RIBF}" xr:uid="{00000000-0004-0000-5400-000004000000}"/>
    <hyperlink ref="D7" location="'QA_{1004}_{RIBF}'!A1" display="QA_{1004}_{RIBF}" xr:uid="{00000000-0004-0000-5400-000005000000}"/>
    <hyperlink ref="D8" location="'QA_{7018}_{RIBF}'!A1" display="QA_{7018}_{RIBF}" xr:uid="{00000000-0004-0000-5400-000006000000}"/>
    <hyperlink ref="D9" location="'QA_{9001}_{RIBF}'!A1" display="QA_{9001}_{RIBF}" xr:uid="{00000000-0004-0000-5400-000007000000}"/>
    <hyperlink ref="D10" location="'QA_{8033}_{RIBF}'!A1" display="QA_{8033}_{RIBF}" xr:uid="{00000000-0004-0000-5400-000008000000}"/>
    <hyperlink ref="D11" location="'QA_{7053}_{RIBF}'!A1" display="QA_{7053}_{RIBF}" xr:uid="{00000000-0004-0000-5400-000009000000}"/>
    <hyperlink ref="D12" location="'QA_{1017}_{RIBF}'!A1" display="QA_{1017}_{RIBF}" xr:uid="{00000000-0004-0000-5400-00000A000000}"/>
    <hyperlink ref="D13" location="'QA_{4073}_{RIBF}'!A1" display="QA_{4073}_{RIBF}" xr:uid="{00000000-0004-0000-5400-00000B000000}"/>
    <hyperlink ref="D14" location="'QA_{9005}_{RIBF}'!A1" display="QA_{9005}_{RIBF}" xr:uid="{00000000-0004-0000-5400-00000C000000}"/>
    <hyperlink ref="D15" location="'QA_{7056}_{RIBF}'!A1" display="QA_{7056}_{RIBF}" xr:uid="{00000000-0004-0000-5400-00000D000000}"/>
    <hyperlink ref="D16" location="'QA_{9002}_{RIBF}'!A1" display="QA_{9002}_{RIBF}" xr:uid="{00000000-0004-0000-5400-00000E000000}"/>
    <hyperlink ref="D17" location="'QA_{7057}_{RIBF}'!A1" display="QA_{7057}_{RIBF}" xr:uid="{00000000-0004-0000-5400-00000F000000}"/>
  </hyperlinks>
  <pageMargins left="0.7" right="0.7" top="0.75" bottom="0.75" header="0.3" footer="0.3"/>
  <pageSetup paperSize="9"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74"/>
  <sheetViews>
    <sheetView topLeftCell="C6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5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5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6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6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7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7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185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114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8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4"/>
  <sheetViews>
    <sheetView topLeftCell="A46" zoomScale="85" zoomScaleNormal="85" workbookViewId="0">
      <selection activeCell="G54" sqref="G54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79.57031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3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99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100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9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11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92" t="s">
        <v>23</v>
      </c>
      <c r="E12" s="67"/>
      <c r="F12" s="67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93" t="s">
        <v>23</v>
      </c>
      <c r="E13" s="70"/>
      <c r="F13" s="67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92" t="s">
        <v>23</v>
      </c>
      <c r="E14" s="67"/>
      <c r="F14" s="67"/>
      <c r="G14" s="5"/>
    </row>
    <row r="15" spans="1:7" ht="18" customHeight="1">
      <c r="A15" s="3"/>
      <c r="B15" s="4">
        <v>4</v>
      </c>
      <c r="C15" s="51" t="s">
        <v>28</v>
      </c>
      <c r="D15" s="92" t="s">
        <v>23</v>
      </c>
      <c r="E15" s="94"/>
      <c r="F15" s="94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67"/>
      <c r="E16" s="67"/>
      <c r="F16" s="92" t="s">
        <v>23</v>
      </c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68"/>
      <c r="E17" s="67"/>
      <c r="F17" s="94" t="s">
        <v>23</v>
      </c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67"/>
      <c r="E18" s="67"/>
      <c r="F18" s="92" t="s">
        <v>23</v>
      </c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67"/>
      <c r="E19" s="67"/>
      <c r="F19" s="92" t="s">
        <v>23</v>
      </c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67"/>
      <c r="E20" s="67"/>
      <c r="F20" s="92" t="s">
        <v>23</v>
      </c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68"/>
      <c r="E21" s="94" t="s">
        <v>23</v>
      </c>
      <c r="F21" s="11"/>
      <c r="G21" s="5"/>
    </row>
    <row r="22" spans="1:7" ht="18" customHeight="1">
      <c r="A22" s="3"/>
      <c r="B22" s="4">
        <v>11</v>
      </c>
      <c r="C22" s="51" t="s">
        <v>41</v>
      </c>
      <c r="D22" s="67"/>
      <c r="E22" s="92" t="s">
        <v>23</v>
      </c>
      <c r="F22" s="11"/>
      <c r="G22" s="5"/>
    </row>
    <row r="23" spans="1:7" ht="18" customHeight="1">
      <c r="A23" s="3"/>
      <c r="B23" s="4">
        <v>12</v>
      </c>
      <c r="C23" s="51" t="s">
        <v>42</v>
      </c>
      <c r="D23" s="93" t="s">
        <v>23</v>
      </c>
      <c r="E23" s="67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 t="s">
        <v>23</v>
      </c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 t="s">
        <v>23</v>
      </c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 t="s">
        <v>23</v>
      </c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f>5/7*5</f>
        <v>3.5714285714285716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 t="s">
        <v>23</v>
      </c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 t="s">
        <v>23</v>
      </c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 t="s">
        <v>23</v>
      </c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5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26.45">
      <c r="A39" s="3"/>
      <c r="B39" s="6">
        <v>16</v>
      </c>
      <c r="C39" s="45" t="s">
        <v>57</v>
      </c>
      <c r="D39" s="71"/>
      <c r="E39" s="72" t="s">
        <v>23</v>
      </c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 t="s">
        <v>23</v>
      </c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 t="s">
        <v>23</v>
      </c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 t="s">
        <v>23</v>
      </c>
      <c r="F42" s="71"/>
      <c r="G42" s="14"/>
    </row>
    <row r="43" spans="1:7" ht="26.45">
      <c r="A43" s="3"/>
      <c r="B43" s="6">
        <v>20</v>
      </c>
      <c r="C43" s="45" t="s">
        <v>61</v>
      </c>
      <c r="D43" s="72"/>
      <c r="E43" s="73" t="s">
        <v>23</v>
      </c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 t="s">
        <v>23</v>
      </c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 t="s">
        <v>23</v>
      </c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2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 t="s">
        <v>23</v>
      </c>
      <c r="G55" s="14"/>
    </row>
    <row r="56" spans="1:7" ht="26.45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 t="s">
        <v>23</v>
      </c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5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 t="s">
        <v>23</v>
      </c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 t="s">
        <v>23</v>
      </c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5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 t="s">
        <v>23</v>
      </c>
      <c r="E66" s="3"/>
      <c r="F66" s="3"/>
      <c r="G66" s="14"/>
    </row>
    <row r="67" spans="1:7" ht="26.45">
      <c r="A67" s="3"/>
      <c r="B67" s="6">
        <v>32</v>
      </c>
      <c r="C67" s="45" t="s">
        <v>81</v>
      </c>
      <c r="D67" s="3" t="s">
        <v>23</v>
      </c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 t="s">
        <v>23</v>
      </c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f>2/3*5</f>
        <v>3.333333333333333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24.904761904761902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6.3945578231292508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08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'data for drop down list'!$A$2:$A$11</xm:f>
          </x14:formula1>
          <xm:sqref>D1:G1</xm:sqref>
        </x14:dataValidation>
        <x14:dataValidation type="list" allowBlank="1" showInputMessage="1" showErrorMessage="1" xr:uid="{00000000-0002-0000-0800-000002000000}">
          <x14:formula1>
            <xm:f>'data for drop down list'!$B$2:$B$11</xm:f>
          </x14:formula1>
          <xm:sqref>D2:G2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187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188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9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9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301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262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A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A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227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B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B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229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C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C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302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303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D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D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109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110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E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E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89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90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5F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5F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74"/>
  <sheetViews>
    <sheetView topLeftCell="B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256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257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0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0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74"/>
  <sheetViews>
    <sheetView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304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305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1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1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74"/>
  <sheetViews>
    <sheetView topLeftCell="C1" zoomScale="85" zoomScaleNormal="85" workbookViewId="0">
      <selection activeCell="D8" sqref="D8"/>
    </sheetView>
  </sheetViews>
  <sheetFormatPr defaultColWidth="8.85546875" defaultRowHeight="14.45"/>
  <cols>
    <col min="1" max="1" width="13.140625" style="66" customWidth="1"/>
    <col min="2" max="2" width="8.85546875" style="66"/>
    <col min="3" max="3" width="111.28515625" style="66" customWidth="1"/>
    <col min="4" max="16384" width="8.85546875" style="66"/>
  </cols>
  <sheetData>
    <row r="1" spans="1:7" ht="18" customHeight="1">
      <c r="A1" s="1"/>
      <c r="B1" s="2"/>
      <c r="C1" s="54" t="s">
        <v>0</v>
      </c>
      <c r="D1" s="139" t="s">
        <v>176</v>
      </c>
      <c r="E1" s="140"/>
      <c r="F1" s="140"/>
      <c r="G1" s="141"/>
    </row>
    <row r="2" spans="1:7" ht="18" customHeight="1">
      <c r="A2" s="1"/>
      <c r="B2" s="2"/>
      <c r="C2" s="54" t="s">
        <v>2</v>
      </c>
      <c r="D2" s="139" t="s">
        <v>177</v>
      </c>
      <c r="E2" s="142"/>
      <c r="F2" s="142"/>
      <c r="G2" s="143"/>
    </row>
    <row r="3" spans="1:7" ht="18" customHeight="1">
      <c r="A3" s="3"/>
      <c r="B3" s="4"/>
      <c r="C3" s="54" t="s">
        <v>4</v>
      </c>
      <c r="D3" s="144" t="s">
        <v>196</v>
      </c>
      <c r="E3" s="144"/>
      <c r="F3" s="144"/>
      <c r="G3" s="144"/>
    </row>
    <row r="4" spans="1:7" ht="18" customHeight="1">
      <c r="A4" s="7"/>
      <c r="B4" s="8"/>
      <c r="C4" s="54" t="s">
        <v>6</v>
      </c>
      <c r="D4" s="139" t="s">
        <v>92</v>
      </c>
      <c r="E4" s="145"/>
      <c r="F4" s="145"/>
      <c r="G4" s="146"/>
    </row>
    <row r="5" spans="1:7" ht="18" customHeight="1">
      <c r="A5" s="7"/>
      <c r="B5" s="9"/>
      <c r="C5" s="54" t="s">
        <v>8</v>
      </c>
      <c r="D5" s="147" t="s">
        <v>14</v>
      </c>
      <c r="E5" s="148"/>
      <c r="F5" s="148"/>
      <c r="G5" s="149"/>
    </row>
    <row r="6" spans="1:7" ht="20.45" customHeight="1">
      <c r="A6" s="7"/>
      <c r="B6" s="9"/>
      <c r="C6" s="54" t="s">
        <v>10</v>
      </c>
      <c r="D6" s="150" t="s">
        <v>186</v>
      </c>
      <c r="E6" s="151"/>
      <c r="F6" s="151"/>
      <c r="G6" s="152"/>
    </row>
    <row r="7" spans="1:7" ht="18" customHeight="1">
      <c r="A7" s="7"/>
      <c r="B7" s="9"/>
      <c r="C7" s="54" t="s">
        <v>12</v>
      </c>
      <c r="D7" s="136" t="s">
        <v>13</v>
      </c>
      <c r="E7" s="137"/>
      <c r="F7" s="137"/>
      <c r="G7" s="138"/>
    </row>
    <row r="8" spans="1:7" ht="18" customHeight="1">
      <c r="A8" s="3"/>
      <c r="B8" s="4"/>
      <c r="C8" s="45"/>
      <c r="D8" s="10" t="s">
        <v>9</v>
      </c>
      <c r="E8" s="10" t="s">
        <v>14</v>
      </c>
      <c r="F8" s="10" t="s">
        <v>15</v>
      </c>
      <c r="G8" s="65" t="s">
        <v>16</v>
      </c>
    </row>
    <row r="9" spans="1:7" ht="18" customHeight="1">
      <c r="A9" s="3" t="s">
        <v>17</v>
      </c>
      <c r="B9" s="4"/>
      <c r="C9" s="44"/>
      <c r="D9" s="4"/>
      <c r="E9" s="4"/>
      <c r="F9" s="4"/>
      <c r="G9" s="5"/>
    </row>
    <row r="10" spans="1:7" ht="18" customHeight="1">
      <c r="A10" s="31" t="s">
        <v>18</v>
      </c>
      <c r="B10" s="4"/>
      <c r="C10" s="43" t="s">
        <v>19</v>
      </c>
      <c r="D10" s="4"/>
      <c r="E10" s="4"/>
      <c r="F10" s="4"/>
      <c r="G10" s="5"/>
    </row>
    <row r="11" spans="1:7" ht="18" customHeight="1">
      <c r="A11" s="31"/>
      <c r="B11" s="4"/>
      <c r="C11" s="64" t="s">
        <v>20</v>
      </c>
      <c r="D11" s="4"/>
      <c r="E11" s="4"/>
      <c r="F11" s="4"/>
      <c r="G11" s="5"/>
    </row>
    <row r="12" spans="1:7" ht="18" customHeight="1">
      <c r="A12" s="3" t="s">
        <v>21</v>
      </c>
      <c r="B12" s="4">
        <v>1</v>
      </c>
      <c r="C12" s="51" t="s">
        <v>22</v>
      </c>
      <c r="D12" s="102"/>
      <c r="E12" s="98"/>
      <c r="F12" s="98"/>
      <c r="G12" s="5"/>
    </row>
    <row r="13" spans="1:7" ht="18" customHeight="1">
      <c r="A13" s="3" t="s">
        <v>24</v>
      </c>
      <c r="B13" s="4">
        <v>2</v>
      </c>
      <c r="C13" s="51" t="s">
        <v>25</v>
      </c>
      <c r="D13" s="131"/>
      <c r="E13" s="100"/>
      <c r="F13" s="98"/>
      <c r="G13" s="5"/>
    </row>
    <row r="14" spans="1:7" ht="18" customHeight="1">
      <c r="A14" s="3" t="s">
        <v>26</v>
      </c>
      <c r="B14" s="4">
        <v>3</v>
      </c>
      <c r="C14" s="51" t="s">
        <v>27</v>
      </c>
      <c r="D14" s="102"/>
      <c r="E14" s="98"/>
      <c r="F14" s="98"/>
      <c r="G14" s="5"/>
    </row>
    <row r="15" spans="1:7" ht="18" customHeight="1">
      <c r="A15" s="3"/>
      <c r="B15" s="4">
        <v>4</v>
      </c>
      <c r="C15" s="51" t="s">
        <v>28</v>
      </c>
      <c r="D15" s="102"/>
      <c r="E15" s="98"/>
      <c r="F15" s="98"/>
      <c r="G15" s="5"/>
    </row>
    <row r="16" spans="1:7" ht="18" customHeight="1">
      <c r="A16" s="3" t="s">
        <v>29</v>
      </c>
      <c r="B16" s="4">
        <v>5</v>
      </c>
      <c r="C16" s="51" t="s">
        <v>30</v>
      </c>
      <c r="D16" s="98"/>
      <c r="E16" s="98"/>
      <c r="F16" s="102"/>
      <c r="G16" s="5"/>
    </row>
    <row r="17" spans="1:7" ht="18" customHeight="1">
      <c r="A17" s="3" t="s">
        <v>31</v>
      </c>
      <c r="B17" s="4">
        <v>6</v>
      </c>
      <c r="C17" s="51" t="s">
        <v>32</v>
      </c>
      <c r="D17" s="102"/>
      <c r="E17" s="98"/>
      <c r="F17" s="98"/>
      <c r="G17" s="5"/>
    </row>
    <row r="18" spans="1:7" ht="18" customHeight="1">
      <c r="A18" s="3" t="s">
        <v>33</v>
      </c>
      <c r="B18" s="4">
        <v>7</v>
      </c>
      <c r="C18" s="51" t="s">
        <v>34</v>
      </c>
      <c r="D18" s="98"/>
      <c r="E18" s="98"/>
      <c r="F18" s="102"/>
      <c r="G18" s="5"/>
    </row>
    <row r="19" spans="1:7" ht="18" customHeight="1">
      <c r="A19" s="3" t="s">
        <v>35</v>
      </c>
      <c r="B19" s="4">
        <v>8</v>
      </c>
      <c r="C19" s="51" t="s">
        <v>36</v>
      </c>
      <c r="D19" s="98"/>
      <c r="E19" s="98"/>
      <c r="F19" s="102"/>
      <c r="G19" s="5"/>
    </row>
    <row r="20" spans="1:7" ht="18" customHeight="1">
      <c r="A20" s="3" t="s">
        <v>37</v>
      </c>
      <c r="B20" s="4">
        <v>9</v>
      </c>
      <c r="C20" s="51" t="s">
        <v>38</v>
      </c>
      <c r="D20" s="98"/>
      <c r="E20" s="98"/>
      <c r="F20" s="102"/>
      <c r="G20" s="5"/>
    </row>
    <row r="21" spans="1:7" ht="18" customHeight="1">
      <c r="A21" s="3" t="s">
        <v>39</v>
      </c>
      <c r="B21" s="4">
        <v>10</v>
      </c>
      <c r="C21" s="51" t="s">
        <v>40</v>
      </c>
      <c r="D21" s="102"/>
      <c r="E21" s="98"/>
      <c r="F21" s="11"/>
      <c r="G21" s="5"/>
    </row>
    <row r="22" spans="1:7" ht="18" customHeight="1">
      <c r="A22" s="3"/>
      <c r="B22" s="4">
        <v>11</v>
      </c>
      <c r="C22" s="51" t="s">
        <v>41</v>
      </c>
      <c r="D22" s="98"/>
      <c r="E22" s="102"/>
      <c r="F22" s="11"/>
      <c r="G22" s="5"/>
    </row>
    <row r="23" spans="1:7" ht="18" customHeight="1">
      <c r="A23" s="3"/>
      <c r="B23" s="4">
        <v>12</v>
      </c>
      <c r="C23" s="51" t="s">
        <v>42</v>
      </c>
      <c r="D23" s="131"/>
      <c r="E23" s="98"/>
      <c r="F23" s="11"/>
      <c r="G23" s="5"/>
    </row>
    <row r="24" spans="1:7" ht="18" customHeight="1">
      <c r="A24" s="3"/>
      <c r="B24" s="4"/>
      <c r="C24" s="64" t="s">
        <v>43</v>
      </c>
      <c r="D24" s="11"/>
      <c r="E24" s="11"/>
      <c r="F24" s="11"/>
      <c r="G24" s="5"/>
    </row>
    <row r="25" spans="1:7" ht="18" customHeight="1">
      <c r="A25" s="3"/>
      <c r="B25" s="4">
        <v>13</v>
      </c>
      <c r="C25" s="51" t="s">
        <v>44</v>
      </c>
      <c r="D25" s="11"/>
      <c r="E25" s="11"/>
      <c r="F25" s="11"/>
      <c r="G25" s="5"/>
    </row>
    <row r="26" spans="1:7" ht="18" customHeight="1">
      <c r="A26" s="3"/>
      <c r="B26" s="4">
        <v>14</v>
      </c>
      <c r="C26" s="51" t="s">
        <v>45</v>
      </c>
      <c r="D26" s="11"/>
      <c r="E26" s="11"/>
      <c r="F26" s="11"/>
      <c r="G26" s="5"/>
    </row>
    <row r="27" spans="1:7" ht="18" customHeight="1">
      <c r="A27" s="3"/>
      <c r="B27" s="4">
        <v>15</v>
      </c>
      <c r="C27" s="51" t="s">
        <v>46</v>
      </c>
      <c r="D27" s="11"/>
      <c r="E27" s="11"/>
      <c r="F27" s="11"/>
      <c r="G27" s="5"/>
    </row>
    <row r="28" spans="1:7" ht="18" customHeight="1">
      <c r="A28" s="3" t="s">
        <v>47</v>
      </c>
      <c r="B28" s="4">
        <v>16</v>
      </c>
      <c r="C28" s="51" t="s">
        <v>48</v>
      </c>
      <c r="D28" s="11"/>
      <c r="E28" s="11"/>
      <c r="F28" s="11"/>
      <c r="G28" s="5"/>
    </row>
    <row r="29" spans="1:7" ht="18" customHeight="1">
      <c r="A29" s="3"/>
      <c r="B29" s="4">
        <v>17</v>
      </c>
      <c r="C29" s="51" t="s">
        <v>49</v>
      </c>
      <c r="D29" s="11"/>
      <c r="E29" s="11"/>
      <c r="F29" s="11"/>
      <c r="G29" s="5"/>
    </row>
    <row r="30" spans="1:7" ht="18" customHeight="1">
      <c r="A30" s="32"/>
      <c r="B30" s="33"/>
      <c r="C30" s="47" t="s">
        <v>50</v>
      </c>
      <c r="D30" s="34"/>
      <c r="E30" s="34"/>
      <c r="F30" s="34"/>
      <c r="G30" s="74">
        <v>1</v>
      </c>
    </row>
    <row r="31" spans="1:7" ht="18" customHeight="1">
      <c r="A31" s="3"/>
      <c r="B31" s="6"/>
      <c r="C31" s="48"/>
      <c r="D31" s="3"/>
      <c r="E31" s="3"/>
      <c r="F31" s="3"/>
      <c r="G31" s="14"/>
    </row>
    <row r="32" spans="1:7" ht="18" customHeight="1">
      <c r="A32" s="3"/>
      <c r="B32" s="6"/>
      <c r="C32" s="44" t="s">
        <v>51</v>
      </c>
      <c r="D32" s="3"/>
      <c r="E32" s="3"/>
      <c r="F32" s="3"/>
      <c r="G32" s="14"/>
    </row>
    <row r="33" spans="1:7" ht="18" customHeight="1">
      <c r="A33" s="3"/>
      <c r="B33" s="6">
        <v>13</v>
      </c>
      <c r="C33" s="45" t="s">
        <v>52</v>
      </c>
      <c r="D33" s="3"/>
      <c r="E33" s="3"/>
      <c r="F33" s="3"/>
      <c r="G33" s="14"/>
    </row>
    <row r="34" spans="1:7" ht="18" customHeight="1">
      <c r="A34" s="3"/>
      <c r="B34" s="6">
        <v>14</v>
      </c>
      <c r="C34" s="45" t="s">
        <v>53</v>
      </c>
      <c r="D34" s="3"/>
      <c r="E34" s="3"/>
      <c r="F34" s="3"/>
      <c r="G34" s="14"/>
    </row>
    <row r="35" spans="1:7" ht="18" customHeight="1">
      <c r="A35" s="3"/>
      <c r="B35" s="6">
        <v>15</v>
      </c>
      <c r="C35" s="45" t="s">
        <v>54</v>
      </c>
      <c r="D35" s="3"/>
      <c r="E35" s="3"/>
      <c r="F35" s="3"/>
      <c r="G35" s="14"/>
    </row>
    <row r="36" spans="1:7" ht="18" customHeight="1">
      <c r="A36" s="3"/>
      <c r="B36" s="12"/>
      <c r="C36" s="49" t="s">
        <v>55</v>
      </c>
      <c r="D36" s="13"/>
      <c r="E36" s="13"/>
      <c r="F36" s="13"/>
      <c r="G36" s="75">
        <v>1</v>
      </c>
    </row>
    <row r="37" spans="1:7" ht="18" customHeight="1">
      <c r="A37" s="3"/>
      <c r="B37" s="6"/>
      <c r="C37" s="48"/>
      <c r="D37" s="3"/>
      <c r="E37" s="3"/>
      <c r="F37" s="3"/>
      <c r="G37" s="14"/>
    </row>
    <row r="38" spans="1:7" ht="18" customHeight="1">
      <c r="A38" s="3"/>
      <c r="B38" s="6"/>
      <c r="C38" s="44" t="s">
        <v>56</v>
      </c>
      <c r="D38" s="3"/>
      <c r="E38" s="3"/>
      <c r="F38" s="3"/>
      <c r="G38" s="14"/>
    </row>
    <row r="39" spans="1:7" ht="18" customHeight="1">
      <c r="A39" s="3"/>
      <c r="B39" s="6">
        <v>16</v>
      </c>
      <c r="C39" s="45" t="s">
        <v>57</v>
      </c>
      <c r="D39" s="71"/>
      <c r="E39" s="72"/>
      <c r="F39" s="71"/>
      <c r="G39" s="14"/>
    </row>
    <row r="40" spans="1:7" ht="18" customHeight="1">
      <c r="A40" s="3"/>
      <c r="B40" s="6">
        <v>17</v>
      </c>
      <c r="C40" s="45" t="s">
        <v>58</v>
      </c>
      <c r="D40" s="72"/>
      <c r="E40" s="71"/>
      <c r="F40" s="71"/>
      <c r="G40" s="14"/>
    </row>
    <row r="41" spans="1:7" ht="18" customHeight="1">
      <c r="A41" s="3"/>
      <c r="B41" s="6">
        <v>18</v>
      </c>
      <c r="C41" s="45" t="s">
        <v>59</v>
      </c>
      <c r="D41" s="71"/>
      <c r="E41" s="73"/>
      <c r="F41" s="71"/>
      <c r="G41" s="14"/>
    </row>
    <row r="42" spans="1:7" ht="18" customHeight="1">
      <c r="A42" s="3"/>
      <c r="B42" s="6">
        <v>19</v>
      </c>
      <c r="C42" s="45" t="s">
        <v>60</v>
      </c>
      <c r="D42" s="71"/>
      <c r="E42" s="73"/>
      <c r="F42" s="71"/>
      <c r="G42" s="14"/>
    </row>
    <row r="43" spans="1:7" ht="18" customHeight="1">
      <c r="A43" s="3"/>
      <c r="B43" s="6">
        <v>20</v>
      </c>
      <c r="C43" s="45" t="s">
        <v>61</v>
      </c>
      <c r="D43" s="72"/>
      <c r="E43" s="73"/>
      <c r="F43" s="71"/>
      <c r="G43" s="14"/>
    </row>
    <row r="44" spans="1:7" ht="34.15" customHeight="1">
      <c r="A44" s="3"/>
      <c r="B44" s="6">
        <v>21</v>
      </c>
      <c r="C44" s="45" t="s">
        <v>62</v>
      </c>
      <c r="D44" s="71"/>
      <c r="E44" s="73"/>
      <c r="F44" s="72"/>
      <c r="G44" s="14"/>
    </row>
    <row r="45" spans="1:7" ht="18" customHeight="1">
      <c r="A45" s="3"/>
      <c r="B45" s="12"/>
      <c r="C45" s="49" t="s">
        <v>63</v>
      </c>
      <c r="D45" s="13"/>
      <c r="E45" s="13"/>
      <c r="F45" s="13"/>
      <c r="G45" s="75">
        <v>1</v>
      </c>
    </row>
    <row r="46" spans="1:7" ht="18" customHeight="1">
      <c r="A46" s="3"/>
      <c r="B46" s="6"/>
      <c r="C46" s="48"/>
      <c r="D46" s="3"/>
      <c r="E46" s="3"/>
      <c r="F46" s="3"/>
      <c r="G46" s="14"/>
    </row>
    <row r="47" spans="1:7" ht="18" customHeight="1">
      <c r="A47" s="3"/>
      <c r="B47" s="6"/>
      <c r="C47" s="44" t="s">
        <v>64</v>
      </c>
      <c r="D47" s="3"/>
      <c r="E47" s="3"/>
      <c r="F47" s="3"/>
      <c r="G47" s="14"/>
    </row>
    <row r="48" spans="1:7" ht="18" customHeight="1">
      <c r="A48" s="3"/>
      <c r="B48" s="6">
        <v>22</v>
      </c>
      <c r="C48" s="45" t="s">
        <v>65</v>
      </c>
      <c r="D48" s="3"/>
      <c r="E48" s="3"/>
      <c r="F48" s="3"/>
      <c r="G48" s="14"/>
    </row>
    <row r="49" spans="1:7" ht="18" customHeight="1">
      <c r="A49" s="3"/>
      <c r="B49" s="6">
        <v>23</v>
      </c>
      <c r="C49" s="45" t="s">
        <v>66</v>
      </c>
      <c r="D49" s="3"/>
      <c r="E49" s="3"/>
      <c r="F49" s="3"/>
      <c r="G49" s="14"/>
    </row>
    <row r="50" spans="1:7" ht="18" customHeight="1">
      <c r="A50" s="3"/>
      <c r="B50" s="6">
        <v>24</v>
      </c>
      <c r="C50" s="45" t="s">
        <v>67</v>
      </c>
      <c r="D50" s="3"/>
      <c r="E50" s="3"/>
      <c r="F50" s="3"/>
      <c r="G50" s="14"/>
    </row>
    <row r="51" spans="1:7" ht="18" customHeight="1">
      <c r="A51" s="3"/>
      <c r="B51" s="6">
        <v>25</v>
      </c>
      <c r="C51" s="45" t="s">
        <v>68</v>
      </c>
      <c r="D51" s="6"/>
      <c r="E51" s="3"/>
      <c r="F51" s="3"/>
      <c r="G51" s="14"/>
    </row>
    <row r="52" spans="1:7" ht="18" customHeight="1">
      <c r="A52" s="3"/>
      <c r="B52" s="6">
        <v>26</v>
      </c>
      <c r="C52" s="45" t="s">
        <v>69</v>
      </c>
      <c r="D52" s="3"/>
      <c r="E52" s="3"/>
      <c r="F52" s="3"/>
      <c r="G52" s="14"/>
    </row>
    <row r="53" spans="1:7" ht="18" customHeight="1">
      <c r="A53" s="3"/>
      <c r="B53" s="15"/>
      <c r="C53" s="50" t="s">
        <v>70</v>
      </c>
      <c r="D53" s="16"/>
      <c r="E53" s="16"/>
      <c r="F53" s="16"/>
      <c r="G53" s="76">
        <v>1</v>
      </c>
    </row>
    <row r="54" spans="1:7" ht="18" customHeight="1">
      <c r="A54" s="3"/>
      <c r="B54" s="6"/>
      <c r="C54" s="45"/>
      <c r="D54" s="3"/>
      <c r="E54" s="3"/>
      <c r="F54" s="3"/>
      <c r="G54" s="14"/>
    </row>
    <row r="55" spans="1:7" ht="18" customHeight="1">
      <c r="A55" s="3"/>
      <c r="B55" s="6"/>
      <c r="C55" s="44" t="s">
        <v>71</v>
      </c>
      <c r="D55" s="3"/>
      <c r="E55" s="3"/>
      <c r="F55" s="3"/>
      <c r="G55" s="14"/>
    </row>
    <row r="56" spans="1:7" ht="18" customHeight="1">
      <c r="A56" s="3"/>
      <c r="B56" s="6">
        <v>27</v>
      </c>
      <c r="C56" s="45" t="s">
        <v>72</v>
      </c>
      <c r="D56" s="6"/>
      <c r="E56" s="3"/>
      <c r="F56" s="3"/>
      <c r="G56" s="14"/>
    </row>
    <row r="57" spans="1:7" ht="18" customHeight="1">
      <c r="A57" s="3"/>
      <c r="B57" s="6">
        <v>28</v>
      </c>
      <c r="C57" s="51" t="s">
        <v>73</v>
      </c>
      <c r="D57" s="3"/>
      <c r="E57" s="3"/>
      <c r="F57" s="3"/>
      <c r="G57" s="14"/>
    </row>
    <row r="58" spans="1:7" ht="18" customHeight="1">
      <c r="A58" s="3"/>
      <c r="B58" s="15"/>
      <c r="C58" s="50" t="s">
        <v>74</v>
      </c>
      <c r="D58" s="16"/>
      <c r="E58" s="16"/>
      <c r="F58" s="16"/>
      <c r="G58" s="76">
        <v>1</v>
      </c>
    </row>
    <row r="59" spans="1:7" ht="18" customHeight="1">
      <c r="A59" s="3"/>
      <c r="B59" s="6"/>
      <c r="C59" s="45"/>
      <c r="D59" s="3"/>
      <c r="E59" s="3"/>
      <c r="F59" s="3"/>
      <c r="G59" s="14"/>
    </row>
    <row r="60" spans="1:7" ht="18" customHeight="1">
      <c r="A60" s="3"/>
      <c r="B60" s="6"/>
      <c r="C60" s="44" t="s">
        <v>75</v>
      </c>
      <c r="D60" s="3"/>
      <c r="E60" s="3"/>
      <c r="F60" s="3"/>
      <c r="G60" s="14"/>
    </row>
    <row r="61" spans="1:7" ht="27.6" customHeight="1">
      <c r="A61" s="3"/>
      <c r="B61" s="6">
        <v>29</v>
      </c>
      <c r="C61" s="45" t="s">
        <v>76</v>
      </c>
      <c r="D61" s="3"/>
      <c r="E61" s="3"/>
      <c r="F61" s="3"/>
      <c r="G61" s="14"/>
    </row>
    <row r="62" spans="1:7" ht="18" customHeight="1">
      <c r="A62" s="3"/>
      <c r="B62" s="6">
        <v>30</v>
      </c>
      <c r="C62" s="45" t="s">
        <v>77</v>
      </c>
      <c r="D62" s="3"/>
      <c r="E62" s="3"/>
      <c r="F62" s="3"/>
      <c r="G62" s="14"/>
    </row>
    <row r="63" spans="1:7" ht="18" customHeight="1">
      <c r="A63" s="3"/>
      <c r="B63" s="15"/>
      <c r="C63" s="50" t="s">
        <v>78</v>
      </c>
      <c r="D63" s="16"/>
      <c r="E63" s="16"/>
      <c r="F63" s="16"/>
      <c r="G63" s="76">
        <v>1</v>
      </c>
    </row>
    <row r="64" spans="1:7" ht="18" customHeight="1">
      <c r="A64" s="3"/>
      <c r="B64" s="6"/>
      <c r="C64" s="45"/>
      <c r="D64" s="3"/>
      <c r="E64" s="3"/>
      <c r="F64" s="3"/>
      <c r="G64" s="14"/>
    </row>
    <row r="65" spans="1:7" ht="18" customHeight="1">
      <c r="A65" s="3"/>
      <c r="B65" s="6"/>
      <c r="C65" s="44" t="s">
        <v>79</v>
      </c>
      <c r="D65" s="3"/>
      <c r="E65" s="3"/>
      <c r="F65" s="3"/>
      <c r="G65" s="14"/>
    </row>
    <row r="66" spans="1:7" ht="18" customHeight="1">
      <c r="A66" s="3"/>
      <c r="B66" s="6">
        <v>31</v>
      </c>
      <c r="C66" s="51" t="s">
        <v>80</v>
      </c>
      <c r="D66" s="3"/>
      <c r="E66" s="3"/>
      <c r="F66" s="3"/>
      <c r="G66" s="14"/>
    </row>
    <row r="67" spans="1:7" ht="18" customHeight="1">
      <c r="A67" s="3"/>
      <c r="B67" s="6">
        <v>32</v>
      </c>
      <c r="C67" s="45" t="s">
        <v>81</v>
      </c>
      <c r="D67" s="3"/>
      <c r="E67" s="3"/>
      <c r="F67" s="3"/>
      <c r="G67" s="14"/>
    </row>
    <row r="68" spans="1:7" ht="18" customHeight="1">
      <c r="A68" s="3"/>
      <c r="B68" s="6">
        <v>33</v>
      </c>
      <c r="C68" s="45" t="s">
        <v>82</v>
      </c>
      <c r="D68" s="3"/>
      <c r="E68" s="3"/>
      <c r="F68" s="3"/>
      <c r="G68" s="14"/>
    </row>
    <row r="69" spans="1:7" ht="18" customHeight="1">
      <c r="A69" s="3"/>
      <c r="B69" s="15"/>
      <c r="C69" s="50" t="s">
        <v>83</v>
      </c>
      <c r="D69" s="16"/>
      <c r="E69" s="16"/>
      <c r="F69" s="16"/>
      <c r="G69" s="76">
        <v>1</v>
      </c>
    </row>
    <row r="70" spans="1:7" ht="18" customHeight="1">
      <c r="A70" s="3"/>
      <c r="B70" s="6"/>
      <c r="C70" s="45"/>
      <c r="D70" s="3"/>
      <c r="E70" s="3"/>
      <c r="F70" s="3"/>
      <c r="G70" s="14"/>
    </row>
    <row r="71" spans="1:7" ht="18" customHeight="1">
      <c r="A71" s="3"/>
      <c r="B71" s="17"/>
      <c r="C71" s="52" t="s">
        <v>84</v>
      </c>
      <c r="D71" s="18"/>
      <c r="E71" s="18"/>
      <c r="F71" s="18"/>
      <c r="G71" s="77">
        <f>G30+G36+G45+G53+G58+G63+G69</f>
        <v>7</v>
      </c>
    </row>
    <row r="72" spans="1:7" ht="18" customHeight="1">
      <c r="A72" s="3"/>
      <c r="B72" s="17"/>
      <c r="C72" s="52" t="s">
        <v>85</v>
      </c>
      <c r="D72" s="18"/>
      <c r="E72" s="18"/>
      <c r="F72" s="18"/>
      <c r="G72" s="79">
        <f>(G71-7)/(35-7)*10</f>
        <v>0</v>
      </c>
    </row>
    <row r="73" spans="1:7">
      <c r="C73" s="46"/>
    </row>
    <row r="74" spans="1:7">
      <c r="B74" s="28"/>
      <c r="C74" s="53" t="s">
        <v>86</v>
      </c>
      <c r="D74" s="28"/>
      <c r="E74" s="28"/>
      <c r="F74" s="28"/>
    </row>
  </sheetData>
  <mergeCells count="7">
    <mergeCell ref="D7:G7"/>
    <mergeCell ref="D1:G1"/>
    <mergeCell ref="D2:G2"/>
    <mergeCell ref="D3:G3"/>
    <mergeCell ref="D4:G4"/>
    <mergeCell ref="D5:G5"/>
    <mergeCell ref="D6:G6"/>
  </mergeCells>
  <dataValidations count="1">
    <dataValidation type="list" allowBlank="1" showInputMessage="1" showErrorMessage="1" sqref="D5:G5" xr:uid="{00000000-0002-0000-6200-000000000000}">
      <formula1>$D$8:$E$8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6200-000001000000}">
          <x14:formula1>
            <xm:f>'\Users\gblanch\AppData\Local\Microsoft\Windows\Temporary Internet Files\Content.Outlook\CZ7EFF8I\[VN_QA_SMILING_CA.xlsx]data for drop down list'!#REF!</xm:f>
          </x14:formula1>
          <xm:sqref>D1:G2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XP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XP</dc:creator>
  <cp:keywords/>
  <dc:description/>
  <cp:lastModifiedBy>gblanch</cp:lastModifiedBy>
  <cp:revision/>
  <dcterms:created xsi:type="dcterms:W3CDTF">2013-02-05T14:37:00Z</dcterms:created>
  <dcterms:modified xsi:type="dcterms:W3CDTF">2022-10-18T04:19:01Z</dcterms:modified>
  <cp:category/>
  <cp:contentStatus/>
</cp:coreProperties>
</file>