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codeName="ThisWorkbook"/>
  <mc:AlternateContent xmlns:mc="http://schemas.openxmlformats.org/markup-compatibility/2006">
    <mc:Choice Requires="x15">
      <x15ac:absPath xmlns:x15ac="http://schemas.microsoft.com/office/spreadsheetml/2010/11/ac" url="D:\đồ án\TestCase\"/>
    </mc:Choice>
  </mc:AlternateContent>
  <xr:revisionPtr revIDLastSave="323" documentId="13_ncr:1_{F1C80B07-F65B-41FF-A6EE-98B65B05CC6E}" xr6:coauthVersionLast="47" xr6:coauthVersionMax="47" xr10:uidLastSave="{912F8796-BF46-4137-AF5C-F75F1D26450C}"/>
  <bookViews>
    <workbookView xWindow="-108" yWindow="-108" windowWidth="23256" windowHeight="12576" tabRatio="804" firstSheet="2" activeTab="16" xr2:uid="{00000000-000D-0000-FFFF-FFFF00000000}"/>
  </bookViews>
  <sheets>
    <sheet name="Cover" sheetId="9" r:id="rId1"/>
    <sheet name="Test Cases" sheetId="2" r:id="rId2"/>
    <sheet name="Test Statistics" sheetId="5" r:id="rId3"/>
    <sheet name="Login" sheetId="3" r:id="rId4"/>
    <sheet name="Register" sheetId="10" r:id="rId5"/>
    <sheet name="Forgot password" sheetId="11" r:id="rId6"/>
    <sheet name="View personal profile" sheetId="12" r:id="rId7"/>
    <sheet name="Edit personal profile" sheetId="13" r:id="rId8"/>
    <sheet name="Change password" sheetId="14" r:id="rId9"/>
    <sheet name="View account list" sheetId="16" r:id="rId10"/>
    <sheet name="View account details" sheetId="17" r:id="rId11"/>
    <sheet name="Deactivate (Reactivate) account" sheetId="18" r:id="rId12"/>
    <sheet name="Search account" sheetId="19" r:id="rId13"/>
    <sheet name="Receive Diet" sheetId="20" r:id="rId14"/>
    <sheet name="FilterFood" sheetId="21" r:id="rId15"/>
    <sheet name="View FoodDetail" sheetId="22" r:id="rId16"/>
    <sheet name="Save FL" sheetId="24" r:id="rId17"/>
    <sheet name="Report FL" sheetId="25" r:id="rId18"/>
    <sheet name="View FL's reviews" sheetId="26" r:id="rId19"/>
    <sheet name="Post personal review" sheetId="27" r:id="rId20"/>
    <sheet name="Vote (Downvote) review" sheetId="28" r:id="rId21"/>
  </sheets>
  <externalReferences>
    <externalReference r:id="rId22"/>
    <externalReference r:id="rId23"/>
    <externalReference r:id="rId24"/>
    <externalReference r:id="rId25"/>
    <externalReference r:id="rId26"/>
    <externalReference r:id="rId27"/>
  </externalReferences>
  <definedNames>
    <definedName name="_xlnm._FilterDatabase" localSheetId="8" hidden="1">'Change password'!$A$10:$O$14</definedName>
    <definedName name="_xlnm._FilterDatabase" localSheetId="11" hidden="1">'Deactivate (Reactivate) account'!$A$10:$O$14</definedName>
    <definedName name="_xlnm._FilterDatabase" localSheetId="7" hidden="1">'Edit personal profile'!$A$10:$O$15</definedName>
    <definedName name="_xlnm._FilterDatabase" localSheetId="14" hidden="1">FilterFood!$A$10:$O$14</definedName>
    <definedName name="_xlnm._FilterDatabase" localSheetId="5" hidden="1">'Forgot password'!$A$10:$O$14</definedName>
    <definedName name="_xlnm._FilterDatabase" localSheetId="3" hidden="1">Login!$A$10:$O$17</definedName>
    <definedName name="_xlnm._FilterDatabase" localSheetId="19" hidden="1">'Post personal review'!$A$10:$O$16</definedName>
    <definedName name="_xlnm._FilterDatabase" localSheetId="4" hidden="1">Register!$A$10:$O$14</definedName>
    <definedName name="_xlnm._FilterDatabase" localSheetId="17" hidden="1">'Report FL'!$A$10:$O$14</definedName>
    <definedName name="_xlnm._FilterDatabase" localSheetId="16" hidden="1">'Save FL'!$A$10:$O$14</definedName>
    <definedName name="_xlnm._FilterDatabase" localSheetId="12" hidden="1">'Search account'!$A$10:$O$14</definedName>
    <definedName name="_xlnm._FilterDatabase" localSheetId="13" hidden="1">'Receive Diet'!$A$10:$O$14</definedName>
    <definedName name="_xlnm._FilterDatabase" localSheetId="10" hidden="1">'View account details'!$A$10:$O$12</definedName>
    <definedName name="_xlnm._FilterDatabase" localSheetId="9" hidden="1">'View account list'!$A$10:$O$13</definedName>
    <definedName name="_xlnm._FilterDatabase" localSheetId="15" hidden="1">'View FoodDetail'!$A$10:$O$14</definedName>
    <definedName name="_xlnm._FilterDatabase" localSheetId="18" hidden="1">'View FL''s reviews'!$A$10:$O$16</definedName>
    <definedName name="_xlnm._FilterDatabase" localSheetId="6" hidden="1">'View personal profile'!$A$10:$O$13</definedName>
    <definedName name="_xlnm._FilterDatabase" localSheetId="20" hidden="1">'Vote (Downvote) review'!$A$10:$O$14</definedName>
    <definedName name="ACTION" localSheetId="0">#REF!</definedName>
    <definedName name="ACTIO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1" l="1"/>
  <c r="G31" i="5"/>
  <c r="F30" i="5"/>
  <c r="G30" i="5"/>
  <c r="C6" i="14"/>
  <c r="C5" i="5"/>
  <c r="B6" i="9" l="1"/>
  <c r="B4" i="3"/>
  <c r="E8" i="28"/>
  <c r="D8" i="28"/>
  <c r="F29" i="5" s="1"/>
  <c r="C8" i="28"/>
  <c r="E29" i="5" s="1"/>
  <c r="B8" i="28"/>
  <c r="D29" i="5" s="1"/>
  <c r="E7" i="28"/>
  <c r="D7" i="28"/>
  <c r="C7" i="28"/>
  <c r="B7" i="28"/>
  <c r="E6" i="28"/>
  <c r="G29" i="5" s="1"/>
  <c r="D6" i="28"/>
  <c r="C6" i="28"/>
  <c r="B6" i="28"/>
  <c r="B4" i="28"/>
  <c r="H29" i="5" s="1"/>
  <c r="E8" i="27"/>
  <c r="D8" i="27"/>
  <c r="F28" i="5" s="1"/>
  <c r="C8" i="27"/>
  <c r="E28" i="5" s="1"/>
  <c r="B8" i="27"/>
  <c r="D28" i="5" s="1"/>
  <c r="E7" i="27"/>
  <c r="D7" i="27"/>
  <c r="C7" i="27"/>
  <c r="B7" i="27"/>
  <c r="E6" i="27"/>
  <c r="G28" i="5" s="1"/>
  <c r="D6" i="27"/>
  <c r="C6" i="27"/>
  <c r="B6" i="27"/>
  <c r="B4" i="27"/>
  <c r="H28" i="5" s="1"/>
  <c r="E8" i="26"/>
  <c r="D8" i="26"/>
  <c r="F27" i="5" s="1"/>
  <c r="C8" i="26"/>
  <c r="E27" i="5" s="1"/>
  <c r="B8" i="26"/>
  <c r="D27" i="5" s="1"/>
  <c r="E7" i="26"/>
  <c r="D7" i="26"/>
  <c r="C7" i="26"/>
  <c r="B7" i="26"/>
  <c r="E6" i="26"/>
  <c r="G27" i="5" s="1"/>
  <c r="D6" i="26"/>
  <c r="C6" i="26"/>
  <c r="B6" i="26"/>
  <c r="B4" i="26"/>
  <c r="H27" i="5" s="1"/>
  <c r="E8" i="25"/>
  <c r="D8" i="25"/>
  <c r="F26" i="5" s="1"/>
  <c r="C8" i="25"/>
  <c r="E26" i="5" s="1"/>
  <c r="B8" i="25"/>
  <c r="D26" i="5" s="1"/>
  <c r="E7" i="25"/>
  <c r="D7" i="25"/>
  <c r="C7" i="25"/>
  <c r="B7" i="25"/>
  <c r="E6" i="25"/>
  <c r="G26" i="5" s="1"/>
  <c r="D6" i="25"/>
  <c r="C6" i="25"/>
  <c r="B6" i="25"/>
  <c r="B4" i="25"/>
  <c r="H26" i="5" s="1"/>
  <c r="E8" i="24"/>
  <c r="D8" i="24"/>
  <c r="F25" i="5" s="1"/>
  <c r="C8" i="24"/>
  <c r="E25" i="5" s="1"/>
  <c r="B8" i="24"/>
  <c r="D25" i="5" s="1"/>
  <c r="E7" i="24"/>
  <c r="D7" i="24"/>
  <c r="C7" i="24"/>
  <c r="B7" i="24"/>
  <c r="E6" i="24"/>
  <c r="G25" i="5" s="1"/>
  <c r="D6" i="24"/>
  <c r="C6" i="24"/>
  <c r="B6" i="24"/>
  <c r="B4" i="24"/>
  <c r="H25" i="5" s="1"/>
  <c r="E8" i="22"/>
  <c r="D8" i="22"/>
  <c r="F23" i="5" s="1"/>
  <c r="C8" i="22"/>
  <c r="E23" i="5" s="1"/>
  <c r="B8" i="22"/>
  <c r="D23" i="5" s="1"/>
  <c r="E7" i="22"/>
  <c r="D7" i="22"/>
  <c r="C7" i="22"/>
  <c r="B7" i="22"/>
  <c r="E6" i="22"/>
  <c r="G23" i="5" s="1"/>
  <c r="D6" i="22"/>
  <c r="C6" i="22"/>
  <c r="B6" i="22"/>
  <c r="B4" i="22"/>
  <c r="H23" i="5" s="1"/>
  <c r="E8" i="21"/>
  <c r="D8" i="21"/>
  <c r="F22" i="5" s="1"/>
  <c r="C8" i="21"/>
  <c r="E22" i="5" s="1"/>
  <c r="B8" i="21"/>
  <c r="D22" i="5" s="1"/>
  <c r="E7" i="21"/>
  <c r="D7" i="21"/>
  <c r="C7" i="21"/>
  <c r="B7" i="21"/>
  <c r="E6" i="21"/>
  <c r="G22" i="5" s="1"/>
  <c r="D6" i="21"/>
  <c r="C6" i="21"/>
  <c r="B4" i="21"/>
  <c r="H22" i="5" s="1"/>
  <c r="E8" i="20"/>
  <c r="D8" i="20"/>
  <c r="F21" i="5" s="1"/>
  <c r="C8" i="20"/>
  <c r="E21" i="5" s="1"/>
  <c r="B8" i="20"/>
  <c r="D21" i="5" s="1"/>
  <c r="E7" i="20"/>
  <c r="D7" i="20"/>
  <c r="C7" i="20"/>
  <c r="B7" i="20"/>
  <c r="E6" i="20"/>
  <c r="G21" i="5" s="1"/>
  <c r="D6" i="20"/>
  <c r="C6" i="20"/>
  <c r="B6" i="20"/>
  <c r="B4" i="20"/>
  <c r="H21" i="5" s="1"/>
  <c r="E8" i="19"/>
  <c r="D8" i="19"/>
  <c r="F20" i="5" s="1"/>
  <c r="C8" i="19"/>
  <c r="E20" i="5" s="1"/>
  <c r="B8" i="19"/>
  <c r="D20" i="5" s="1"/>
  <c r="E7" i="19"/>
  <c r="D7" i="19"/>
  <c r="C7" i="19"/>
  <c r="B7" i="19"/>
  <c r="E6" i="19"/>
  <c r="G20" i="5" s="1"/>
  <c r="D6" i="19"/>
  <c r="C6" i="19"/>
  <c r="B6" i="19"/>
  <c r="B4" i="19"/>
  <c r="H20" i="5" s="1"/>
  <c r="E8" i="18" l="1"/>
  <c r="D8" i="18"/>
  <c r="F19" i="5" s="1"/>
  <c r="C8" i="18"/>
  <c r="E19" i="5" s="1"/>
  <c r="B8" i="18"/>
  <c r="D19" i="5" s="1"/>
  <c r="E7" i="18"/>
  <c r="D7" i="18"/>
  <c r="C7" i="18"/>
  <c r="B7" i="18"/>
  <c r="E6" i="18"/>
  <c r="G19" i="5" s="1"/>
  <c r="D6" i="18"/>
  <c r="C6" i="18"/>
  <c r="B6" i="18"/>
  <c r="B4" i="18"/>
  <c r="H19" i="5" s="1"/>
  <c r="E8" i="17"/>
  <c r="D8" i="17"/>
  <c r="F18" i="5" s="1"/>
  <c r="C8" i="17"/>
  <c r="E18" i="5" s="1"/>
  <c r="B8" i="17"/>
  <c r="D18" i="5" s="1"/>
  <c r="E7" i="17"/>
  <c r="D7" i="17"/>
  <c r="C7" i="17"/>
  <c r="B7" i="17"/>
  <c r="E6" i="17"/>
  <c r="G18" i="5" s="1"/>
  <c r="D6" i="17"/>
  <c r="C6" i="17"/>
  <c r="B6" i="17"/>
  <c r="B4" i="17"/>
  <c r="H18" i="5" s="1"/>
  <c r="E8" i="16"/>
  <c r="D8" i="16"/>
  <c r="F17" i="5" s="1"/>
  <c r="C8" i="16"/>
  <c r="E17" i="5" s="1"/>
  <c r="B8" i="16"/>
  <c r="D17" i="5" s="1"/>
  <c r="E7" i="16"/>
  <c r="D7" i="16"/>
  <c r="C7" i="16"/>
  <c r="B7" i="16"/>
  <c r="E6" i="16"/>
  <c r="G17" i="5" s="1"/>
  <c r="D6" i="16"/>
  <c r="C6" i="16"/>
  <c r="B6" i="16"/>
  <c r="B4" i="16"/>
  <c r="H17" i="5" s="1"/>
  <c r="E8" i="14"/>
  <c r="D8" i="14"/>
  <c r="F16" i="5" s="1"/>
  <c r="C8" i="14"/>
  <c r="E16" i="5" s="1"/>
  <c r="B8" i="14"/>
  <c r="D16" i="5" s="1"/>
  <c r="E7" i="14"/>
  <c r="D7" i="14"/>
  <c r="C7" i="14"/>
  <c r="B7" i="14"/>
  <c r="E6" i="14"/>
  <c r="G16" i="5" s="1"/>
  <c r="D6" i="14"/>
  <c r="B6" i="14"/>
  <c r="B4" i="14"/>
  <c r="H16" i="5" s="1"/>
  <c r="E8" i="13"/>
  <c r="D8" i="13"/>
  <c r="F15" i="5" s="1"/>
  <c r="C8" i="13"/>
  <c r="E15" i="5" s="1"/>
  <c r="B8" i="13"/>
  <c r="D15" i="5" s="1"/>
  <c r="E7" i="13"/>
  <c r="D7" i="13"/>
  <c r="C7" i="13"/>
  <c r="B7" i="13"/>
  <c r="E6" i="13"/>
  <c r="G15" i="5" s="1"/>
  <c r="D6" i="13"/>
  <c r="C6" i="13"/>
  <c r="B6" i="13"/>
  <c r="B4" i="13"/>
  <c r="H15" i="5" s="1"/>
  <c r="E8" i="12"/>
  <c r="D8" i="12"/>
  <c r="F14" i="5" s="1"/>
  <c r="C8" i="12"/>
  <c r="E14" i="5" s="1"/>
  <c r="B8" i="12"/>
  <c r="D14" i="5" s="1"/>
  <c r="E7" i="12"/>
  <c r="D7" i="12"/>
  <c r="C7" i="12"/>
  <c r="B7" i="12"/>
  <c r="E6" i="12"/>
  <c r="G14" i="5" s="1"/>
  <c r="D6" i="12"/>
  <c r="C6" i="12"/>
  <c r="B6" i="12"/>
  <c r="B4" i="12"/>
  <c r="H14" i="5" s="1"/>
  <c r="E8" i="11"/>
  <c r="D8" i="11"/>
  <c r="F13" i="5" s="1"/>
  <c r="C8" i="11"/>
  <c r="E13" i="5" s="1"/>
  <c r="B8" i="11"/>
  <c r="D13" i="5" s="1"/>
  <c r="E7" i="11"/>
  <c r="D7" i="11"/>
  <c r="C7" i="11"/>
  <c r="B7" i="11"/>
  <c r="E6" i="11"/>
  <c r="G13" i="5" s="1"/>
  <c r="D6" i="11"/>
  <c r="C6" i="11"/>
  <c r="B6" i="11"/>
  <c r="B4" i="11"/>
  <c r="H13" i="5" s="1"/>
  <c r="E8" i="10"/>
  <c r="D8" i="10"/>
  <c r="F12" i="5" s="1"/>
  <c r="C8" i="10"/>
  <c r="E12" i="5" s="1"/>
  <c r="B8" i="10"/>
  <c r="D12" i="5" s="1"/>
  <c r="E7" i="10"/>
  <c r="D7" i="10"/>
  <c r="C7" i="10"/>
  <c r="B7" i="10"/>
  <c r="E6" i="10"/>
  <c r="G12" i="5" s="1"/>
  <c r="D6" i="10"/>
  <c r="C6" i="10"/>
  <c r="B6" i="10"/>
  <c r="B4" i="10"/>
  <c r="H12" i="5" s="1"/>
  <c r="H32" i="5" s="1"/>
  <c r="H11" i="5"/>
  <c r="B8" i="3"/>
  <c r="D11" i="5" s="1"/>
  <c r="E8" i="3"/>
  <c r="E7" i="3"/>
  <c r="E6" i="3"/>
  <c r="G11" i="5" s="1"/>
  <c r="D8" i="3"/>
  <c r="F11" i="5" s="1"/>
  <c r="D7" i="3"/>
  <c r="D6" i="3"/>
  <c r="C8" i="3"/>
  <c r="E11" i="5" s="1"/>
  <c r="C7" i="3"/>
  <c r="C6" i="3"/>
  <c r="B7" i="3"/>
  <c r="B6" i="3"/>
  <c r="D32" i="5" l="1"/>
  <c r="E32" i="5"/>
  <c r="G32" i="5"/>
  <c r="F32" i="5"/>
  <c r="E35" i="5" l="1"/>
  <c r="E34" i="5"/>
</calcChain>
</file>

<file path=xl/sharedStrings.xml><?xml version="1.0" encoding="utf-8"?>
<sst xmlns="http://schemas.openxmlformats.org/spreadsheetml/2006/main" count="2474" uniqueCount="646">
  <si>
    <t>INTEGRATION TEST DOCUMENT</t>
  </si>
  <si>
    <t>Project Name</t>
  </si>
  <si>
    <t>Fishing Spots Management Information System</t>
  </si>
  <si>
    <t>Creator</t>
  </si>
  <si>
    <t>Nguyễn Hoàng Việt - VietNH</t>
  </si>
  <si>
    <t>Project Code</t>
  </si>
  <si>
    <t>4HTN</t>
  </si>
  <si>
    <t>Issue Date</t>
  </si>
  <si>
    <t>26/11/2022</t>
  </si>
  <si>
    <t>Document Code</t>
  </si>
  <si>
    <t>Version</t>
  </si>
  <si>
    <t>v1.0</t>
  </si>
  <si>
    <t>Record of change</t>
  </si>
  <si>
    <t>Effective Date</t>
  </si>
  <si>
    <t>Change Item</t>
  </si>
  <si>
    <t>*A,D,M</t>
  </si>
  <si>
    <t>Change description</t>
  </si>
  <si>
    <t>Reference</t>
  </si>
  <si>
    <t>TEST CASE LIST</t>
  </si>
  <si>
    <t>4HealthyNutrium System</t>
  </si>
  <si>
    <t>Test Environment Setup Description</t>
  </si>
  <si>
    <t>1. Server: 
2. Database: MySQL 
3. Devices: LENOVO, Razor, Postman</t>
  </si>
  <si>
    <t>No</t>
  </si>
  <si>
    <t>Function Name</t>
  </si>
  <si>
    <t>Sheet Name</t>
  </si>
  <si>
    <t>Description</t>
  </si>
  <si>
    <t>Pre-Condition</t>
  </si>
  <si>
    <t>Login</t>
  </si>
  <si>
    <t>Register</t>
  </si>
  <si>
    <t>Forgot password</t>
  </si>
  <si>
    <t>View personal profile</t>
  </si>
  <si>
    <t>Edit personal profile</t>
  </si>
  <si>
    <t>Change password</t>
  </si>
  <si>
    <t>Change phone number</t>
  </si>
  <si>
    <t>View account list</t>
  </si>
  <si>
    <t>View account details</t>
  </si>
  <si>
    <t>Deactivate/Reactivate account</t>
  </si>
  <si>
    <t>Deactivate (Reactivate) account</t>
  </si>
  <si>
    <t>Search Account</t>
  </si>
  <si>
    <t>Receive Diet</t>
  </si>
  <si>
    <t>ReceiveDiet</t>
  </si>
  <si>
    <t>Filter Food</t>
  </si>
  <si>
    <t>FilterFood</t>
  </si>
  <si>
    <t>View Food Detail</t>
  </si>
  <si>
    <t>ViewFoodDetail</t>
  </si>
  <si>
    <t>EditFood</t>
  </si>
  <si>
    <t>Edit Food</t>
  </si>
  <si>
    <t>DeleteFood</t>
  </si>
  <si>
    <t>AddFood</t>
  </si>
  <si>
    <t>Filter Ingredient</t>
  </si>
  <si>
    <t>FilterIngredient</t>
  </si>
  <si>
    <t>View Food Ingredient</t>
  </si>
  <si>
    <t>ViewFoodIngredient</t>
  </si>
  <si>
    <t>EditIngredient</t>
  </si>
  <si>
    <t>DeleteIngredient</t>
  </si>
  <si>
    <t>AddIngredient</t>
  </si>
  <si>
    <t>TEST STATISTICS</t>
  </si>
  <si>
    <t>Reviewer/Approver</t>
  </si>
  <si>
    <t>Bùi Ngọc Anh</t>
  </si>
  <si>
    <t>Notes</t>
  </si>
  <si>
    <t>Module code</t>
  </si>
  <si>
    <t>Passed</t>
  </si>
  <si>
    <t>Failed</t>
  </si>
  <si>
    <t>Pending</t>
  </si>
  <si>
    <t>N/A</t>
  </si>
  <si>
    <t>Number of  test cases</t>
  </si>
  <si>
    <t>SearchFood</t>
  </si>
  <si>
    <t>SearchIngredient</t>
  </si>
  <si>
    <t>ViewSchedule</t>
  </si>
  <si>
    <t>Sub total</t>
  </si>
  <si>
    <t>Test coverage</t>
  </si>
  <si>
    <t>%</t>
  </si>
  <si>
    <t>Test successful coverage</t>
  </si>
  <si>
    <t>Feature</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</si>
  <si>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</si>
  <si>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</si>
  <si>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</si>
  <si>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</si>
  <si>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</si>
  <si>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</si>
  <si>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</si>
  <si>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</si>
  <si>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</si>
  <si>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</si>
  <si>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</si>
  <si>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</si>
  <si>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</si>
  <si>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</si>
  <si>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Login - 01</t>
  </si>
  <si>
    <t>Test view login page</t>
  </si>
  <si>
    <t>1. Open the web</t>
  </si>
  <si>
    <t>1. The login page with Logo, phone number field, password field, login button, forgot password link, and register link.</t>
  </si>
  <si>
    <t>1. Must logged out or open app for the fisrt time</t>
  </si>
  <si>
    <t>VietNH</t>
  </si>
  <si>
    <t>Login - 02</t>
  </si>
  <si>
    <t>Test link to forgot password page</t>
  </si>
  <si>
    <t>1. Go to the login page
2. Press "Quên mật khẩu" link</t>
  </si>
  <si>
    <t>1. Forgot password page with email field, and continue button</t>
  </si>
  <si>
    <t>Login - 03</t>
  </si>
  <si>
    <t>Test link to register page</t>
  </si>
  <si>
    <t>1. Go to the login page
2. Press "Đăng ký" link</t>
  </si>
  <si>
    <t>1. Register page with email field, password field, re-enter password field, continue button, and login link</t>
  </si>
  <si>
    <t>Login - 04</t>
  </si>
  <si>
    <t>Test show/hide password button</t>
  </si>
  <si>
    <t>1. Go the the login page
2. Enter random password
3. Press the eye icon in password field</t>
  </si>
  <si>
    <t>1. The password field from dot text to readable text
2. Press again to make readable text change to dot text</t>
  </si>
  <si>
    <t>Login - 05</t>
  </si>
  <si>
    <t>Test login with existed account (already register)</t>
  </si>
  <si>
    <t>1. Go to the login page
2. Enter email ()
3. Enter password ()
4. Press "Đăng nhập"</t>
  </si>
  <si>
    <t>1. The "userhome" page with getting started button will appear, which means login successfully</t>
  </si>
  <si>
    <t>Login - 06</t>
  </si>
  <si>
    <t>Test login with existed account (have logged in before)</t>
  </si>
  <si>
    <t>1. The "userhome" will appear, which means login successfully</t>
  </si>
  <si>
    <t>Login - 07</t>
  </si>
  <si>
    <t>Test login with empty field</t>
  </si>
  <si>
    <t>1. Go to the login page
2. Skip phone field and password field
4. Press "Đăng nhập"</t>
  </si>
  <si>
    <t>1. The phone field and password field will appear red text to warning that user must enter both field</t>
  </si>
  <si>
    <t>Login - 08</t>
  </si>
  <si>
    <t xml:space="preserve">Test login with existed account but wrong password </t>
  </si>
  <si>
    <t>1. Alert that "Mật khẩu hoặc email không đúng"</t>
  </si>
  <si>
    <t>Login - 9</t>
  </si>
  <si>
    <t>Test login with random email and random password</t>
  </si>
  <si>
    <t>Login - 10</t>
  </si>
  <si>
    <t xml:space="preserve">Test login with existed admin account </t>
  </si>
  <si>
    <t>1. Go the the login page
2. Enter email ()
3. Enter password ()
4. Press "Đăng nhập"</t>
  </si>
  <si>
    <t>1. Redirect to the admin management page, which means login sucessfully</t>
  </si>
  <si>
    <t>Login - 11</t>
  </si>
  <si>
    <t>Check required email field when press "Đăng nhập"</t>
  </si>
  <si>
    <t>1. Go to the login page
2. Press "Đăng nhập"</t>
  </si>
  <si>
    <t>1. Below email field has red text: "email không thể bỏ trống"</t>
  </si>
  <si>
    <t>Login - 12</t>
  </si>
  <si>
    <t>Check required password field when press "Đăng nhập"</t>
  </si>
  <si>
    <t>1. Below password field has red text: "Mật khẩu không thể bỏ trống"</t>
  </si>
  <si>
    <t>Register - 01</t>
  </si>
  <si>
    <t>Test view register page</t>
  </si>
  <si>
    <t>1. Go to the register page</t>
  </si>
  <si>
    <t xml:space="preserve">1. The register page show phone field, password field, re-enter password field.
</t>
  </si>
  <si>
    <t>1. User press "Đăng ký" at Login page</t>
  </si>
  <si>
    <t>Register - 02</t>
  </si>
  <si>
    <t>Test "Đăng nhập" link</t>
  </si>
  <si>
    <t>1. Go to the register page
2. Press "Đăng nhập" link</t>
  </si>
  <si>
    <t>1. Go back to the login page</t>
  </si>
  <si>
    <t>Register - 03</t>
  </si>
  <si>
    <t>Check required phone field when press "Đăng ký"</t>
  </si>
  <si>
    <t>1. Go to the register page
3. Skip all field
4. Press "Đăng ký"</t>
  </si>
  <si>
    <t>1. The red text appear under the phone field to warning that user must enter phone number</t>
  </si>
  <si>
    <t>Register - 04</t>
  </si>
  <si>
    <t>Check required password field when press "Đăng ký"</t>
  </si>
  <si>
    <t>1. The red text appear under the passsword field to warning that user must enter password</t>
  </si>
  <si>
    <t>Register - 05</t>
  </si>
  <si>
    <t>Check required re-enter password field when press "Đăng ký"</t>
  </si>
  <si>
    <t>1. The red text appear under the re-enter password field that user must enter re-enter password</t>
  </si>
  <si>
    <t>Register - 06</t>
  </si>
  <si>
    <t>Check phone is existed, cannot register</t>
  </si>
  <si>
    <t>1. Go to the register page
2. Enter new phone (0963372727)
3. Enter password and re-enter password (Asdf2k@!)</t>
  </si>
  <si>
    <t>1. The toast alert will appear that user cannot craeted account because it existed in the system</t>
  </si>
  <si>
    <t>Register - 07</t>
  </si>
  <si>
    <t>Check input validate code is validate</t>
  </si>
  <si>
    <t>1. Go to the register page
2. Enter new phone (0923201094))
3. Enter password and re-enter password (Asdf2k@!)
4. Enter the right OTP</t>
  </si>
  <si>
    <t>1. The system will direct to the fill user information which means otp was validated</t>
  </si>
  <si>
    <t>Register - 08</t>
  </si>
  <si>
    <t>Check input validate code is wrong</t>
  </si>
  <si>
    <t>1. Go to the register page
2. Enter new email (ronaldodelima@gmail.com)
3. Enter password and re-enter password (Asdf2k@!)
4. Enter the wrong validate code</t>
  </si>
  <si>
    <t>1. The system will show toast alert that validate code input is wrong</t>
  </si>
  <si>
    <t>Register - 09</t>
  </si>
  <si>
    <t>Check required fullname field when press "Đăng ký"</t>
  </si>
  <si>
    <t>1. Go to the register page
2. Enter new email (pixvid123@gmail.com))
3. Enter password and re-enter password (Asdf2k@!)
4. Enter the right validate code
5. Press "Đăng ký" without fill any field</t>
  </si>
  <si>
    <t>1. The red text appear under the fullname field that user must enter fullname</t>
  </si>
  <si>
    <t>Register - 10</t>
  </si>
  <si>
    <t>Check required gender field when press "Đăng ký"</t>
  </si>
  <si>
    <t>1. Go to the register page
2. Enter new phone (0923201094))
3. Enter password and re-enter password (Asdf2k@!)
4. Enter the right OTP
5. Press "Đăng ký" without fill any field</t>
  </si>
  <si>
    <t>1. The warning text of gender don’t need because it's no need to require</t>
  </si>
  <si>
    <t>Register - 11</t>
  </si>
  <si>
    <t>Check required date of birth when press "Đăng ký"</t>
  </si>
  <si>
    <t>1. Go to the register page
2. Enter new email (pixvid123@gmail.com))
3. Enter password and re-enter password (Asdf2k@!)
4. Enter the right OTP
5. Press "Đăng ký" without fill any field</t>
  </si>
  <si>
    <t>1. The warning text of date of birth don’t need because it's no need to require</t>
  </si>
  <si>
    <t>Register - 12</t>
  </si>
  <si>
    <t>Check required address when press "Đăng ký"</t>
  </si>
  <si>
    <t>1. The warning text of address don’t need because address is no need to require</t>
  </si>
  <si>
    <t>Register - 13</t>
  </si>
  <si>
    <t>Check required ward, district, and province when presss "Đăng ký"</t>
  </si>
  <si>
    <t>1. The warning text of ward, district and province don’t need because it's no need to require</t>
  </si>
  <si>
    <t>Register - 14</t>
  </si>
  <si>
    <t>Fill validate information</t>
  </si>
  <si>
    <t>1. Go to the register page
2. Enter new phone (0923201094))
3. Enter password and re-enter password (Asdf2k@!)
4. Enter the right OTP
5. Fill every required field
6. Press "Đăng ký"</t>
  </si>
  <si>
    <t>1. Pop-up with "Đăng ký thành công" and redirect to the login page.</t>
  </si>
  <si>
    <t>Register - 15</t>
  </si>
  <si>
    <t>Fill validate information except gender</t>
  </si>
  <si>
    <t>1. Go to the register page
2. Enter new email (pixvid123@gmail.com))
3. Enter password and re-enter password (Asdf2k@!)
4. Enter the right validate code
5. Fill every required field
6. Press "Đăng ký"</t>
  </si>
  <si>
    <t>Register - 16</t>
  </si>
  <si>
    <t>Fill validate information except date of birth</t>
  </si>
  <si>
    <t>1. Go to the register page
2. Enter new email (pixvid123@gmail.com))
3. Enter password and re-enter password (Asdf2k@!)
4. Enter the right validate code
5. Fill every required field (except date of birth)
6. Press "Đăng ký"</t>
  </si>
  <si>
    <t>Register - 17</t>
  </si>
  <si>
    <t>Fill validate information except address</t>
  </si>
  <si>
    <t>1. Go to the register page
2. Enter new email (pixvid123@gmail.com))
3. Enter password and re-enter password (Asdf2k@!)
4. Enter the right validate code
5. Fill every required field (except address)
6. Press "Đăng ký"</t>
  </si>
  <si>
    <t>Register - 18</t>
  </si>
  <si>
    <t>Fill validate information except fullname</t>
  </si>
  <si>
    <t>1. Go to the register page
2. Enter new email (pixvid123@gmail.com))
3. Enter password and re-enter password (Asdf2k@!)
4. Enter the right OTP
5. Fill every required field (except fullname)
6. Press "Đăng ký"</t>
  </si>
  <si>
    <t>Register - 19</t>
  </si>
  <si>
    <t>Fill validate information except phone</t>
  </si>
  <si>
    <t>1. Go to the register page
2. Enter new email (pixvid123@gmail.com))
3. Enter password and re-enter password (Asdf2k@!)
4. Enter the right validate code
5. Fill every required field (except ward, district and province)
6. Press "Đăng ký"</t>
  </si>
  <si>
    <t>Register - 20</t>
  </si>
  <si>
    <t>1. Go to the register page
2. Enter new phone (0923201094))
3. Enter password and re-enter password (Asdf2k@!)
4. Enter the right OTP
5. Fill every required field (except province)
6. Press "Đăng ký"</t>
  </si>
  <si>
    <t>Forgot password' - 01</t>
  </si>
  <si>
    <t>Test view forgot password page</t>
  </si>
  <si>
    <t>1. Go the the forgot password page</t>
  </si>
  <si>
    <t>1. The page will show phone number field, and the continue button</t>
  </si>
  <si>
    <t>1. User in the login page and press "Quên mật khẩu"</t>
  </si>
  <si>
    <t>Forgot password' - 02</t>
  </si>
  <si>
    <t>Press "Tiếp tục" without fill phone number</t>
  </si>
  <si>
    <t>1. Go the the forgot password page
2. Skip every field
3. Press "Tiếp tục"</t>
  </si>
  <si>
    <t>1. The red text will show under the phone number field that user must enter phone number</t>
  </si>
  <si>
    <t>Forgot password' - 03</t>
  </si>
  <si>
    <t>Fill wrong number format</t>
  </si>
  <si>
    <t>1. Go the the forgot password page
2. Enter wrong phone number format (1234567890)
3. Press "Tiếp tục"</t>
  </si>
  <si>
    <t>1. The red text will show under the phone number field that user must enter Vietnamese phone number</t>
  </si>
  <si>
    <t>Forgot password' - 04</t>
  </si>
  <si>
    <t>Fill number in the system (start with 0)</t>
  </si>
  <si>
    <t>1. Go the the forgot password page
2. Enter phone number (0963372727)
3. Press "Tiếp tục"</t>
  </si>
  <si>
    <t>1. It will direct to email validation screen</t>
  </si>
  <si>
    <t>Forgot password' - 05</t>
  </si>
  <si>
    <t>Fill number in the system (start with +84)</t>
  </si>
  <si>
    <t>1. Go the the forgot password page
2. Enter phone number (+84963372727)
3. Press "Tiếp tục"</t>
  </si>
  <si>
    <t>Forgot password' - 06</t>
  </si>
  <si>
    <t>Fill number not in the system (start with 0)</t>
  </si>
  <si>
    <t>1. Go the the forgot password page
2. Enter phone number (0923201094)
3. Press "Tiếp tục"</t>
  </si>
  <si>
    <t>1. The toast message appear that phone number is not existed in the system</t>
  </si>
  <si>
    <t>Forgot password' - 07</t>
  </si>
  <si>
    <t>Fill number not in the system (start with +84)</t>
  </si>
  <si>
    <t>1. Go the the forgot password page
2. Enter phone number (+84923201094)
3. Press "Tiếp tục"</t>
  </si>
  <si>
    <t>Forgot password' - 08</t>
  </si>
  <si>
    <t>Fill wrong email</t>
  </si>
  <si>
    <t>1. Go the the forgot password page
2. Enter email (vietvuive120@gmail.com)
3. Press "Tiếp tục"
4. Fill the wrong OTP code
5. Press "Tiếp tục"</t>
  </si>
  <si>
    <t>1. The toast message appear that wrong code</t>
  </si>
  <si>
    <t>Forgot password' - 09</t>
  </si>
  <si>
    <t>Fill not enough email validate code</t>
  </si>
  <si>
    <t>1. Go the the forgot password page
2. Enter email (vietvuive120@gmail.com)
3. Press "Tiếp tục"
4. Fill only 3 numbers of OTP code
5. Press "Tiếp tục"</t>
  </si>
  <si>
    <t>1. The "Tiếp tục" button still disable</t>
  </si>
  <si>
    <t>Forgot password' - 10</t>
  </si>
  <si>
    <t>Fill correct validate code</t>
  </si>
  <si>
    <t>1. Go the the forgot password page
2. Enter email (vietvuive120@gmail.com)
3. Press "Tiếp tục"
4. Fill the correct OTP code
5. Press "Tiếp tục"</t>
  </si>
  <si>
    <t>1. The validation screen will direct to change password screen</t>
  </si>
  <si>
    <t>Forgot password' - 11</t>
  </si>
  <si>
    <t>Press "Đổi mật khẩu" without fill any fields</t>
  </si>
  <si>
    <t>1. Go the the forgot password page
2. Enter email (vietvuive120@gmail.com)
3. Press "Tiếp tục"
4. Fill the correct OTP code
5. Press "Tiếp tục"
6. Press "Đổi mật khẩu"</t>
  </si>
  <si>
    <t>1. The red text will show at both fieds that user must enter new and re-enter new password</t>
  </si>
  <si>
    <t>Forgot password' - 12</t>
  </si>
  <si>
    <t>Fill only new password field</t>
  </si>
  <si>
    <t>1. Go the the forgot password page
2. Enter email (vietvuive120@gmail.com)
3. Press "Tiếp tục"
4. Fill the correct validate code
5. Press "Tiếp tục"
6. Fill only new password field
7. Press "Đổi mật khẩu"</t>
  </si>
  <si>
    <t>1. The red text will show at new pasword field that user must enter new password</t>
  </si>
  <si>
    <t>Forgot password' - 13</t>
  </si>
  <si>
    <t>Fill only re-enter new password field</t>
  </si>
  <si>
    <t>1. Go the the forgot password page
2. Enter email (vietvuive120@gmail.com)
3. Press "Tiếp tục"
4. Fill the correct validate code
5. Press "Tiếp tục"
6. Fill only re-enter new password field
7. Press "Đổi mật khẩu"</t>
  </si>
  <si>
    <t>1. The red text will show at re-enter new pasword field that user must enter re-enter new password</t>
  </si>
  <si>
    <t>Forgot password' - 14</t>
  </si>
  <si>
    <t>Fill both new password and re-enter new password field (but not match)</t>
  </si>
  <si>
    <t>1. Go the the forgot password page
2. Enter phone number (0963372727)
3. Press "Tiếp tục"
4. Fill the correct validate code
5. Press "Tiếp tục"
6. Fill mismatch format of two fields
7. Press "Đổi mật khẩu"</t>
  </si>
  <si>
    <t>1. The toast message will appear and show that the input password is not match</t>
  </si>
  <si>
    <t>Forgot password' - 15</t>
  </si>
  <si>
    <t>Fill both new password and re-enter new password field (match)</t>
  </si>
  <si>
    <t>1. Go the the forgot password page
2. Enter email (vietvuive120@gmail.com)
3. Press "Tiếp tục"
4. Fill the correct OTP code
5. Press "Tiếp tục"
6. Fill match format of two fields
7. Press "Đổi mật khẩu"</t>
  </si>
  <si>
    <t>1. The message will show that change password successfully and redirect to login page</t>
  </si>
  <si>
    <t>Forgot password' - 16</t>
  </si>
  <si>
    <t xml:space="preserve">Press back button </t>
  </si>
  <si>
    <t>1. Go the the forgot password page
2. Enter email (vietvuive120@gmail.com)
3. Press "Tiếp tục"
4. Fill the correct OTP code
5. Press back button</t>
  </si>
  <si>
    <t>1. Redirect to enter email screen</t>
  </si>
  <si>
    <t>Forgot password' - 17</t>
  </si>
  <si>
    <t>Press back button (from change password)</t>
  </si>
  <si>
    <t>1. Go the the forgot password page
2. Enter phone number (vietvuive120@gmail.com)
3. Press "Tiếp tục"
4. Fill the correct validate code
5. Press "Tiếp tục"
6. Press back button</t>
  </si>
  <si>
    <t>2. Redirect to enter email screen</t>
  </si>
  <si>
    <t>View personal profile' - 01</t>
  </si>
  <si>
    <t>Show "Cá nhân" page</t>
  </si>
  <si>
    <t>1. Press "Cá nhân" on the navigation bar</t>
  </si>
  <si>
    <t>1. It will show fullname, number of catches, and avatar</t>
  </si>
  <si>
    <t>1. User must log in the system</t>
  </si>
  <si>
    <t>AnhLT</t>
  </si>
  <si>
    <t>View personal profile' - 02</t>
  </si>
  <si>
    <t>Show all user information</t>
  </si>
  <si>
    <t>1. Press "Cá nhân" on the navigation bar
2. Press "Chỉnh sửa thông tinc cá nhân"</t>
  </si>
  <si>
    <t>1. It will show all user information field (fullname, gender, date of birth, address, province, district, and province)</t>
  </si>
  <si>
    <t>View personal profile' - 03</t>
  </si>
  <si>
    <t>Press back button</t>
  </si>
  <si>
    <t>1. Press "Cá nhân" on the navigation bar
2. Press "Chỉnh sửa thông tinc cá nhân"
3. Press back button</t>
  </si>
  <si>
    <t>1. It will back to "Cá nhân" page</t>
  </si>
  <si>
    <t>Edit personal profile' - 01</t>
  </si>
  <si>
    <t>Press save without changing any field</t>
  </si>
  <si>
    <t>1. Press "Cá nhân" at the navigation bar
2. Press "Thay đổi thông tin cá nhân"
3. Press save</t>
  </si>
  <si>
    <t>1. The message will appear with "Thay đổi thông tin thành công"</t>
  </si>
  <si>
    <t>CuongML</t>
  </si>
  <si>
    <t>Edit personal profile' - 02</t>
  </si>
  <si>
    <t>Change avatar and save</t>
  </si>
  <si>
    <t>1. Press "Cá nhân" at the navigation bar
2. Press "Thay đổi thông tin cá nhân"
3. Press on the avatar
4. Select one image
5. Press save</t>
  </si>
  <si>
    <t>1. The message will appear and  "Thay đổi thông tin thành công"</t>
  </si>
  <si>
    <t>Edit personal profile' - 03</t>
  </si>
  <si>
    <t>Change avatar is video instead of image</t>
  </si>
  <si>
    <t>1. Press "Cá nhân" at the navigation bar
2. Press "Thay đổi thông tin cá nhân"
3. Press on the avatar
4. Select one video
5. Press save</t>
  </si>
  <si>
    <t>1. The system should appear alert that user cannot select video</t>
  </si>
  <si>
    <t>Edit personal profile' - 04</t>
  </si>
  <si>
    <t>Change avatar and press back button</t>
  </si>
  <si>
    <t>1. Press "Cá nhân" at the navigation bar
2. Press "Thay đổi thông tin cá nhân"
3. Press on the avatar
4. Select one image
5. Press back button</t>
  </si>
  <si>
    <t>1. Redirect to the "Cá nhân" page and not save any change</t>
  </si>
  <si>
    <t>Edit personal profile' - 05</t>
  </si>
  <si>
    <t>Change fullname and save</t>
  </si>
  <si>
    <t>1. Press "Cá nhân" at the navigation bar
2. Press "Thay đổi thông tin cá nhân"
3. Change fullname (Anh Tuấn Lê)
5. Press save</t>
  </si>
  <si>
    <t>Edit personal profile' - 06</t>
  </si>
  <si>
    <t>Change fullname and press back button</t>
  </si>
  <si>
    <t>1. Press "Cá nhân" at the navigation bar
2. Press "Thay đổi thông tin cá nhân"
3. Change fullname (Anh Tuấn Lê)
5. Press back button</t>
  </si>
  <si>
    <t>Edit personal profile' - 07</t>
  </si>
  <si>
    <t>Change date of birth and save</t>
  </si>
  <si>
    <t>1. Press "Cá nhân" at the navigation bar
2. Press "Thay đổi thông tin cá nhân"
3. Change date of birth (25/11/2000)
5. Press save</t>
  </si>
  <si>
    <t>1. The message will appear of b "Thay đổi thông tin thành công"</t>
  </si>
  <si>
    <t>Edit personal profile' - 08</t>
  </si>
  <si>
    <t>Change date of birth and press back button</t>
  </si>
  <si>
    <t>1. Press "Cá nhân" at the navigation bar
2. Press "Thay đổi thông tin cá nhân"
3. Change date of birth (25/11/2000)
5. Press back button</t>
  </si>
  <si>
    <t>Edit personal profile' - 09</t>
  </si>
  <si>
    <t>Change gender and save</t>
  </si>
  <si>
    <t>1. Press "Cá nhân" at the navigation bar
2. Press "Thay đổi thông tin cá nhân"
3. Change gender (from Male to Female)
5. Press save</t>
  </si>
  <si>
    <t>Edit personal profile' - 10</t>
  </si>
  <si>
    <t>Change gender and press back button</t>
  </si>
  <si>
    <t>1. Press "Cá nhân" at the navigation bar
2. Press "Thay đổi thông tin cá nhân"
3. Change gender (from Male to Female)
5. Press back button</t>
  </si>
  <si>
    <t>Edit personal profile' - 11</t>
  </si>
  <si>
    <t>Change address and save</t>
  </si>
  <si>
    <t>1. Press "Cá nhân" at the navigation bar
2. Press "Thay đổi thông tin cá nhân"
3. Change address (41, Ngõ 5)
5. Press save</t>
  </si>
  <si>
    <t>Edit personal profile' - 12</t>
  </si>
  <si>
    <t>Change address and press back button</t>
  </si>
  <si>
    <t>Edit personal profile' - 13</t>
  </si>
  <si>
    <t>Change ward and save</t>
  </si>
  <si>
    <t>1. Press "Cá nhân" at the navigation bar
2. Press "Thay đổi thông tin cá nhân"
3. Change ward (La Phù)
5. Press save</t>
  </si>
  <si>
    <t>Edit personal profile' - 14</t>
  </si>
  <si>
    <t>Change ward and press back button</t>
  </si>
  <si>
    <t>1. Press "Cá nhân" at the navigation bar
2. Press "Thay đổi thông tin cá nhân"
3. Change ward (La Phù)
5. Press back button</t>
  </si>
  <si>
    <t>Change password' - 01</t>
  </si>
  <si>
    <t>Show change password page</t>
  </si>
  <si>
    <t>1. Go to the "Cá nhân" page
2. Press "Thay đổi mật khẩu"</t>
  </si>
  <si>
    <t>1. The page will appear three fields: old password, new password, re-enter new password and "Gửi" button</t>
  </si>
  <si>
    <t>CuongLM</t>
  </si>
  <si>
    <t>Change password' - 02</t>
  </si>
  <si>
    <t>Press "Gửi" without fill any fields</t>
  </si>
  <si>
    <t>1. Go to the "Cá nhân" page
2. Press "Thay đổi mật khẩu"
3. Skip all fields and press "Gửi"</t>
  </si>
  <si>
    <t>1. The red text will apppear under three fields that require user must enter old password, new password, and re-enter new password</t>
  </si>
  <si>
    <t>Change password' - 03</t>
  </si>
  <si>
    <t>Check required old password field when pressing "Gửi"</t>
  </si>
  <si>
    <t>1. The red text will apppear under old passsword fields that require user must enter old password</t>
  </si>
  <si>
    <t>Change password' - 04</t>
  </si>
  <si>
    <t>Check required new password field when pressing "Gửi"</t>
  </si>
  <si>
    <t>1. The red text will apppear under new passsword fields that require user must enter new password</t>
  </si>
  <si>
    <t>Change password' - 05</t>
  </si>
  <si>
    <t>Check required re-enter new password field when pressing "Gửi"</t>
  </si>
  <si>
    <t>1. The red text will apppear under re-enter new passsword fields that require user must enter re-enter new password</t>
  </si>
  <si>
    <t>Change password' - 06</t>
  </si>
  <si>
    <t>Fill only old password</t>
  </si>
  <si>
    <t>1. Go to the "Cá nhân" page
2. Press "Thay đổi mật khẩu"
3. Fill old password only
4. Press "Gửi"</t>
  </si>
  <si>
    <t>1. The red text will appear under both new and re-enter new passsword that required user must enter new and re-enter new password</t>
  </si>
  <si>
    <t>Change password' - 07</t>
  </si>
  <si>
    <t>Fill only new password</t>
  </si>
  <si>
    <t>1. Go to the "Cá nhân" page
2. Press "Thay đổi mật khẩu"
3. Fill new password only
4. Press "Gửi"</t>
  </si>
  <si>
    <t>1. The red text will appear under both old and re-enter new passsword that required user must enter old and re-enter new password</t>
  </si>
  <si>
    <t>Change password' - 08</t>
  </si>
  <si>
    <t>Fill only re-enter new password</t>
  </si>
  <si>
    <t>1. Go to the "Cá nhân" page
2. Press "Thay đổi mật khẩu"
3. Fill re-en password only
4. Press "Gửi"</t>
  </si>
  <si>
    <t>1. The red text will appear under both old and new passsword that required user must enter old and new password</t>
  </si>
  <si>
    <t>Change password' - 09</t>
  </si>
  <si>
    <t>Fill only old password and new passsword</t>
  </si>
  <si>
    <t>1. Go to the "Cá nhân" page
2. Press "Thay đổi mật khẩu"
3. Fill old password and new password only
4. Press "Gửi"</t>
  </si>
  <si>
    <t>Change password' - 10</t>
  </si>
  <si>
    <t>Fill only old password and re-enter new password</t>
  </si>
  <si>
    <t>1. Go to the "Cá nhân" page
2. Press "Thay đổi mật khẩu"
3. Fill old password and re-enter new password only
4. Press "Gửi"</t>
  </si>
  <si>
    <t>Change password' - 11</t>
  </si>
  <si>
    <t>Fill only new password and re-enter new password</t>
  </si>
  <si>
    <t>1. Go to the "Cá nhân" page
2. Press "Thay đổi mật khẩu"
3. Fill new password and re-enter new password only
4. Press "Gửi"</t>
  </si>
  <si>
    <t>Change password' - 12</t>
  </si>
  <si>
    <t>Fill correct old password, matched new password and re-enter new password</t>
  </si>
  <si>
    <t>1. Go to the "Cá nhân" page
2. Press "Thay đổi mật khẩu"
3. Fill old passsword (Asdf2k@!), new password and re-enter new password (Tanh2k@!)
4. Press "Gửi"</t>
  </si>
  <si>
    <t>1. The message will appear that change password sucessfully.
2. Logging out</t>
  </si>
  <si>
    <t>Change password' - 13</t>
  </si>
  <si>
    <t>Fill wrong old password, matched new password and re-enter new password</t>
  </si>
  <si>
    <t>1. Go to the "Cá nhân" page
2. Press "Thay đổi mật khẩu"
3. Fill old passsword (Tanh2k@!), new password and re-enter new password (Tanh2k@!)
4. Press "Gửi"</t>
  </si>
  <si>
    <t>1. The messsage will appear that wrong old password</t>
  </si>
  <si>
    <t>Change password' - 14</t>
  </si>
  <si>
    <t>Fill correct old password, mismatched new password and re-enter new password</t>
  </si>
  <si>
    <t>1. Go to the "Cá nhân" page
2. Press "Thay đổi mật khẩu"
3. Fill old passsword (Asdf2k@!), new password (Manh2k@!) and re-enter new password (Tanh2k@!)
4. Press "Gửi"</t>
  </si>
  <si>
    <t>1. the message will appear that new password is not match</t>
  </si>
  <si>
    <t>View account list' - 01</t>
  </si>
  <si>
    <t>View the accoount list page</t>
  </si>
  <si>
    <t>1. Press "Quản lý tài khoản"</t>
  </si>
  <si>
    <t>1. Page will have a search field (search by name or phone number), and list of accounts (avatar, name, phone number)</t>
  </si>
  <si>
    <t>1. User must log in as an administrator</t>
  </si>
  <si>
    <t>View account list' - 02</t>
  </si>
  <si>
    <t>Press on the account</t>
  </si>
  <si>
    <t>1. Press "Quản lý tài khoản"
2. Press on one of the account in account list</t>
  </si>
  <si>
    <t>1. Redirect to the account details</t>
  </si>
  <si>
    <t>View account list' - 03</t>
  </si>
  <si>
    <t>1. Press "Quản lý tài khoản"
2. Press back button</t>
  </si>
  <si>
    <t>1. Redirect to the admin screen</t>
  </si>
  <si>
    <t>View account details' - 01</t>
  </si>
  <si>
    <t xml:space="preserve">View the account details </t>
  </si>
  <si>
    <t>1. Press "Quản lý tài khoản"
2. Press one of the account on the list</t>
  </si>
  <si>
    <t>1. The account details page includes avatar, name, gender, date of birth, address, province, district, ward and active status.</t>
  </si>
  <si>
    <t>View account details' - 02</t>
  </si>
  <si>
    <t>1. Press "Quản lý tài khoản"
2. Press one of the account on the list
3. Press back button</t>
  </si>
  <si>
    <t>1. Redirect to the "Quản lý tài khoản" screen</t>
  </si>
  <si>
    <t>Deactivate (Reactivate) account' - 01</t>
  </si>
  <si>
    <t>Deactivate account</t>
  </si>
  <si>
    <t>1. Press "Quản lý tài khoản"
2. Press on one of the account on the list
3. Press "Vô hiệu hóa tài khoản"</t>
  </si>
  <si>
    <t>1. The account is deactivate, the button change to "Mở lại tài khoản"</t>
  </si>
  <si>
    <t>Deactivate (Reactivate) account' - 02</t>
  </si>
  <si>
    <t>Reactivate account</t>
  </si>
  <si>
    <t>1. Press "Quản lý tài khoản"
2. Press on one of the account on the list
3. Press "Mở lại tài khoản"</t>
  </si>
  <si>
    <t>1. The account is activate, the button change to "Vô hiệu hóa tài khoản"</t>
  </si>
  <si>
    <t>Deactivate (Reactivate) account' - 03</t>
  </si>
  <si>
    <t>See active change to false in account details page</t>
  </si>
  <si>
    <t>1. Press "Quản lý tài khoản"
2. Press on one of the account on the list
3. Press "Vô hiệu hóa tài khoản"
4. Press back button</t>
  </si>
  <si>
    <t>1. The status will change from "Hoạt động" to "Ngưng hoạt động"</t>
  </si>
  <si>
    <t>Deactivate (Reactivate) account' - 04</t>
  </si>
  <si>
    <t>See active change to true in account details page</t>
  </si>
  <si>
    <t>1. Press "Quản lý tài khoản"
2. Press on one of the account on the list
3. Press "Mở lại tài khoản"
4. Press back button</t>
  </si>
  <si>
    <t>1. The status will change from "Ngưng hoạt động" to "Hoạt động"</t>
  </si>
  <si>
    <t>Deactivate (Reactivate) account' - 05</t>
  </si>
  <si>
    <t>See active change to false in account list page</t>
  </si>
  <si>
    <t>1. Press "Quản lý tài khoản"
2. Press on one of the account on the list
3. Press "Vô hiệu hóa tài khoản"
4. Press back button
5. Press back button</t>
  </si>
  <si>
    <t>1. The status will change from "Hoạt động" to "Bị vô hiệu"</t>
  </si>
  <si>
    <t>Deactivate (Reactivate) account' - 06</t>
  </si>
  <si>
    <t>See active change to true in account list page</t>
  </si>
  <si>
    <t>1. Press "Quản lý tài khoản"
2. Press on one of the account on the list
3. Press "Mở lại tài khoản"
4. Press back button
5. Press back button</t>
  </si>
  <si>
    <t>1. The status will change from "Bị vô hiệu" to "Hoạt động"</t>
  </si>
  <si>
    <t>Search account</t>
  </si>
  <si>
    <t>Search account' - 01</t>
  </si>
  <si>
    <t>Search by a letter</t>
  </si>
  <si>
    <t>1. Press "Quản lý tài khoản"
2. Press on the search bar
3. Enter letter "a"
4. Press Search</t>
  </si>
  <si>
    <t>1. The list will contain accounts have "a" letter</t>
  </si>
  <si>
    <t>Search account' - 02</t>
  </si>
  <si>
    <t>Search by fullname</t>
  </si>
  <si>
    <t>1. Press "Quản lý tài khoản"
2. Press on the search bar
3. Enter "Lê Mạnh Cường"
4. Press Search</t>
  </si>
  <si>
    <t>1. The list will contain only one account is "Lê Mạnh Cường"</t>
  </si>
  <si>
    <t>Search account' - 03</t>
  </si>
  <si>
    <t>Search by name that not existed in the system</t>
  </si>
  <si>
    <t>1. The list will show nothing with placeholder "Không tìm thấy tài khoản nào"</t>
  </si>
  <si>
    <t>Search account' - 04</t>
  </si>
  <si>
    <t>Search by email in the system</t>
  </si>
  <si>
    <t>1. Press "Quản lý tài khoản"
2. Press on the search bar
3. Enter letter "cuongdeptrai2000@gmail.com"
4. Press Search</t>
  </si>
  <si>
    <t>1. The list will contain only one account is "Lê Tuấn Anh"</t>
  </si>
  <si>
    <t>Search account' - 05</t>
  </si>
  <si>
    <t>Search by email that not in type</t>
  </si>
  <si>
    <t>1. Press "Quản lý tài khoản"
2. Press on the search bar
3. Enter letter "cuonglm@"
4. Press Search</t>
  </si>
  <si>
    <t>Search account' - 06</t>
  </si>
  <si>
    <t>Search by email that not in the system</t>
  </si>
  <si>
    <t>1. Press "Quản lý tài khoản"
2. Press on the search bar
3. Enter letter "thegioitannhan2000@gmail.com"
4. Press Search</t>
  </si>
  <si>
    <t>Search Fishing Location</t>
  </si>
  <si>
    <t>Main Function - 01(No login)</t>
  </si>
  <si>
    <t>When a person open the web without log in, redirect to "Getting Started" Screen</t>
  </si>
  <si>
    <t>1. Open the web
2. Press on "Bắt đầu"</t>
  </si>
  <si>
    <t>1. The "Getting Started" Screen appear</t>
  </si>
  <si>
    <t>Main Function - 02(login first time)</t>
  </si>
  <si>
    <t>User have already register for a account and login for the first time,  redirect to "Getting Started" Screen</t>
  </si>
  <si>
    <t xml:space="preserve">1. First time login        2. Open the web           3. Press on "Bắt đầu"
</t>
  </si>
  <si>
    <t>1. User must log in the system for the first time</t>
  </si>
  <si>
    <t>Main Function - 03</t>
  </si>
  <si>
    <t>Show user information and recommendation</t>
  </si>
  <si>
    <t xml:space="preserve">1. Login                      2. Open the web
</t>
  </si>
  <si>
    <t>1. The "User Home" Screen appear</t>
  </si>
  <si>
    <t>1. User must log in the system(at least second time)</t>
  </si>
  <si>
    <t>Main Function - 04</t>
  </si>
  <si>
    <t>Test link to "receive diet" page(at least 2nd time)</t>
  </si>
  <si>
    <t xml:space="preserve">1. Press "Nhận chế độ ăn uống" button
</t>
  </si>
  <si>
    <t>1. The "Summary info" Screen appear with Job field, Weight and height field. These fields are editable.</t>
  </si>
  <si>
    <t>Main Function - 05</t>
  </si>
  <si>
    <t>Test link to "receive diet" page</t>
  </si>
  <si>
    <t>1. The quiz page which ask about user's job, weight and height will appear</t>
  </si>
  <si>
    <t>Main Function - 06</t>
  </si>
  <si>
    <t>Test link from quiz to quiz</t>
  </si>
  <si>
    <t xml:space="preserve">1. Press "Nhận chế độ ăn uống" button            2. Press "Next" button
</t>
  </si>
  <si>
    <t>1. Each time press "Next" button, redirect to another quiz</t>
  </si>
  <si>
    <t>Main Function - 07</t>
  </si>
  <si>
    <t>Test weight and height with empty field</t>
  </si>
  <si>
    <t xml:space="preserve">1. Press "Nhận chế độ ăn uống" button            2. Go to quiz 2      
</t>
  </si>
  <si>
    <t>1. The weight field and height field will appear red text to warning that user must enter both field</t>
  </si>
  <si>
    <t>Main Function - 08</t>
  </si>
  <si>
    <t>Test weight and height out of range</t>
  </si>
  <si>
    <t>1. The weight field and height field will appear red text to warning that user must enter weight and height in range</t>
  </si>
  <si>
    <t>Main Function - 09</t>
  </si>
  <si>
    <t>Test information in summary info page can editaber or not</t>
  </si>
  <si>
    <t xml:space="preserve">1. Press "Nhận chế độ ăn uống" button             2. Go to "Summary information" page         3. Press "Thay đổi"          
</t>
  </si>
  <si>
    <t>1. The form with job, weight and height fields appear</t>
  </si>
  <si>
    <t>Main Function - 10</t>
  </si>
  <si>
    <t>Test image of food</t>
  </si>
  <si>
    <t xml:space="preserve">1. Press "Nhận chế độ ăn uống" button            2. Go to screen "Receive diet"      
</t>
  </si>
  <si>
    <t>1. The page with food divided by meals appear with image and calo values</t>
  </si>
  <si>
    <t>Main Function - 11</t>
  </si>
  <si>
    <t xml:space="preserve">Test Category button </t>
  </si>
  <si>
    <t xml:space="preserve">1. Press "Nhận chế độ ăn uống" button            2. Go to quiz 4      
</t>
  </si>
  <si>
    <t>1. The page with all of the category appear.                      2. User can select many button</t>
  </si>
  <si>
    <t>Main Function - 12</t>
  </si>
  <si>
    <t>Test number of food range</t>
  </si>
  <si>
    <t xml:space="preserve">1. Press "Nhận chế độ ăn uống" button            2. Go to quiz 5      
</t>
  </si>
  <si>
    <t xml:space="preserve">1. The page with "number of food in meals" fields will  appear.                      </t>
  </si>
  <si>
    <t>Main Function - 13</t>
  </si>
  <si>
    <t>Test number of generated food</t>
  </si>
  <si>
    <t>1. The page with food divided by meals appear with image and calo values          2. The number of food match the number of food input before</t>
  </si>
  <si>
    <t>Main Function - 14</t>
  </si>
  <si>
    <t>Test change food button</t>
  </si>
  <si>
    <t xml:space="preserve">1. Press "Nhận chế độ ăn uống" button            2. Go to screen "Receive diet"               3. Press "Thay đổi món ăn"  
</t>
  </si>
  <si>
    <t>1. The food in meal blocks change each time pressed the "change button"</t>
  </si>
  <si>
    <t>Main Function - 15</t>
  </si>
  <si>
    <t>Test number of food empty or not</t>
  </si>
  <si>
    <t>Check dropdown list of score</t>
  </si>
  <si>
    <t>Filter F - 01</t>
  </si>
  <si>
    <t>Filter F - 02</t>
  </si>
  <si>
    <t>Filter F - 03</t>
  </si>
  <si>
    <t>Filter F - 04</t>
  </si>
  <si>
    <t>Filter F - 05</t>
  </si>
  <si>
    <t>Filter F - 06</t>
  </si>
  <si>
    <t>Filter F - 07</t>
  </si>
  <si>
    <t>Filter F - 08</t>
  </si>
  <si>
    <t>View Food Detail" - 01</t>
  </si>
  <si>
    <t>View Food Detail" - 02</t>
  </si>
  <si>
    <t>View Food Detail" - 03</t>
  </si>
  <si>
    <t>View Food Detail" - 04</t>
  </si>
  <si>
    <t>View Food Detail" - 05</t>
  </si>
  <si>
    <t>View Food Detail" - 06</t>
  </si>
  <si>
    <t>View Food Detail" - 07</t>
  </si>
  <si>
    <t>View Food Detail" - 08</t>
  </si>
  <si>
    <t>View Food Detail" - 09</t>
  </si>
  <si>
    <t>View Food Detail" - 10</t>
  </si>
  <si>
    <t>Redirect website</t>
  </si>
  <si>
    <t>Save fishing location</t>
  </si>
  <si>
    <t>Save FL' - 01</t>
  </si>
  <si>
    <t>1. Press one of the fishing location card
2. Press "Lưu điểm câu"</t>
  </si>
  <si>
    <t>1. Button will change from "Lưu điểm câu" to "Bỏ lưu"</t>
  </si>
  <si>
    <t>Save FL' - 02</t>
  </si>
  <si>
    <t>Unsave fishing location</t>
  </si>
  <si>
    <t>1. Press one of the fishing location card
2. Press "Bỏ lưu"</t>
  </si>
  <si>
    <t>1. Button will change from "Bỏ lưu" to "lưu điểm câu"</t>
  </si>
  <si>
    <t>Save FL' - 03</t>
  </si>
  <si>
    <t>View saved fishing location</t>
  </si>
  <si>
    <t>1. Press on "Đã lưu" at the navigation bar</t>
  </si>
  <si>
    <t>1. List of all saved fishing location will appear</t>
  </si>
  <si>
    <t>Save FL' - 04</t>
  </si>
  <si>
    <t>Redirect from saved fishing location list to fishing location overview</t>
  </si>
  <si>
    <t>1. Press on "Đã lưu" at the navigation bar
2. Press one of the fishing location card</t>
  </si>
  <si>
    <t>1. Redirect to fishing location overview</t>
  </si>
  <si>
    <t>Save FL' - 05</t>
  </si>
  <si>
    <t>Unsave fishing location and back to saved list to check</t>
  </si>
  <si>
    <t>1. Press on "Đã lưu" at the navigation bar
2. Press one of the fishing location card
3. Press "Bỏ lưu"
4. Press back button
5. Swipe down to reload page</t>
  </si>
  <si>
    <t>1. The saved fishing location will disappear from the list</t>
  </si>
  <si>
    <t>Save FL' - 06</t>
  </si>
  <si>
    <t>Save fishing location and back to saved list to check</t>
  </si>
  <si>
    <t>1. Press on "Đã lưu" at the navigation bar
2. Press one of the fishing location card
3. Press "Lưu điểm câu"
4. Press back button
5. Swipe down to reload page</t>
  </si>
  <si>
    <t>1. The saved fishing location will appear from the list</t>
  </si>
  <si>
    <t>Report fishing location</t>
  </si>
  <si>
    <t>Report FL' - 01</t>
  </si>
  <si>
    <t>View report page</t>
  </si>
  <si>
    <t>1. Press on the flag icon</t>
  </si>
  <si>
    <t>1. The report page will appear with report description field, "Gửi" button</t>
  </si>
  <si>
    <t>Report FL' - 02</t>
  </si>
  <si>
    <t>Skip field and press send</t>
  </si>
  <si>
    <t>1. Press on the flag icon
2. Press "Gửi"</t>
  </si>
  <si>
    <t>1. The toast message appears that user cannot let report description field empty</t>
  </si>
  <si>
    <t>Report FL' - 03</t>
  </si>
  <si>
    <t>Write report and press send</t>
  </si>
  <si>
    <t>1. Press on the flag icon
2. Write report on report field
3. Press "Gửi"</t>
  </si>
  <si>
    <t>1. The message appears that send report sucesssfully</t>
  </si>
  <si>
    <t>Report FL' - 04</t>
  </si>
  <si>
    <t>1. Press on the flag icon
2. Press back button</t>
  </si>
  <si>
    <t>1. Go back to the fishing location page</t>
  </si>
  <si>
    <t>View fishing location's reviews</t>
  </si>
  <si>
    <t>View FL's reviews' - 01</t>
  </si>
  <si>
    <t>Show review page of fishing location</t>
  </si>
  <si>
    <t>1. Go to one of the fishing location card
2. Press "Đánh giá"</t>
  </si>
  <si>
    <t xml:space="preserve">1. The page will show score, total votes, personal </t>
  </si>
  <si>
    <t>View FL's reviews' - 02</t>
  </si>
  <si>
    <t>Show personal review (if not checked in yet)</t>
  </si>
  <si>
    <t>1. The text will show as "Bạn cần check in để đăng đánh giá tại hồ này"</t>
  </si>
  <si>
    <t>View FL's reviews' - 03</t>
  </si>
  <si>
    <t>Show personal review (checked in)</t>
  </si>
  <si>
    <t>1. The fieid with placeholder as "Đăng đánh giá của bạn"</t>
  </si>
  <si>
    <t>View FL's reviews' - 04</t>
  </si>
  <si>
    <t>Show personal review (as owner)</t>
  </si>
  <si>
    <t>View FL's reviews' - 05</t>
  </si>
  <si>
    <t>Show personal review (as staff)</t>
  </si>
  <si>
    <t>View FL's reviews' - 06</t>
  </si>
  <si>
    <t>Show score of fishing location</t>
  </si>
  <si>
    <t>1. The score will be show (minimum is 0 and maximum is 5)</t>
  </si>
  <si>
    <t>View FL's reviews' - 07</t>
  </si>
  <si>
    <t>Show other reviews</t>
  </si>
  <si>
    <t>1. List of other review will be show (avatar, name, score, description, like and dislike button)</t>
  </si>
  <si>
    <t>Post personal review</t>
  </si>
  <si>
    <t>Post personal review' - 01</t>
  </si>
  <si>
    <t>Show personal review (if not check in yet)</t>
  </si>
  <si>
    <t>Post personal review' - 02</t>
  </si>
  <si>
    <t>Show personal review (check in)</t>
  </si>
  <si>
    <t>Post personal review' - 03</t>
  </si>
  <si>
    <t>Post personal review' - 04</t>
  </si>
  <si>
    <t>Post personal review' - 05</t>
  </si>
  <si>
    <t>Show personal review (after review)</t>
  </si>
  <si>
    <t>1. Personal review will appear (avatar, name, time, score, description, number of upvote and downvote)</t>
  </si>
  <si>
    <t>Post personal review' - 06</t>
  </si>
  <si>
    <t>Show post review page</t>
  </si>
  <si>
    <t>1. Go to one of the fishing location card
2. Press "Đánh giá"
3. Press "Đăng đánh giá của bạn"</t>
  </si>
  <si>
    <t>1. The post review page will appear (avatar, score field, description and send button)</t>
  </si>
  <si>
    <t>Post personal review' - 07</t>
  </si>
  <si>
    <t>Check required description when pressing "Đăng"</t>
  </si>
  <si>
    <t>Post personal review' - 08</t>
  </si>
  <si>
    <t>Check user can upvote personal review</t>
  </si>
  <si>
    <t>1. Go to one of the fishing location card
2. Press "Đánh giá"
3. Press "Hữu ích" on personal review</t>
  </si>
  <si>
    <t>1. The upvote will be disable and can be pressed</t>
  </si>
  <si>
    <t>Post personal review' - 09</t>
  </si>
  <si>
    <t>Check user can downvote personal review</t>
  </si>
  <si>
    <t>1. Go to one of the fishing location card
2. Press "Đánh giá"
3. Press "Không hữu ích" on personal review</t>
  </si>
  <si>
    <t>1. The downvote will be disable and can be pressed</t>
  </si>
  <si>
    <t>Post personal review' - 10</t>
  </si>
  <si>
    <t>Fill score field and description</t>
  </si>
  <si>
    <t>1. Go to one of the fishing location card
2. Press "Đánh giá"
3. Press "Đăng đánh giá của bạn"
4. Fill description field ("hồ này được")
5. Fill score field (4*)
6. Press "Đăng"</t>
  </si>
  <si>
    <t>1. The review will be post sucessfully and redirect to review page with personal review (avatar, name, time, score is 4, description is "Hồ này được")</t>
  </si>
  <si>
    <t>Post personal review' - 11</t>
  </si>
  <si>
    <t>Fill only description</t>
  </si>
  <si>
    <t>1. Go to one of the fishing location card
2. Press "Đánh giá"
3. Press "Đăng đánh giá của bạn"
4. Fill description field ("hồ này được")
6. Press "Đăng"</t>
  </si>
  <si>
    <t>1. The review will be post sucessfully and redirect to review page with personal review (avatar, name, time, score is 1, description is "Hồ này được")</t>
  </si>
  <si>
    <t>Vote (Downvote) review</t>
  </si>
  <si>
    <t>Vote (Downvote) review' - 01</t>
  </si>
  <si>
    <t>Vote (Downvote) review' - 02</t>
  </si>
  <si>
    <t>Vote (Downvote) review' - 03</t>
  </si>
  <si>
    <t>Upvote other review for the first time</t>
  </si>
  <si>
    <t>1. Go to one of the fishing location card
2. Press "Đánh giá"
3. Press "Hữu ích" on one review</t>
  </si>
  <si>
    <t>1. The upvote button will be bold and have number 1</t>
  </si>
  <si>
    <t>Vote (Downvote) review' - 04</t>
  </si>
  <si>
    <t>Downvote other review for the first time</t>
  </si>
  <si>
    <t>1. Go to one of the fishing location card
2. Press "Đánh giá"
3. Press "Không hữu ích" on one review</t>
  </si>
  <si>
    <t>1. The downvote button will be bold and have number 1</t>
  </si>
  <si>
    <t>Vote (Downvote) review' - 05</t>
  </si>
  <si>
    <t>Press upvote again for review for the first time</t>
  </si>
  <si>
    <t>1. The upvote buton will not be bold and don’t have any number</t>
  </si>
  <si>
    <t>Vote (Downvote) review' - 06</t>
  </si>
  <si>
    <t>Press downvote again for review for the first time</t>
  </si>
  <si>
    <t>1. The downvote buton will not be bold and don’t have any number</t>
  </si>
  <si>
    <t>Vote (Downvote) review' - 07</t>
  </si>
  <si>
    <t>Press upvote when that review is downvote</t>
  </si>
  <si>
    <t>1. The downvote from bold and 1 to regular and no number, the upvote from regular and no number to bold and 1</t>
  </si>
  <si>
    <t>Vote (Downvote) review' - 08</t>
  </si>
  <si>
    <t>Press downvote when that review is upvote</t>
  </si>
  <si>
    <t>1. The upvote from bold and 1 to regular and no number, the downvote from regular and no number to bold and 1</t>
  </si>
  <si>
    <t>Vote (Downvote) review' - 09</t>
  </si>
  <si>
    <t>Press upvote when that review is already upvoted</t>
  </si>
  <si>
    <t>1. The upvote will be back to normal and number will decrease 1 time</t>
  </si>
  <si>
    <t>Vote (Downvote) review' - 10</t>
  </si>
  <si>
    <t>Press downvote when that review is already downvoted</t>
  </si>
  <si>
    <t>1. The downvote will be back to normal and number will decrease 1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</si>
</sst>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2">
    <font>
      <sz val="11"/>
      <name val="ＭＳ Ｐゴシック"/>
      <charset val="128"/>
    </font>
    <font>
      <sz val="9"/>
      <name val="ＭＳ ゴシック"/>
      <family val="3"/>
      <charset val="128"/>
    </font>
    <font>
      <sz val="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2"/>
      <charset val="128"/>
    </font>
    <font>
      <b/>
      <i/>
      <sz val="10"/>
      <name val="Tahoma"/>
      <family val="2"/>
    </font>
    <font>
      <sz val="11"/>
      <name val="ＭＳ Ｐゴシック"/>
      <family val="3"/>
      <charset val="128"/>
    </font>
    <font>
      <sz val="8"/>
      <name val="ＭＳ Ｐゴシック"/>
      <charset val="128"/>
    </font>
    <font>
      <i/>
      <sz val="1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6" tint="-0.249977111117893"/>
        <bgColor indexed="32"/>
      </patternFill>
    </fill>
  </fills>
  <borders count="3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8"/>
      </left>
      <right style="thin">
        <color indexed="64"/>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6">
    <xf numFmtId="0" fontId="0" fillId="0" borderId="0"/>
    <xf numFmtId="0" fontId="12" fillId="0" borderId="0" applyNumberFormat="0" applyFill="0" applyBorder="0" applyAlignment="0" applyProtection="0"/>
    <xf numFmtId="0" fontId="17" fillId="0" borderId="0"/>
    <xf numFmtId="0" fontId="17" fillId="0" borderId="0"/>
    <xf numFmtId="0" fontId="1" fillId="0" borderId="0"/>
    <xf numFmtId="0" fontId="19" fillId="0" borderId="0"/>
  </cellStyleXfs>
  <cellXfs count="130">
    <xf numFmtId="0" fontId="0" fillId="0" borderId="0" xfId="0"/>
    <xf numFmtId="0" fontId="2" fillId="2" borderId="0" xfId="0" applyFont="1" applyFill="1"/>
    <xf numFmtId="0" fontId="5" fillId="2" borderId="1" xfId="0" applyFont="1" applyFill="1" applyBorder="1" applyAlignment="1">
      <alignment horizontal="left" vertical="center"/>
    </xf>
    <xf numFmtId="1" fontId="2" fillId="2" borderId="0" xfId="0" applyNumberFormat="1" applyFont="1" applyFill="1"/>
    <xf numFmtId="0" fontId="2" fillId="2" borderId="0" xfId="0" applyFont="1" applyFill="1" applyAlignment="1">
      <alignment horizontal="left"/>
    </xf>
    <xf numFmtId="0" fontId="2" fillId="2" borderId="0" xfId="0" applyFont="1" applyFill="1" applyAlignment="1">
      <alignment wrapText="1"/>
    </xf>
    <xf numFmtId="1" fontId="5" fillId="2" borderId="0" xfId="0" applyNumberFormat="1" applyFont="1" applyFill="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10" fillId="2" borderId="0" xfId="0" applyFont="1" applyFill="1" applyAlignment="1">
      <alignment horizontal="center"/>
    </xf>
    <xf numFmtId="1" fontId="7" fillId="4" borderId="3" xfId="0" applyNumberFormat="1" applyFont="1" applyFill="1" applyBorder="1" applyAlignment="1">
      <alignment horizontal="center" vertical="center"/>
    </xf>
    <xf numFmtId="0" fontId="7" fillId="4" borderId="4"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5" xfId="0" applyFont="1" applyFill="1" applyBorder="1" applyAlignment="1">
      <alignment horizontal="center" vertical="center"/>
    </xf>
    <xf numFmtId="1" fontId="2" fillId="2" borderId="6" xfId="0" applyNumberFormat="1" applyFont="1" applyFill="1" applyBorder="1" applyAlignment="1">
      <alignment vertical="center"/>
    </xf>
    <xf numFmtId="49" fontId="2" fillId="2" borderId="7" xfId="0" applyNumberFormat="1" applyFont="1" applyFill="1" applyBorder="1" applyAlignment="1">
      <alignment horizontal="left" vertical="center"/>
    </xf>
    <xf numFmtId="0" fontId="13" fillId="2" borderId="0" xfId="0" applyFont="1" applyFill="1"/>
    <xf numFmtId="0" fontId="13" fillId="2" borderId="0" xfId="0" applyFont="1" applyFill="1" applyAlignment="1">
      <alignment wrapText="1"/>
    </xf>
    <xf numFmtId="0" fontId="14" fillId="2" borderId="0" xfId="0" applyFont="1" applyFill="1"/>
    <xf numFmtId="0" fontId="2" fillId="2" borderId="0" xfId="0" applyFont="1" applyFill="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wrapText="1"/>
    </xf>
    <xf numFmtId="0" fontId="9" fillId="2" borderId="0" xfId="3" applyFont="1" applyFill="1" applyAlignment="1">
      <alignment horizontal="center" vertical="center" wrapText="1"/>
    </xf>
    <xf numFmtId="0" fontId="13" fillId="2" borderId="0" xfId="0" applyFont="1" applyFill="1" applyAlignment="1">
      <alignment vertical="top" wrapText="1"/>
    </xf>
    <xf numFmtId="0" fontId="14" fillId="2" borderId="0" xfId="0" applyFont="1" applyFill="1" applyAlignment="1">
      <alignment vertical="top"/>
    </xf>
    <xf numFmtId="0" fontId="10" fillId="2" borderId="0" xfId="2" applyFont="1" applyFill="1"/>
    <xf numFmtId="0" fontId="2" fillId="2" borderId="0" xfId="2" applyFont="1" applyFill="1"/>
    <xf numFmtId="164" fontId="2" fillId="2" borderId="0" xfId="2" applyNumberFormat="1" applyFont="1" applyFill="1"/>
    <xf numFmtId="0" fontId="5" fillId="2" borderId="1" xfId="0" applyFont="1" applyFill="1" applyBorder="1" applyAlignment="1">
      <alignment vertical="center"/>
    </xf>
    <xf numFmtId="0" fontId="5" fillId="2" borderId="0" xfId="0" applyFont="1" applyFill="1"/>
    <xf numFmtId="0" fontId="6" fillId="2" borderId="0" xfId="2" applyFont="1" applyFill="1"/>
    <xf numFmtId="0" fontId="2" fillId="2" borderId="12" xfId="0" applyFont="1" applyFill="1" applyBorder="1"/>
    <xf numFmtId="0" fontId="7" fillId="3" borderId="13" xfId="0" applyFont="1" applyFill="1" applyBorder="1" applyAlignment="1">
      <alignment horizontal="center"/>
    </xf>
    <xf numFmtId="0" fontId="7" fillId="3" borderId="4" xfId="0" applyFont="1" applyFill="1" applyBorder="1" applyAlignment="1">
      <alignment horizontal="center"/>
    </xf>
    <xf numFmtId="0" fontId="7" fillId="3" borderId="4" xfId="0" applyFont="1" applyFill="1" applyBorder="1" applyAlignment="1">
      <alignment horizontal="center" wrapText="1"/>
    </xf>
    <xf numFmtId="0" fontId="7" fillId="3" borderId="9" xfId="0" applyFont="1" applyFill="1" applyBorder="1" applyAlignment="1">
      <alignment horizontal="center"/>
    </xf>
    <xf numFmtId="0" fontId="7" fillId="3" borderId="14" xfId="0" applyFont="1" applyFill="1" applyBorder="1" applyAlignment="1">
      <alignment horizontal="center" wrapText="1"/>
    </xf>
    <xf numFmtId="0" fontId="2" fillId="2" borderId="15" xfId="0" applyFont="1" applyFill="1" applyBorder="1" applyAlignment="1">
      <alignment horizontal="center"/>
    </xf>
    <xf numFmtId="0" fontId="2" fillId="2" borderId="7" xfId="0" applyFont="1" applyFill="1" applyBorder="1" applyAlignment="1">
      <alignment horizontal="center"/>
    </xf>
    <xf numFmtId="0" fontId="2" fillId="2" borderId="16" xfId="0" applyFont="1" applyFill="1" applyBorder="1" applyAlignment="1">
      <alignment horizontal="center"/>
    </xf>
    <xf numFmtId="0" fontId="15" fillId="3" borderId="17" xfId="0" applyFont="1" applyFill="1" applyBorder="1" applyAlignment="1">
      <alignment horizontal="center"/>
    </xf>
    <xf numFmtId="0" fontId="7" fillId="3" borderId="8" xfId="0" applyFont="1" applyFill="1" applyBorder="1"/>
    <xf numFmtId="0" fontId="15" fillId="3" borderId="8" xfId="0" applyFont="1" applyFill="1" applyBorder="1" applyAlignment="1">
      <alignment horizontal="center"/>
    </xf>
    <xf numFmtId="0" fontId="15" fillId="3" borderId="18" xfId="0" applyFont="1" applyFill="1" applyBorder="1" applyAlignment="1">
      <alignment horizontal="center"/>
    </xf>
    <xf numFmtId="0" fontId="2" fillId="2" borderId="0" xfId="0" applyFont="1" applyFill="1" applyAlignment="1">
      <alignment horizontal="center"/>
    </xf>
    <xf numFmtId="10" fontId="2" fillId="2" borderId="0" xfId="0" applyNumberFormat="1" applyFont="1" applyFill="1" applyAlignment="1">
      <alignment horizontal="center"/>
    </xf>
    <xf numFmtId="9" fontId="2" fillId="2" borderId="0" xfId="0" applyNumberFormat="1" applyFont="1" applyFill="1" applyAlignment="1">
      <alignment horizontal="center"/>
    </xf>
    <xf numFmtId="0" fontId="5" fillId="2" borderId="0" xfId="0" applyFont="1" applyFill="1" applyAlignment="1">
      <alignment horizontal="left"/>
    </xf>
    <xf numFmtId="2" fontId="16" fillId="2" borderId="0" xfId="0" applyNumberFormat="1" applyFont="1" applyFill="1" applyAlignment="1">
      <alignment horizontal="right" wrapText="1"/>
    </xf>
    <xf numFmtId="0" fontId="6" fillId="2" borderId="0" xfId="3" applyFont="1" applyFill="1" applyAlignment="1">
      <alignment horizontal="left" wrapText="1"/>
    </xf>
    <xf numFmtId="0" fontId="8" fillId="2" borderId="0" xfId="0" applyFont="1" applyFill="1" applyAlignment="1">
      <alignment horizontal="center" vertical="center" wrapText="1"/>
    </xf>
    <xf numFmtId="0" fontId="14" fillId="2" borderId="0" xfId="0" applyFont="1" applyFill="1" applyAlignment="1">
      <alignment horizontal="center" vertical="center" wrapText="1"/>
    </xf>
    <xf numFmtId="0" fontId="6" fillId="2" borderId="0" xfId="3" applyFont="1" applyFill="1" applyAlignment="1">
      <alignment wrapText="1"/>
    </xf>
    <xf numFmtId="0" fontId="7" fillId="5" borderId="20" xfId="3" applyFont="1" applyFill="1" applyBorder="1" applyAlignment="1">
      <alignment horizontal="center" vertical="center" wrapText="1"/>
    </xf>
    <xf numFmtId="0" fontId="3" fillId="0" borderId="10" xfId="5" applyFont="1" applyBorder="1" applyAlignment="1">
      <alignment horizontal="center" vertical="center"/>
    </xf>
    <xf numFmtId="0" fontId="2" fillId="0" borderId="0" xfId="5" applyFont="1" applyAlignment="1">
      <alignment horizontal="center" vertical="center"/>
    </xf>
    <xf numFmtId="0" fontId="5" fillId="2" borderId="0" xfId="5" applyFont="1" applyFill="1" applyAlignment="1">
      <alignment horizontal="left" indent="1"/>
    </xf>
    <xf numFmtId="0" fontId="6" fillId="0" borderId="0" xfId="5" applyFont="1" applyAlignment="1">
      <alignment horizontal="left" indent="1"/>
    </xf>
    <xf numFmtId="0" fontId="2" fillId="0" borderId="0" xfId="5" applyFont="1"/>
    <xf numFmtId="0" fontId="2" fillId="2" borderId="0" xfId="5" applyFont="1" applyFill="1"/>
    <xf numFmtId="0" fontId="10" fillId="2" borderId="1" xfId="5" applyFont="1" applyFill="1" applyBorder="1" applyAlignment="1">
      <alignment horizontal="left"/>
    </xf>
    <xf numFmtId="0" fontId="2" fillId="0" borderId="2" xfId="5" applyFont="1" applyBorder="1"/>
    <xf numFmtId="0" fontId="10" fillId="2" borderId="1" xfId="5" applyFont="1" applyFill="1" applyBorder="1" applyAlignment="1">
      <alignment vertical="center"/>
    </xf>
    <xf numFmtId="0" fontId="10" fillId="0" borderId="0" xfId="5" applyFont="1"/>
    <xf numFmtId="0" fontId="6" fillId="0" borderId="0" xfId="5" applyFont="1" applyAlignment="1">
      <alignment horizontal="left"/>
    </xf>
    <xf numFmtId="0" fontId="5" fillId="0" borderId="0" xfId="5" applyFont="1" applyAlignment="1">
      <alignment horizontal="left" indent="1"/>
    </xf>
    <xf numFmtId="0" fontId="2" fillId="0" borderId="0" xfId="5" applyFont="1" applyAlignment="1">
      <alignment vertical="center"/>
    </xf>
    <xf numFmtId="0" fontId="2" fillId="0" borderId="0" xfId="5" applyFont="1" applyAlignment="1">
      <alignment vertical="top"/>
    </xf>
    <xf numFmtId="0" fontId="2" fillId="0" borderId="0" xfId="5" applyFont="1" applyAlignment="1">
      <alignment horizontal="left" indent="1"/>
    </xf>
    <xf numFmtId="0" fontId="10" fillId="2" borderId="21" xfId="3" applyFont="1" applyFill="1" applyBorder="1" applyAlignment="1">
      <alignment horizontal="center" vertical="center" wrapText="1"/>
    </xf>
    <xf numFmtId="0" fontId="10" fillId="2" borderId="24" xfId="3" applyFont="1" applyFill="1" applyBorder="1" applyAlignment="1">
      <alignment horizontal="center" vertical="center" wrapText="1"/>
    </xf>
    <xf numFmtId="0" fontId="18" fillId="2" borderId="20" xfId="3" applyFont="1" applyFill="1" applyBorder="1" applyAlignment="1">
      <alignment horizontal="center" vertical="center" wrapText="1"/>
    </xf>
    <xf numFmtId="0" fontId="18" fillId="2" borderId="25" xfId="3" applyFont="1" applyFill="1" applyBorder="1" applyAlignment="1">
      <alignment horizontal="center" vertical="center" wrapText="1"/>
    </xf>
    <xf numFmtId="0" fontId="2" fillId="2" borderId="20" xfId="3" applyFont="1" applyFill="1" applyBorder="1" applyAlignment="1">
      <alignment horizontal="center" vertical="center" wrapText="1"/>
    </xf>
    <xf numFmtId="0" fontId="2" fillId="2" borderId="25" xfId="3" applyFont="1" applyFill="1" applyBorder="1" applyAlignment="1">
      <alignment horizontal="center" vertical="center" wrapText="1"/>
    </xf>
    <xf numFmtId="0" fontId="2" fillId="2" borderId="27" xfId="3" applyFont="1" applyFill="1" applyBorder="1" applyAlignment="1">
      <alignment horizontal="center" vertical="center" wrapText="1"/>
    </xf>
    <xf numFmtId="0" fontId="2" fillId="2" borderId="28" xfId="3" applyFont="1" applyFill="1" applyBorder="1" applyAlignment="1">
      <alignment horizontal="center" vertical="center" wrapText="1"/>
    </xf>
    <xf numFmtId="0" fontId="10" fillId="2" borderId="26" xfId="3" applyFont="1" applyFill="1" applyBorder="1" applyAlignment="1">
      <alignment horizontal="center" vertical="center" wrapText="1"/>
    </xf>
    <xf numFmtId="0" fontId="2" fillId="2" borderId="1" xfId="3" applyFont="1" applyFill="1" applyBorder="1" applyAlignment="1">
      <alignment vertical="center" wrapText="1"/>
    </xf>
    <xf numFmtId="0" fontId="2" fillId="2" borderId="1" xfId="0" applyFont="1" applyFill="1" applyBorder="1" applyAlignment="1">
      <alignment vertical="center" wrapText="1"/>
    </xf>
    <xf numFmtId="0" fontId="14" fillId="2" borderId="1" xfId="0" applyFont="1" applyFill="1" applyBorder="1" applyAlignment="1">
      <alignment horizontal="left" vertical="center" wrapText="1"/>
    </xf>
    <xf numFmtId="0" fontId="2" fillId="2" borderId="1" xfId="0" applyFont="1" applyFill="1" applyBorder="1" applyAlignment="1">
      <alignment vertical="center"/>
    </xf>
    <xf numFmtId="0" fontId="2" fillId="2" borderId="29" xfId="0" applyFont="1" applyFill="1" applyBorder="1" applyAlignment="1">
      <alignment horizontal="left" vertical="center"/>
    </xf>
    <xf numFmtId="49" fontId="2" fillId="0" borderId="7" xfId="0" applyNumberFormat="1" applyFont="1" applyBorder="1" applyAlignment="1">
      <alignment horizontal="left" vertical="center"/>
    </xf>
    <xf numFmtId="49" fontId="11" fillId="2" borderId="7" xfId="1" applyNumberFormat="1"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3" quotePrefix="1" applyFont="1" applyFill="1" applyBorder="1" applyAlignment="1">
      <alignment vertical="center" wrapText="1"/>
    </xf>
    <xf numFmtId="14" fontId="2" fillId="2" borderId="1" xfId="3" applyNumberFormat="1" applyFont="1" applyFill="1" applyBorder="1" applyAlignment="1">
      <alignment vertical="center" wrapText="1"/>
    </xf>
    <xf numFmtId="0" fontId="10" fillId="0" borderId="0" xfId="5" applyFont="1" applyAlignment="1">
      <alignment horizontal="left"/>
    </xf>
    <xf numFmtId="164" fontId="7" fillId="3" borderId="3" xfId="5" applyNumberFormat="1" applyFont="1" applyFill="1" applyBorder="1" applyAlignment="1">
      <alignment horizontal="center" vertical="center"/>
    </xf>
    <xf numFmtId="0" fontId="7" fillId="3" borderId="4" xfId="5" applyFont="1" applyFill="1" applyBorder="1" applyAlignment="1">
      <alignment horizontal="center" vertical="center"/>
    </xf>
    <xf numFmtId="0" fontId="7" fillId="3" borderId="5" xfId="5" applyFont="1" applyFill="1" applyBorder="1" applyAlignment="1">
      <alignment horizontal="center" vertical="center"/>
    </xf>
    <xf numFmtId="0" fontId="21" fillId="0" borderId="6" xfId="5" applyFont="1" applyBorder="1" applyAlignment="1">
      <alignment vertical="top" wrapText="1"/>
    </xf>
    <xf numFmtId="49" fontId="2" fillId="0" borderId="7" xfId="5" applyNumberFormat="1" applyFont="1" applyBorder="1" applyAlignment="1">
      <alignment vertical="top"/>
    </xf>
    <xf numFmtId="0" fontId="2" fillId="0" borderId="7" xfId="5" applyFont="1" applyBorder="1" applyAlignment="1">
      <alignment vertical="top"/>
    </xf>
    <xf numFmtId="15" fontId="2" fillId="0" borderId="7" xfId="5" applyNumberFormat="1" applyFont="1" applyBorder="1" applyAlignment="1">
      <alignment vertical="top"/>
    </xf>
    <xf numFmtId="0" fontId="21" fillId="0" borderId="30" xfId="5" applyFont="1" applyBorder="1" applyAlignment="1">
      <alignment vertical="top" wrapText="1"/>
    </xf>
    <xf numFmtId="164" fontId="2" fillId="0" borderId="6" xfId="5" applyNumberFormat="1" applyFont="1" applyBorder="1" applyAlignment="1">
      <alignment vertical="top"/>
    </xf>
    <xf numFmtId="0" fontId="2" fillId="0" borderId="30" xfId="5" applyFont="1" applyBorder="1" applyAlignment="1">
      <alignment vertical="top"/>
    </xf>
    <xf numFmtId="164" fontId="2" fillId="0" borderId="31" xfId="5" applyNumberFormat="1" applyFont="1" applyBorder="1" applyAlignment="1">
      <alignment vertical="top"/>
    </xf>
    <xf numFmtId="49" fontId="2" fillId="0" borderId="8" xfId="5" applyNumberFormat="1" applyFont="1" applyBorder="1" applyAlignment="1">
      <alignment vertical="top"/>
    </xf>
    <xf numFmtId="0" fontId="2" fillId="0" borderId="8" xfId="5" applyFont="1" applyBorder="1" applyAlignment="1">
      <alignment vertical="top"/>
    </xf>
    <xf numFmtId="0" fontId="2" fillId="0" borderId="32" xfId="5" applyFont="1" applyBorder="1" applyAlignment="1">
      <alignment vertical="top"/>
    </xf>
    <xf numFmtId="0" fontId="2" fillId="2" borderId="1" xfId="3" applyFont="1" applyFill="1" applyBorder="1" applyAlignment="1">
      <alignment horizontal="left" vertical="center" wrapText="1"/>
    </xf>
    <xf numFmtId="0" fontId="2" fillId="2" borderId="20" xfId="3" applyFont="1" applyFill="1" applyBorder="1" applyAlignment="1">
      <alignment horizontal="left" vertical="center" wrapText="1"/>
    </xf>
    <xf numFmtId="0" fontId="2" fillId="2" borderId="25" xfId="3" applyFont="1" applyFill="1" applyBorder="1" applyAlignment="1">
      <alignment horizontal="left" vertical="center" wrapText="1"/>
    </xf>
    <xf numFmtId="0" fontId="4" fillId="0" borderId="1" xfId="5" applyFont="1" applyBorder="1" applyAlignment="1">
      <alignment horizontal="center" vertical="center"/>
    </xf>
    <xf numFmtId="0" fontId="2" fillId="0" borderId="1" xfId="5" applyFont="1" applyBorder="1" applyAlignment="1">
      <alignment horizontal="left"/>
    </xf>
    <xf numFmtId="0" fontId="2" fillId="0" borderId="10" xfId="5" applyFont="1" applyBorder="1" applyAlignment="1">
      <alignment horizontal="left" vertical="center"/>
    </xf>
    <xf numFmtId="0" fontId="2" fillId="0" borderId="11" xfId="5" applyFont="1" applyBorder="1" applyAlignment="1">
      <alignment horizontal="left" vertical="center"/>
    </xf>
    <xf numFmtId="0" fontId="2" fillId="0" borderId="2" xfId="5" applyFont="1" applyBorder="1" applyAlignment="1">
      <alignment horizontal="left" vertical="center"/>
    </xf>
    <xf numFmtId="0" fontId="4" fillId="2" borderId="0" xfId="0" applyFont="1" applyFill="1" applyAlignment="1">
      <alignment horizontal="center" vertical="center"/>
    </xf>
    <xf numFmtId="0" fontId="4" fillId="2" borderId="19" xfId="0" applyFont="1" applyFill="1" applyBorder="1" applyAlignment="1">
      <alignment horizontal="center" vertical="center"/>
    </xf>
    <xf numFmtId="1" fontId="5" fillId="2" borderId="1" xfId="0" applyNumberFormat="1" applyFont="1" applyFill="1" applyBorder="1" applyAlignment="1">
      <alignment vertical="center" wrapText="1"/>
    </xf>
    <xf numFmtId="0" fontId="2" fillId="2" borderId="1" xfId="0" applyFont="1" applyFill="1" applyBorder="1" applyAlignment="1">
      <alignment vertical="center" wrapText="1"/>
    </xf>
    <xf numFmtId="1" fontId="5" fillId="2" borderId="10" xfId="0" applyNumberFormat="1" applyFont="1" applyFill="1" applyBorder="1" applyAlignment="1">
      <alignment vertical="center"/>
    </xf>
    <xf numFmtId="0" fontId="10" fillId="2" borderId="1" xfId="0" applyFont="1" applyFill="1" applyBorder="1" applyAlignment="1">
      <alignment horizontal="left" vertical="center"/>
    </xf>
    <xf numFmtId="0" fontId="18" fillId="2" borderId="1" xfId="0" applyFont="1" applyFill="1" applyBorder="1" applyAlignment="1">
      <alignment horizontal="left" vertical="center"/>
    </xf>
    <xf numFmtId="0" fontId="4" fillId="2" borderId="0" xfId="2" applyFont="1" applyFill="1" applyAlignment="1">
      <alignment horizontal="center" vertical="center"/>
    </xf>
    <xf numFmtId="0" fontId="4" fillId="2" borderId="19" xfId="2" applyFont="1" applyFill="1" applyBorder="1" applyAlignment="1">
      <alignment horizontal="center" vertical="center"/>
    </xf>
    <xf numFmtId="0" fontId="10" fillId="2" borderId="10" xfId="0" applyFont="1" applyFill="1" applyBorder="1" applyAlignment="1">
      <alignment horizontal="center" vertical="top"/>
    </xf>
    <xf numFmtId="0" fontId="10" fillId="2" borderId="2" xfId="0" applyFont="1" applyFill="1" applyBorder="1" applyAlignment="1">
      <alignment horizontal="center" vertical="top"/>
    </xf>
    <xf numFmtId="0" fontId="10" fillId="2" borderId="1" xfId="0" applyFont="1" applyFill="1" applyBorder="1" applyAlignment="1">
      <alignment horizontal="left"/>
    </xf>
    <xf numFmtId="0" fontId="5" fillId="2" borderId="1" xfId="0" applyFont="1" applyFill="1" applyBorder="1" applyAlignment="1">
      <alignment horizontal="left"/>
    </xf>
    <xf numFmtId="0" fontId="2" fillId="2" borderId="1" xfId="2" applyFont="1" applyFill="1" applyBorder="1" applyAlignment="1">
      <alignment vertical="top"/>
    </xf>
    <xf numFmtId="0" fontId="2" fillId="2" borderId="22" xfId="3" applyFont="1" applyFill="1" applyBorder="1" applyAlignment="1">
      <alignment horizontal="left" vertical="center" wrapText="1"/>
    </xf>
    <xf numFmtId="0" fontId="2" fillId="2" borderId="23" xfId="3" applyFont="1" applyFill="1" applyBorder="1" applyAlignment="1">
      <alignment horizontal="left" vertical="center" wrapText="1"/>
    </xf>
    <xf numFmtId="0" fontId="2" fillId="2" borderId="20" xfId="3" applyFont="1" applyFill="1" applyBorder="1" applyAlignment="1">
      <alignment horizontal="left" vertical="center" wrapText="1"/>
    </xf>
    <xf numFmtId="0" fontId="2" fillId="2" borderId="25" xfId="3" applyFont="1" applyFill="1" applyBorder="1" applyAlignment="1">
      <alignment horizontal="left" vertical="center" wrapText="1"/>
    </xf>
  </cellXfs>
  <cellStyles count="6">
    <cellStyle name="Hyperlink" xfId="1" builtinId="8"/>
    <cellStyle name="Normal" xfId="0" builtinId="0"/>
    <cellStyle name="Normal_Functional Test Case v1.0" xfId="2" xr:uid="{00000000-0005-0000-0000-000002000000}"/>
    <cellStyle name="Normal_Sheet1" xfId="3" xr:uid="{00000000-0005-0000-0000-000003000000}"/>
    <cellStyle name="Normal_Template_UnitTest Case_v0.9" xfId="5" xr:uid="{EEA5E9E7-8D36-4240-9C70-BE5C8BB08911}"/>
    <cellStyle name="標準_結合試験(AllOvertheWorld)" xfId="4" xr:uid="{00000000-0005-0000-0000-000004000000}"/>
  </cellStyles>
  <dxfs count="0"/>
  <tableStyles count="0" defaultTableStyle="TableStyleMedium9"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66674</xdr:colOff>
      <xdr:row>1</xdr:row>
      <xdr:rowOff>304800</xdr:rowOff>
    </xdr:from>
    <xdr:to>
      <xdr:col>0</xdr:col>
      <xdr:colOff>2099923</xdr:colOff>
      <xdr:row>1</xdr:row>
      <xdr:rowOff>714375</xdr:rowOff>
    </xdr:to>
    <xdr:pic>
      <xdr:nvPicPr>
        <xdr:cNvPr id="3" name="Picture 2">
          <a:extLst>
            <a:ext uri="{FF2B5EF4-FFF2-40B4-BE49-F238E27FC236}">
              <a16:creationId xmlns:a16="http://schemas.microsoft.com/office/drawing/2014/main" id="{6E9100AF-B23D-4D7C-83E8-676936922D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4" y="466725"/>
          <a:ext cx="2033249"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nge%20phone%20numbe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ew%20lake%20lis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ter%20FL"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iew%20FL's%20overview"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uggest%20FL"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iew%20lake%20detai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phone number"/>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ew lake lis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ter FL"/>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ew FL's overview"/>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ggest FL"/>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ew lake detail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5E7C-3083-0D4D-BE51-7E9C959622A8}">
  <sheetPr codeName="Sheet1"/>
  <dimension ref="A2:F17"/>
  <sheetViews>
    <sheetView showGridLines="0" workbookViewId="0">
      <selection activeCell="C20" sqref="C20"/>
    </sheetView>
  </sheetViews>
  <sheetFormatPr defaultColWidth="9" defaultRowHeight="13.15"/>
  <cols>
    <col min="1" max="1" width="28.125" style="69" customWidth="1"/>
    <col min="2" max="2" width="10" style="59" customWidth="1"/>
    <col min="3" max="3" width="14.375" style="59" customWidth="1"/>
    <col min="4" max="4" width="11.375" style="59" customWidth="1"/>
    <col min="5" max="5" width="38" style="59" customWidth="1"/>
    <col min="6" max="6" width="48.125" style="59" customWidth="1"/>
    <col min="7" max="256" width="9" style="59"/>
    <col min="257" max="257" width="28.125" style="59" customWidth="1"/>
    <col min="258" max="258" width="10" style="59" customWidth="1"/>
    <col min="259" max="259" width="14.375" style="59" customWidth="1"/>
    <col min="260" max="260" width="8" style="59" customWidth="1"/>
    <col min="261" max="261" width="38" style="59" customWidth="1"/>
    <col min="262" max="262" width="48.125" style="59" customWidth="1"/>
    <col min="263" max="512" width="9" style="59"/>
    <col min="513" max="513" width="28.125" style="59" customWidth="1"/>
    <col min="514" max="514" width="10" style="59" customWidth="1"/>
    <col min="515" max="515" width="14.375" style="59" customWidth="1"/>
    <col min="516" max="516" width="8" style="59" customWidth="1"/>
    <col min="517" max="517" width="38" style="59" customWidth="1"/>
    <col min="518" max="518" width="48.125" style="59" customWidth="1"/>
    <col min="519" max="768" width="9" style="59"/>
    <col min="769" max="769" width="28.125" style="59" customWidth="1"/>
    <col min="770" max="770" width="10" style="59" customWidth="1"/>
    <col min="771" max="771" width="14.375" style="59" customWidth="1"/>
    <col min="772" max="772" width="8" style="59" customWidth="1"/>
    <col min="773" max="773" width="38" style="59" customWidth="1"/>
    <col min="774" max="774" width="48.125" style="59" customWidth="1"/>
    <col min="775" max="1024" width="9" style="59"/>
    <col min="1025" max="1025" width="28.125" style="59" customWidth="1"/>
    <col min="1026" max="1026" width="10" style="59" customWidth="1"/>
    <col min="1027" max="1027" width="14.375" style="59" customWidth="1"/>
    <col min="1028" max="1028" width="8" style="59" customWidth="1"/>
    <col min="1029" max="1029" width="38" style="59" customWidth="1"/>
    <col min="1030" max="1030" width="48.125" style="59" customWidth="1"/>
    <col min="1031" max="1280" width="9" style="59"/>
    <col min="1281" max="1281" width="28.125" style="59" customWidth="1"/>
    <col min="1282" max="1282" width="10" style="59" customWidth="1"/>
    <col min="1283" max="1283" width="14.375" style="59" customWidth="1"/>
    <col min="1284" max="1284" width="8" style="59" customWidth="1"/>
    <col min="1285" max="1285" width="38" style="59" customWidth="1"/>
    <col min="1286" max="1286" width="48.125" style="59" customWidth="1"/>
    <col min="1287" max="1536" width="9" style="59"/>
    <col min="1537" max="1537" width="28.125" style="59" customWidth="1"/>
    <col min="1538" max="1538" width="10" style="59" customWidth="1"/>
    <col min="1539" max="1539" width="14.375" style="59" customWidth="1"/>
    <col min="1540" max="1540" width="8" style="59" customWidth="1"/>
    <col min="1541" max="1541" width="38" style="59" customWidth="1"/>
    <col min="1542" max="1542" width="48.125" style="59" customWidth="1"/>
    <col min="1543" max="1792" width="9" style="59"/>
    <col min="1793" max="1793" width="28.125" style="59" customWidth="1"/>
    <col min="1794" max="1794" width="10" style="59" customWidth="1"/>
    <col min="1795" max="1795" width="14.375" style="59" customWidth="1"/>
    <col min="1796" max="1796" width="8" style="59" customWidth="1"/>
    <col min="1797" max="1797" width="38" style="59" customWidth="1"/>
    <col min="1798" max="1798" width="48.125" style="59" customWidth="1"/>
    <col min="1799" max="2048" width="9" style="59"/>
    <col min="2049" max="2049" width="28.125" style="59" customWidth="1"/>
    <col min="2050" max="2050" width="10" style="59" customWidth="1"/>
    <col min="2051" max="2051" width="14.375" style="59" customWidth="1"/>
    <col min="2052" max="2052" width="8" style="59" customWidth="1"/>
    <col min="2053" max="2053" width="38" style="59" customWidth="1"/>
    <col min="2054" max="2054" width="48.125" style="59" customWidth="1"/>
    <col min="2055" max="2304" width="9" style="59"/>
    <col min="2305" max="2305" width="28.125" style="59" customWidth="1"/>
    <col min="2306" max="2306" width="10" style="59" customWidth="1"/>
    <col min="2307" max="2307" width="14.375" style="59" customWidth="1"/>
    <col min="2308" max="2308" width="8" style="59" customWidth="1"/>
    <col min="2309" max="2309" width="38" style="59" customWidth="1"/>
    <col min="2310" max="2310" width="48.125" style="59" customWidth="1"/>
    <col min="2311" max="2560" width="9" style="59"/>
    <col min="2561" max="2561" width="28.125" style="59" customWidth="1"/>
    <col min="2562" max="2562" width="10" style="59" customWidth="1"/>
    <col min="2563" max="2563" width="14.375" style="59" customWidth="1"/>
    <col min="2564" max="2564" width="8" style="59" customWidth="1"/>
    <col min="2565" max="2565" width="38" style="59" customWidth="1"/>
    <col min="2566" max="2566" width="48.125" style="59" customWidth="1"/>
    <col min="2567" max="2816" width="9" style="59"/>
    <col min="2817" max="2817" width="28.125" style="59" customWidth="1"/>
    <col min="2818" max="2818" width="10" style="59" customWidth="1"/>
    <col min="2819" max="2819" width="14.375" style="59" customWidth="1"/>
    <col min="2820" max="2820" width="8" style="59" customWidth="1"/>
    <col min="2821" max="2821" width="38" style="59" customWidth="1"/>
    <col min="2822" max="2822" width="48.125" style="59" customWidth="1"/>
    <col min="2823" max="3072" width="9" style="59"/>
    <col min="3073" max="3073" width="28.125" style="59" customWidth="1"/>
    <col min="3074" max="3074" width="10" style="59" customWidth="1"/>
    <col min="3075" max="3075" width="14.375" style="59" customWidth="1"/>
    <col min="3076" max="3076" width="8" style="59" customWidth="1"/>
    <col min="3077" max="3077" width="38" style="59" customWidth="1"/>
    <col min="3078" max="3078" width="48.125" style="59" customWidth="1"/>
    <col min="3079" max="3328" width="9" style="59"/>
    <col min="3329" max="3329" width="28.125" style="59" customWidth="1"/>
    <col min="3330" max="3330" width="10" style="59" customWidth="1"/>
    <col min="3331" max="3331" width="14.375" style="59" customWidth="1"/>
    <col min="3332" max="3332" width="8" style="59" customWidth="1"/>
    <col min="3333" max="3333" width="38" style="59" customWidth="1"/>
    <col min="3334" max="3334" width="48.125" style="59" customWidth="1"/>
    <col min="3335" max="3584" width="9" style="59"/>
    <col min="3585" max="3585" width="28.125" style="59" customWidth="1"/>
    <col min="3586" max="3586" width="10" style="59" customWidth="1"/>
    <col min="3587" max="3587" width="14.375" style="59" customWidth="1"/>
    <col min="3588" max="3588" width="8" style="59" customWidth="1"/>
    <col min="3589" max="3589" width="38" style="59" customWidth="1"/>
    <col min="3590" max="3590" width="48.125" style="59" customWidth="1"/>
    <col min="3591" max="3840" width="9" style="59"/>
    <col min="3841" max="3841" width="28.125" style="59" customWidth="1"/>
    <col min="3842" max="3842" width="10" style="59" customWidth="1"/>
    <col min="3843" max="3843" width="14.375" style="59" customWidth="1"/>
    <col min="3844" max="3844" width="8" style="59" customWidth="1"/>
    <col min="3845" max="3845" width="38" style="59" customWidth="1"/>
    <col min="3846" max="3846" width="48.125" style="59" customWidth="1"/>
    <col min="3847" max="4096" width="9" style="59"/>
    <col min="4097" max="4097" width="28.125" style="59" customWidth="1"/>
    <col min="4098" max="4098" width="10" style="59" customWidth="1"/>
    <col min="4099" max="4099" width="14.375" style="59" customWidth="1"/>
    <col min="4100" max="4100" width="8" style="59" customWidth="1"/>
    <col min="4101" max="4101" width="38" style="59" customWidth="1"/>
    <col min="4102" max="4102" width="48.125" style="59" customWidth="1"/>
    <col min="4103" max="4352" width="9" style="59"/>
    <col min="4353" max="4353" width="28.125" style="59" customWidth="1"/>
    <col min="4354" max="4354" width="10" style="59" customWidth="1"/>
    <col min="4355" max="4355" width="14.375" style="59" customWidth="1"/>
    <col min="4356" max="4356" width="8" style="59" customWidth="1"/>
    <col min="4357" max="4357" width="38" style="59" customWidth="1"/>
    <col min="4358" max="4358" width="48.125" style="59" customWidth="1"/>
    <col min="4359" max="4608" width="9" style="59"/>
    <col min="4609" max="4609" width="28.125" style="59" customWidth="1"/>
    <col min="4610" max="4610" width="10" style="59" customWidth="1"/>
    <col min="4611" max="4611" width="14.375" style="59" customWidth="1"/>
    <col min="4612" max="4612" width="8" style="59" customWidth="1"/>
    <col min="4613" max="4613" width="38" style="59" customWidth="1"/>
    <col min="4614" max="4614" width="48.125" style="59" customWidth="1"/>
    <col min="4615" max="4864" width="9" style="59"/>
    <col min="4865" max="4865" width="28.125" style="59" customWidth="1"/>
    <col min="4866" max="4866" width="10" style="59" customWidth="1"/>
    <col min="4867" max="4867" width="14.375" style="59" customWidth="1"/>
    <col min="4868" max="4868" width="8" style="59" customWidth="1"/>
    <col min="4869" max="4869" width="38" style="59" customWidth="1"/>
    <col min="4870" max="4870" width="48.125" style="59" customWidth="1"/>
    <col min="4871" max="5120" width="9" style="59"/>
    <col min="5121" max="5121" width="28.125" style="59" customWidth="1"/>
    <col min="5122" max="5122" width="10" style="59" customWidth="1"/>
    <col min="5123" max="5123" width="14.375" style="59" customWidth="1"/>
    <col min="5124" max="5124" width="8" style="59" customWidth="1"/>
    <col min="5125" max="5125" width="38" style="59" customWidth="1"/>
    <col min="5126" max="5126" width="48.125" style="59" customWidth="1"/>
    <col min="5127" max="5376" width="9" style="59"/>
    <col min="5377" max="5377" width="28.125" style="59" customWidth="1"/>
    <col min="5378" max="5378" width="10" style="59" customWidth="1"/>
    <col min="5379" max="5379" width="14.375" style="59" customWidth="1"/>
    <col min="5380" max="5380" width="8" style="59" customWidth="1"/>
    <col min="5381" max="5381" width="38" style="59" customWidth="1"/>
    <col min="5382" max="5382" width="48.125" style="59" customWidth="1"/>
    <col min="5383" max="5632" width="9" style="59"/>
    <col min="5633" max="5633" width="28.125" style="59" customWidth="1"/>
    <col min="5634" max="5634" width="10" style="59" customWidth="1"/>
    <col min="5635" max="5635" width="14.375" style="59" customWidth="1"/>
    <col min="5636" max="5636" width="8" style="59" customWidth="1"/>
    <col min="5637" max="5637" width="38" style="59" customWidth="1"/>
    <col min="5638" max="5638" width="48.125" style="59" customWidth="1"/>
    <col min="5639" max="5888" width="9" style="59"/>
    <col min="5889" max="5889" width="28.125" style="59" customWidth="1"/>
    <col min="5890" max="5890" width="10" style="59" customWidth="1"/>
    <col min="5891" max="5891" width="14.375" style="59" customWidth="1"/>
    <col min="5892" max="5892" width="8" style="59" customWidth="1"/>
    <col min="5893" max="5893" width="38" style="59" customWidth="1"/>
    <col min="5894" max="5894" width="48.125" style="59" customWidth="1"/>
    <col min="5895" max="6144" width="9" style="59"/>
    <col min="6145" max="6145" width="28.125" style="59" customWidth="1"/>
    <col min="6146" max="6146" width="10" style="59" customWidth="1"/>
    <col min="6147" max="6147" width="14.375" style="59" customWidth="1"/>
    <col min="6148" max="6148" width="8" style="59" customWidth="1"/>
    <col min="6149" max="6149" width="38" style="59" customWidth="1"/>
    <col min="6150" max="6150" width="48.125" style="59" customWidth="1"/>
    <col min="6151" max="6400" width="9" style="59"/>
    <col min="6401" max="6401" width="28.125" style="59" customWidth="1"/>
    <col min="6402" max="6402" width="10" style="59" customWidth="1"/>
    <col min="6403" max="6403" width="14.375" style="59" customWidth="1"/>
    <col min="6404" max="6404" width="8" style="59" customWidth="1"/>
    <col min="6405" max="6405" width="38" style="59" customWidth="1"/>
    <col min="6406" max="6406" width="48.125" style="59" customWidth="1"/>
    <col min="6407" max="6656" width="9" style="59"/>
    <col min="6657" max="6657" width="28.125" style="59" customWidth="1"/>
    <col min="6658" max="6658" width="10" style="59" customWidth="1"/>
    <col min="6659" max="6659" width="14.375" style="59" customWidth="1"/>
    <col min="6660" max="6660" width="8" style="59" customWidth="1"/>
    <col min="6661" max="6661" width="38" style="59" customWidth="1"/>
    <col min="6662" max="6662" width="48.125" style="59" customWidth="1"/>
    <col min="6663" max="6912" width="9" style="59"/>
    <col min="6913" max="6913" width="28.125" style="59" customWidth="1"/>
    <col min="6914" max="6914" width="10" style="59" customWidth="1"/>
    <col min="6915" max="6915" width="14.375" style="59" customWidth="1"/>
    <col min="6916" max="6916" width="8" style="59" customWidth="1"/>
    <col min="6917" max="6917" width="38" style="59" customWidth="1"/>
    <col min="6918" max="6918" width="48.125" style="59" customWidth="1"/>
    <col min="6919" max="7168" width="9" style="59"/>
    <col min="7169" max="7169" width="28.125" style="59" customWidth="1"/>
    <col min="7170" max="7170" width="10" style="59" customWidth="1"/>
    <col min="7171" max="7171" width="14.375" style="59" customWidth="1"/>
    <col min="7172" max="7172" width="8" style="59" customWidth="1"/>
    <col min="7173" max="7173" width="38" style="59" customWidth="1"/>
    <col min="7174" max="7174" width="48.125" style="59" customWidth="1"/>
    <col min="7175" max="7424" width="9" style="59"/>
    <col min="7425" max="7425" width="28.125" style="59" customWidth="1"/>
    <col min="7426" max="7426" width="10" style="59" customWidth="1"/>
    <col min="7427" max="7427" width="14.375" style="59" customWidth="1"/>
    <col min="7428" max="7428" width="8" style="59" customWidth="1"/>
    <col min="7429" max="7429" width="38" style="59" customWidth="1"/>
    <col min="7430" max="7430" width="48.125" style="59" customWidth="1"/>
    <col min="7431" max="7680" width="9" style="59"/>
    <col min="7681" max="7681" width="28.125" style="59" customWidth="1"/>
    <col min="7682" max="7682" width="10" style="59" customWidth="1"/>
    <col min="7683" max="7683" width="14.375" style="59" customWidth="1"/>
    <col min="7684" max="7684" width="8" style="59" customWidth="1"/>
    <col min="7685" max="7685" width="38" style="59" customWidth="1"/>
    <col min="7686" max="7686" width="48.125" style="59" customWidth="1"/>
    <col min="7687" max="7936" width="9" style="59"/>
    <col min="7937" max="7937" width="28.125" style="59" customWidth="1"/>
    <col min="7938" max="7938" width="10" style="59" customWidth="1"/>
    <col min="7939" max="7939" width="14.375" style="59" customWidth="1"/>
    <col min="7940" max="7940" width="8" style="59" customWidth="1"/>
    <col min="7941" max="7941" width="38" style="59" customWidth="1"/>
    <col min="7942" max="7942" width="48.125" style="59" customWidth="1"/>
    <col min="7943" max="8192" width="9" style="59"/>
    <col min="8193" max="8193" width="28.125" style="59" customWidth="1"/>
    <col min="8194" max="8194" width="10" style="59" customWidth="1"/>
    <col min="8195" max="8195" width="14.375" style="59" customWidth="1"/>
    <col min="8196" max="8196" width="8" style="59" customWidth="1"/>
    <col min="8197" max="8197" width="38" style="59" customWidth="1"/>
    <col min="8198" max="8198" width="48.125" style="59" customWidth="1"/>
    <col min="8199" max="8448" width="9" style="59"/>
    <col min="8449" max="8449" width="28.125" style="59" customWidth="1"/>
    <col min="8450" max="8450" width="10" style="59" customWidth="1"/>
    <col min="8451" max="8451" width="14.375" style="59" customWidth="1"/>
    <col min="8452" max="8452" width="8" style="59" customWidth="1"/>
    <col min="8453" max="8453" width="38" style="59" customWidth="1"/>
    <col min="8454" max="8454" width="48.125" style="59" customWidth="1"/>
    <col min="8455" max="8704" width="9" style="59"/>
    <col min="8705" max="8705" width="28.125" style="59" customWidth="1"/>
    <col min="8706" max="8706" width="10" style="59" customWidth="1"/>
    <col min="8707" max="8707" width="14.375" style="59" customWidth="1"/>
    <col min="8708" max="8708" width="8" style="59" customWidth="1"/>
    <col min="8709" max="8709" width="38" style="59" customWidth="1"/>
    <col min="8710" max="8710" width="48.125" style="59" customWidth="1"/>
    <col min="8711" max="8960" width="9" style="59"/>
    <col min="8961" max="8961" width="28.125" style="59" customWidth="1"/>
    <col min="8962" max="8962" width="10" style="59" customWidth="1"/>
    <col min="8963" max="8963" width="14.375" style="59" customWidth="1"/>
    <col min="8964" max="8964" width="8" style="59" customWidth="1"/>
    <col min="8965" max="8965" width="38" style="59" customWidth="1"/>
    <col min="8966" max="8966" width="48.125" style="59" customWidth="1"/>
    <col min="8967" max="9216" width="9" style="59"/>
    <col min="9217" max="9217" width="28.125" style="59" customWidth="1"/>
    <col min="9218" max="9218" width="10" style="59" customWidth="1"/>
    <col min="9219" max="9219" width="14.375" style="59" customWidth="1"/>
    <col min="9220" max="9220" width="8" style="59" customWidth="1"/>
    <col min="9221" max="9221" width="38" style="59" customWidth="1"/>
    <col min="9222" max="9222" width="48.125" style="59" customWidth="1"/>
    <col min="9223" max="9472" width="9" style="59"/>
    <col min="9473" max="9473" width="28.125" style="59" customWidth="1"/>
    <col min="9474" max="9474" width="10" style="59" customWidth="1"/>
    <col min="9475" max="9475" width="14.375" style="59" customWidth="1"/>
    <col min="9476" max="9476" width="8" style="59" customWidth="1"/>
    <col min="9477" max="9477" width="38" style="59" customWidth="1"/>
    <col min="9478" max="9478" width="48.125" style="59" customWidth="1"/>
    <col min="9479" max="9728" width="9" style="59"/>
    <col min="9729" max="9729" width="28.125" style="59" customWidth="1"/>
    <col min="9730" max="9730" width="10" style="59" customWidth="1"/>
    <col min="9731" max="9731" width="14.375" style="59" customWidth="1"/>
    <col min="9732" max="9732" width="8" style="59" customWidth="1"/>
    <col min="9733" max="9733" width="38" style="59" customWidth="1"/>
    <col min="9734" max="9734" width="48.125" style="59" customWidth="1"/>
    <col min="9735" max="9984" width="9" style="59"/>
    <col min="9985" max="9985" width="28.125" style="59" customWidth="1"/>
    <col min="9986" max="9986" width="10" style="59" customWidth="1"/>
    <col min="9987" max="9987" width="14.375" style="59" customWidth="1"/>
    <col min="9988" max="9988" width="8" style="59" customWidth="1"/>
    <col min="9989" max="9989" width="38" style="59" customWidth="1"/>
    <col min="9990" max="9990" width="48.125" style="59" customWidth="1"/>
    <col min="9991" max="10240" width="9" style="59"/>
    <col min="10241" max="10241" width="28.125" style="59" customWidth="1"/>
    <col min="10242" max="10242" width="10" style="59" customWidth="1"/>
    <col min="10243" max="10243" width="14.375" style="59" customWidth="1"/>
    <col min="10244" max="10244" width="8" style="59" customWidth="1"/>
    <col min="10245" max="10245" width="38" style="59" customWidth="1"/>
    <col min="10246" max="10246" width="48.125" style="59" customWidth="1"/>
    <col min="10247" max="10496" width="9" style="59"/>
    <col min="10497" max="10497" width="28.125" style="59" customWidth="1"/>
    <col min="10498" max="10498" width="10" style="59" customWidth="1"/>
    <col min="10499" max="10499" width="14.375" style="59" customWidth="1"/>
    <col min="10500" max="10500" width="8" style="59" customWidth="1"/>
    <col min="10501" max="10501" width="38" style="59" customWidth="1"/>
    <col min="10502" max="10502" width="48.125" style="59" customWidth="1"/>
    <col min="10503" max="10752" width="9" style="59"/>
    <col min="10753" max="10753" width="28.125" style="59" customWidth="1"/>
    <col min="10754" max="10754" width="10" style="59" customWidth="1"/>
    <col min="10755" max="10755" width="14.375" style="59" customWidth="1"/>
    <col min="10756" max="10756" width="8" style="59" customWidth="1"/>
    <col min="10757" max="10757" width="38" style="59" customWidth="1"/>
    <col min="10758" max="10758" width="48.125" style="59" customWidth="1"/>
    <col min="10759" max="11008" width="9" style="59"/>
    <col min="11009" max="11009" width="28.125" style="59" customWidth="1"/>
    <col min="11010" max="11010" width="10" style="59" customWidth="1"/>
    <col min="11011" max="11011" width="14.375" style="59" customWidth="1"/>
    <col min="11012" max="11012" width="8" style="59" customWidth="1"/>
    <col min="11013" max="11013" width="38" style="59" customWidth="1"/>
    <col min="11014" max="11014" width="48.125" style="59" customWidth="1"/>
    <col min="11015" max="11264" width="9" style="59"/>
    <col min="11265" max="11265" width="28.125" style="59" customWidth="1"/>
    <col min="11266" max="11266" width="10" style="59" customWidth="1"/>
    <col min="11267" max="11267" width="14.375" style="59" customWidth="1"/>
    <col min="11268" max="11268" width="8" style="59" customWidth="1"/>
    <col min="11269" max="11269" width="38" style="59" customWidth="1"/>
    <col min="11270" max="11270" width="48.125" style="59" customWidth="1"/>
    <col min="11271" max="11520" width="9" style="59"/>
    <col min="11521" max="11521" width="28.125" style="59" customWidth="1"/>
    <col min="11522" max="11522" width="10" style="59" customWidth="1"/>
    <col min="11523" max="11523" width="14.375" style="59" customWidth="1"/>
    <col min="11524" max="11524" width="8" style="59" customWidth="1"/>
    <col min="11525" max="11525" width="38" style="59" customWidth="1"/>
    <col min="11526" max="11526" width="48.125" style="59" customWidth="1"/>
    <col min="11527" max="11776" width="9" style="59"/>
    <col min="11777" max="11777" width="28.125" style="59" customWidth="1"/>
    <col min="11778" max="11778" width="10" style="59" customWidth="1"/>
    <col min="11779" max="11779" width="14.375" style="59" customWidth="1"/>
    <col min="11780" max="11780" width="8" style="59" customWidth="1"/>
    <col min="11781" max="11781" width="38" style="59" customWidth="1"/>
    <col min="11782" max="11782" width="48.125" style="59" customWidth="1"/>
    <col min="11783" max="12032" width="9" style="59"/>
    <col min="12033" max="12033" width="28.125" style="59" customWidth="1"/>
    <col min="12034" max="12034" width="10" style="59" customWidth="1"/>
    <col min="12035" max="12035" width="14.375" style="59" customWidth="1"/>
    <col min="12036" max="12036" width="8" style="59" customWidth="1"/>
    <col min="12037" max="12037" width="38" style="59" customWidth="1"/>
    <col min="12038" max="12038" width="48.125" style="59" customWidth="1"/>
    <col min="12039" max="12288" width="9" style="59"/>
    <col min="12289" max="12289" width="28.125" style="59" customWidth="1"/>
    <col min="12290" max="12290" width="10" style="59" customWidth="1"/>
    <col min="12291" max="12291" width="14.375" style="59" customWidth="1"/>
    <col min="12292" max="12292" width="8" style="59" customWidth="1"/>
    <col min="12293" max="12293" width="38" style="59" customWidth="1"/>
    <col min="12294" max="12294" width="48.125" style="59" customWidth="1"/>
    <col min="12295" max="12544" width="9" style="59"/>
    <col min="12545" max="12545" width="28.125" style="59" customWidth="1"/>
    <col min="12546" max="12546" width="10" style="59" customWidth="1"/>
    <col min="12547" max="12547" width="14.375" style="59" customWidth="1"/>
    <col min="12548" max="12548" width="8" style="59" customWidth="1"/>
    <col min="12549" max="12549" width="38" style="59" customWidth="1"/>
    <col min="12550" max="12550" width="48.125" style="59" customWidth="1"/>
    <col min="12551" max="12800" width="9" style="59"/>
    <col min="12801" max="12801" width="28.125" style="59" customWidth="1"/>
    <col min="12802" max="12802" width="10" style="59" customWidth="1"/>
    <col min="12803" max="12803" width="14.375" style="59" customWidth="1"/>
    <col min="12804" max="12804" width="8" style="59" customWidth="1"/>
    <col min="12805" max="12805" width="38" style="59" customWidth="1"/>
    <col min="12806" max="12806" width="48.125" style="59" customWidth="1"/>
    <col min="12807" max="13056" width="9" style="59"/>
    <col min="13057" max="13057" width="28.125" style="59" customWidth="1"/>
    <col min="13058" max="13058" width="10" style="59" customWidth="1"/>
    <col min="13059" max="13059" width="14.375" style="59" customWidth="1"/>
    <col min="13060" max="13060" width="8" style="59" customWidth="1"/>
    <col min="13061" max="13061" width="38" style="59" customWidth="1"/>
    <col min="13062" max="13062" width="48.125" style="59" customWidth="1"/>
    <col min="13063" max="13312" width="9" style="59"/>
    <col min="13313" max="13313" width="28.125" style="59" customWidth="1"/>
    <col min="13314" max="13314" width="10" style="59" customWidth="1"/>
    <col min="13315" max="13315" width="14.375" style="59" customWidth="1"/>
    <col min="13316" max="13316" width="8" style="59" customWidth="1"/>
    <col min="13317" max="13317" width="38" style="59" customWidth="1"/>
    <col min="13318" max="13318" width="48.125" style="59" customWidth="1"/>
    <col min="13319" max="13568" width="9" style="59"/>
    <col min="13569" max="13569" width="28.125" style="59" customWidth="1"/>
    <col min="13570" max="13570" width="10" style="59" customWidth="1"/>
    <col min="13571" max="13571" width="14.375" style="59" customWidth="1"/>
    <col min="13572" max="13572" width="8" style="59" customWidth="1"/>
    <col min="13573" max="13573" width="38" style="59" customWidth="1"/>
    <col min="13574" max="13574" width="48.125" style="59" customWidth="1"/>
    <col min="13575" max="13824" width="9" style="59"/>
    <col min="13825" max="13825" width="28.125" style="59" customWidth="1"/>
    <col min="13826" max="13826" width="10" style="59" customWidth="1"/>
    <col min="13827" max="13827" width="14.375" style="59" customWidth="1"/>
    <col min="13828" max="13828" width="8" style="59" customWidth="1"/>
    <col min="13829" max="13829" width="38" style="59" customWidth="1"/>
    <col min="13830" max="13830" width="48.125" style="59" customWidth="1"/>
    <col min="13831" max="14080" width="9" style="59"/>
    <col min="14081" max="14081" width="28.125" style="59" customWidth="1"/>
    <col min="14082" max="14082" width="10" style="59" customWidth="1"/>
    <col min="14083" max="14083" width="14.375" style="59" customWidth="1"/>
    <col min="14084" max="14084" width="8" style="59" customWidth="1"/>
    <col min="14085" max="14085" width="38" style="59" customWidth="1"/>
    <col min="14086" max="14086" width="48.125" style="59" customWidth="1"/>
    <col min="14087" max="14336" width="9" style="59"/>
    <col min="14337" max="14337" width="28.125" style="59" customWidth="1"/>
    <col min="14338" max="14338" width="10" style="59" customWidth="1"/>
    <col min="14339" max="14339" width="14.375" style="59" customWidth="1"/>
    <col min="14340" max="14340" width="8" style="59" customWidth="1"/>
    <col min="14341" max="14341" width="38" style="59" customWidth="1"/>
    <col min="14342" max="14342" width="48.125" style="59" customWidth="1"/>
    <col min="14343" max="14592" width="9" style="59"/>
    <col min="14593" max="14593" width="28.125" style="59" customWidth="1"/>
    <col min="14594" max="14594" width="10" style="59" customWidth="1"/>
    <col min="14595" max="14595" width="14.375" style="59" customWidth="1"/>
    <col min="14596" max="14596" width="8" style="59" customWidth="1"/>
    <col min="14597" max="14597" width="38" style="59" customWidth="1"/>
    <col min="14598" max="14598" width="48.125" style="59" customWidth="1"/>
    <col min="14599" max="14848" width="9" style="59"/>
    <col min="14849" max="14849" width="28.125" style="59" customWidth="1"/>
    <col min="14850" max="14850" width="10" style="59" customWidth="1"/>
    <col min="14851" max="14851" width="14.375" style="59" customWidth="1"/>
    <col min="14852" max="14852" width="8" style="59" customWidth="1"/>
    <col min="14853" max="14853" width="38" style="59" customWidth="1"/>
    <col min="14854" max="14854" width="48.125" style="59" customWidth="1"/>
    <col min="14855" max="15104" width="9" style="59"/>
    <col min="15105" max="15105" width="28.125" style="59" customWidth="1"/>
    <col min="15106" max="15106" width="10" style="59" customWidth="1"/>
    <col min="15107" max="15107" width="14.375" style="59" customWidth="1"/>
    <col min="15108" max="15108" width="8" style="59" customWidth="1"/>
    <col min="15109" max="15109" width="38" style="59" customWidth="1"/>
    <col min="15110" max="15110" width="48.125" style="59" customWidth="1"/>
    <col min="15111" max="15360" width="9" style="59"/>
    <col min="15361" max="15361" width="28.125" style="59" customWidth="1"/>
    <col min="15362" max="15362" width="10" style="59" customWidth="1"/>
    <col min="15363" max="15363" width="14.375" style="59" customWidth="1"/>
    <col min="15364" max="15364" width="8" style="59" customWidth="1"/>
    <col min="15365" max="15365" width="38" style="59" customWidth="1"/>
    <col min="15366" max="15366" width="48.125" style="59" customWidth="1"/>
    <col min="15367" max="15616" width="9" style="59"/>
    <col min="15617" max="15617" width="28.125" style="59" customWidth="1"/>
    <col min="15618" max="15618" width="10" style="59" customWidth="1"/>
    <col min="15619" max="15619" width="14.375" style="59" customWidth="1"/>
    <col min="15620" max="15620" width="8" style="59" customWidth="1"/>
    <col min="15621" max="15621" width="38" style="59" customWidth="1"/>
    <col min="15622" max="15622" width="48.125" style="59" customWidth="1"/>
    <col min="15623" max="15872" width="9" style="59"/>
    <col min="15873" max="15873" width="28.125" style="59" customWidth="1"/>
    <col min="15874" max="15874" width="10" style="59" customWidth="1"/>
    <col min="15875" max="15875" width="14.375" style="59" customWidth="1"/>
    <col min="15876" max="15876" width="8" style="59" customWidth="1"/>
    <col min="15877" max="15877" width="38" style="59" customWidth="1"/>
    <col min="15878" max="15878" width="48.125" style="59" customWidth="1"/>
    <col min="15879" max="16128" width="9" style="59"/>
    <col min="16129" max="16129" width="28.125" style="59" customWidth="1"/>
    <col min="16130" max="16130" width="10" style="59" customWidth="1"/>
    <col min="16131" max="16131" width="14.375" style="59" customWidth="1"/>
    <col min="16132" max="16132" width="8" style="59" customWidth="1"/>
    <col min="16133" max="16133" width="38" style="59" customWidth="1"/>
    <col min="16134" max="16134" width="48.125" style="59" customWidth="1"/>
    <col min="16135" max="16384" width="9" style="59"/>
  </cols>
  <sheetData>
    <row r="2" spans="1:6" s="56" customFormat="1" ht="75.75" customHeight="1">
      <c r="A2" s="55"/>
      <c r="B2" s="107" t="s">
        <v>0</v>
      </c>
      <c r="C2" s="107"/>
      <c r="D2" s="107"/>
      <c r="E2" s="107"/>
      <c r="F2" s="107"/>
    </row>
    <row r="3" spans="1:6" ht="14.1" customHeight="1">
      <c r="A3" s="57"/>
      <c r="B3" s="58"/>
      <c r="E3" s="60"/>
    </row>
    <row r="4" spans="1:6" ht="14.1" customHeight="1">
      <c r="A4" s="61" t="s">
        <v>1</v>
      </c>
      <c r="B4" s="108" t="s">
        <v>2</v>
      </c>
      <c r="C4" s="108"/>
      <c r="D4" s="108"/>
      <c r="E4" s="61" t="s">
        <v>3</v>
      </c>
      <c r="F4" s="62" t="s">
        <v>4</v>
      </c>
    </row>
    <row r="5" spans="1:6" ht="14.1" customHeight="1">
      <c r="A5" s="61" t="s">
        <v>5</v>
      </c>
      <c r="B5" s="108" t="s">
        <v>6</v>
      </c>
      <c r="C5" s="108"/>
      <c r="D5" s="108"/>
      <c r="E5" s="61" t="s">
        <v>7</v>
      </c>
      <c r="F5" s="62" t="s">
        <v>8</v>
      </c>
    </row>
    <row r="6" spans="1:6" ht="14.1" customHeight="1">
      <c r="A6" s="63" t="s">
        <v>9</v>
      </c>
      <c r="B6" s="109" t="str">
        <f>B5&amp;"_"&amp;"IntegrationTest"&amp;"_"&amp;F6</f>
        <v>4HTN_IntegrationTest_v1.0</v>
      </c>
      <c r="C6" s="110"/>
      <c r="D6" s="111"/>
      <c r="E6" s="61" t="s">
        <v>10</v>
      </c>
      <c r="F6" s="62" t="s">
        <v>11</v>
      </c>
    </row>
    <row r="7" spans="1:6">
      <c r="A7" s="64"/>
      <c r="B7" s="65"/>
      <c r="E7" s="66"/>
      <c r="F7" s="58"/>
    </row>
    <row r="8" spans="1:6">
      <c r="A8" s="59"/>
    </row>
    <row r="9" spans="1:6">
      <c r="A9" s="89" t="s">
        <v>12</v>
      </c>
    </row>
    <row r="10" spans="1:6" s="67" customFormat="1">
      <c r="A10" s="90" t="s">
        <v>13</v>
      </c>
      <c r="B10" s="91" t="s">
        <v>10</v>
      </c>
      <c r="C10" s="91" t="s">
        <v>14</v>
      </c>
      <c r="D10" s="91" t="s">
        <v>15</v>
      </c>
      <c r="E10" s="91" t="s">
        <v>16</v>
      </c>
      <c r="F10" s="92" t="s">
        <v>17</v>
      </c>
    </row>
    <row r="11" spans="1:6" s="68" customFormat="1" ht="21.75" customHeight="1">
      <c r="A11" s="93"/>
      <c r="B11" s="94"/>
      <c r="C11" s="95"/>
      <c r="D11" s="95"/>
      <c r="E11" s="96"/>
      <c r="F11" s="97"/>
    </row>
    <row r="12" spans="1:6" s="68" customFormat="1" ht="19.5" customHeight="1">
      <c r="A12" s="98"/>
      <c r="B12" s="94"/>
      <c r="C12" s="95"/>
      <c r="D12" s="95"/>
      <c r="E12" s="95"/>
      <c r="F12" s="99"/>
    </row>
    <row r="13" spans="1:6" s="68" customFormat="1" ht="21.75" customHeight="1">
      <c r="A13" s="98"/>
      <c r="B13" s="94"/>
      <c r="C13" s="95"/>
      <c r="D13" s="95"/>
      <c r="E13" s="95"/>
      <c r="F13" s="99"/>
    </row>
    <row r="14" spans="1:6" s="68" customFormat="1" ht="19.5" customHeight="1">
      <c r="A14" s="98"/>
      <c r="B14" s="94"/>
      <c r="C14" s="95"/>
      <c r="D14" s="95"/>
      <c r="E14" s="95"/>
      <c r="F14" s="99"/>
    </row>
    <row r="15" spans="1:6" s="68" customFormat="1" ht="21.75" customHeight="1">
      <c r="A15" s="98"/>
      <c r="B15" s="94"/>
      <c r="C15" s="95"/>
      <c r="D15" s="95"/>
      <c r="E15" s="95"/>
      <c r="F15" s="99"/>
    </row>
    <row r="16" spans="1:6" s="68" customFormat="1" ht="19.5" customHeight="1">
      <c r="A16" s="98"/>
      <c r="B16" s="94"/>
      <c r="C16" s="95"/>
      <c r="D16" s="95"/>
      <c r="E16" s="95"/>
      <c r="F16" s="99"/>
    </row>
    <row r="17" spans="1:6">
      <c r="A17" s="100"/>
      <c r="B17" s="101"/>
      <c r="C17" s="102"/>
      <c r="D17" s="102"/>
      <c r="E17" s="102"/>
      <c r="F17" s="103"/>
    </row>
  </sheetData>
  <mergeCells count="4">
    <mergeCell ref="B2:F2"/>
    <mergeCell ref="B4:D4"/>
    <mergeCell ref="B5:D5"/>
    <mergeCell ref="B6:D6"/>
  </mergeCells>
  <phoneticPr fontId="2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7676D-50AE-4F13-9B37-AE28E3A1BEAE}">
  <sheetPr codeName="Sheet11">
    <outlinePr summaryBelow="0" summaryRight="0"/>
  </sheetPr>
  <dimension ref="A1:R14"/>
  <sheetViews>
    <sheetView zoomScale="85" zoomScaleNormal="85" workbookViewId="0">
      <selection activeCell="H11" sqref="H11:H13"/>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34</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COUNTA(A11:A994)</f>
        <v>3</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COUNTIF($F10:$F992,B5)</f>
        <v>3</v>
      </c>
      <c r="C6" s="74">
        <f>COUNTIF($F10:$F992,C5)</f>
        <v>0</v>
      </c>
      <c r="D6" s="74">
        <f>COUNTIF($F10:$F992,D5)</f>
        <v>0</v>
      </c>
      <c r="E6" s="75">
        <f>COUNTIF($F10:$F992,E5)</f>
        <v>0</v>
      </c>
      <c r="F6" s="52"/>
      <c r="G6" s="52"/>
      <c r="H6" s="20"/>
      <c r="I6" s="52"/>
      <c r="J6" s="52"/>
      <c r="K6" s="20"/>
      <c r="L6" s="52"/>
      <c r="M6" s="52"/>
      <c r="N6" s="20"/>
      <c r="O6" s="20"/>
      <c r="P6" s="20"/>
      <c r="Q6" s="21"/>
    </row>
    <row r="7" spans="1:18" s="19" customFormat="1" ht="15.95" customHeight="1">
      <c r="A7" s="71" t="s">
        <v>78</v>
      </c>
      <c r="B7" s="74">
        <f>COUNTIF($I10:$I992,B5)</f>
        <v>3</v>
      </c>
      <c r="C7" s="74">
        <f>COUNTIF($I10:$I992,C5)</f>
        <v>0</v>
      </c>
      <c r="D7" s="74">
        <f>COUNTIF($I10:$I992,D5)</f>
        <v>0</v>
      </c>
      <c r="E7" s="75">
        <f>COUNTIF($I10:$I992,E5)</f>
        <v>0</v>
      </c>
      <c r="F7" s="52"/>
      <c r="G7" s="52"/>
      <c r="H7" s="20"/>
      <c r="I7" s="52"/>
      <c r="J7" s="52"/>
      <c r="K7" s="20"/>
      <c r="L7" s="52"/>
      <c r="M7" s="52"/>
      <c r="N7" s="20"/>
      <c r="O7" s="20"/>
      <c r="P7" s="20"/>
      <c r="Q7" s="21"/>
    </row>
    <row r="8" spans="1:18" s="19" customFormat="1" ht="15.95" customHeight="1" thickBot="1">
      <c r="A8" s="78" t="s">
        <v>79</v>
      </c>
      <c r="B8" s="76">
        <f>COUNTIF($L10:$L992,B5)</f>
        <v>3</v>
      </c>
      <c r="C8" s="76">
        <f>COUNTIF($L10:$L992,C5)</f>
        <v>0</v>
      </c>
      <c r="D8" s="76">
        <f>COUNTIF($L10:$L992,D5)</f>
        <v>0</v>
      </c>
      <c r="E8" s="77">
        <f>COUNTIF($L10:$L992,E5)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7.5" outlineLevel="1">
      <c r="A11" s="87" t="s">
        <v>382</v>
      </c>
      <c r="B11" s="79" t="s">
        <v>383</v>
      </c>
      <c r="C11" s="79" t="s">
        <v>384</v>
      </c>
      <c r="D11" s="81" t="s">
        <v>385</v>
      </c>
      <c r="E11" s="81" t="s">
        <v>386</v>
      </c>
      <c r="F11" s="79" t="s">
        <v>61</v>
      </c>
      <c r="G11" s="88">
        <v>44525</v>
      </c>
      <c r="H11" s="79" t="s">
        <v>335</v>
      </c>
      <c r="I11" s="79" t="s">
        <v>61</v>
      </c>
      <c r="J11" s="88">
        <v>44525</v>
      </c>
      <c r="K11" s="79" t="s">
        <v>275</v>
      </c>
      <c r="L11" s="79" t="s">
        <v>61</v>
      </c>
      <c r="M11" s="88">
        <v>44525</v>
      </c>
      <c r="N11" s="79" t="s">
        <v>275</v>
      </c>
      <c r="O11" s="80"/>
      <c r="Q11" s="24"/>
    </row>
    <row r="12" spans="1:18" ht="24.75" outlineLevel="1">
      <c r="A12" s="87" t="s">
        <v>387</v>
      </c>
      <c r="B12" s="79" t="s">
        <v>388</v>
      </c>
      <c r="C12" s="79" t="s">
        <v>389</v>
      </c>
      <c r="D12" s="81" t="s">
        <v>390</v>
      </c>
      <c r="E12" s="81" t="s">
        <v>386</v>
      </c>
      <c r="F12" s="79" t="s">
        <v>61</v>
      </c>
      <c r="G12" s="88">
        <v>44525</v>
      </c>
      <c r="H12" s="79" t="s">
        <v>335</v>
      </c>
      <c r="I12" s="79" t="s">
        <v>61</v>
      </c>
      <c r="J12" s="88">
        <v>44525</v>
      </c>
      <c r="K12" s="79" t="s">
        <v>275</v>
      </c>
      <c r="L12" s="79" t="s">
        <v>61</v>
      </c>
      <c r="M12" s="88">
        <v>44525</v>
      </c>
      <c r="N12" s="79" t="s">
        <v>275</v>
      </c>
      <c r="O12" s="80"/>
      <c r="Q12" s="24"/>
    </row>
    <row r="13" spans="1:18" ht="24.75" outlineLevel="1">
      <c r="A13" s="87" t="s">
        <v>391</v>
      </c>
      <c r="B13" s="79" t="s">
        <v>281</v>
      </c>
      <c r="C13" s="79" t="s">
        <v>392</v>
      </c>
      <c r="D13" s="79" t="s">
        <v>393</v>
      </c>
      <c r="E13" s="81" t="s">
        <v>386</v>
      </c>
      <c r="F13" s="79" t="s">
        <v>61</v>
      </c>
      <c r="G13" s="88">
        <v>44525</v>
      </c>
      <c r="H13" s="79" t="s">
        <v>335</v>
      </c>
      <c r="I13" s="79" t="s">
        <v>61</v>
      </c>
      <c r="J13" s="88">
        <v>44525</v>
      </c>
      <c r="K13" s="79" t="s">
        <v>275</v>
      </c>
      <c r="L13" s="79" t="s">
        <v>61</v>
      </c>
      <c r="M13" s="88">
        <v>44525</v>
      </c>
      <c r="N13" s="79" t="s">
        <v>275</v>
      </c>
      <c r="O13" s="80"/>
      <c r="Q13" s="24"/>
    </row>
    <row r="14" spans="1:18" outlineLevel="1">
      <c r="A14" s="79"/>
      <c r="B14" s="79"/>
      <c r="C14" s="79"/>
      <c r="D14" s="79"/>
      <c r="E14" s="79"/>
      <c r="F14" s="79"/>
      <c r="G14" s="79"/>
      <c r="H14" s="79"/>
      <c r="I14" s="79"/>
      <c r="J14" s="79"/>
      <c r="K14" s="79"/>
      <c r="L14" s="79"/>
      <c r="M14" s="79"/>
      <c r="N14" s="79"/>
      <c r="O14" s="80"/>
      <c r="Q14" s="24"/>
    </row>
  </sheetData>
  <mergeCells count="3">
    <mergeCell ref="B2:E2"/>
    <mergeCell ref="B3:E3"/>
    <mergeCell ref="B4:E4"/>
  </mergeCells>
  <phoneticPr fontId="20" type="noConversion"/>
  <dataValidations count="2">
    <dataValidation allowBlank="1" showErrorMessage="1" sqref="F10 I10 L10" xr:uid="{9C93A204-25F7-46E3-B3B9-A918EE11062C}"/>
    <dataValidation type="list" allowBlank="1" showErrorMessage="1" sqref="G2:G3 G9 J15:J141 J2:J3 J9 M15:M141 M2:M3 M9 G15:G141 F11:F14 I11:I14 L11:L14" xr:uid="{9E3A9C23-8AAC-4664-A904-166E5E290960}">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51EC-F9FC-4AF2-BE08-46DA7CC93E28}">
  <sheetPr codeName="Sheet12">
    <outlinePr summaryBelow="0" summaryRight="0"/>
  </sheetPr>
  <dimension ref="A1:R13"/>
  <sheetViews>
    <sheetView zoomScale="85" zoomScaleNormal="85" workbookViewId="0">
      <selection activeCell="K1" sqref="K1:K1048576"/>
    </sheetView>
  </sheetViews>
  <sheetFormatPr defaultColWidth="9" defaultRowHeight="13.15" outlineLevelRow="1" outlineLevelCol="1"/>
  <cols>
    <col min="1" max="1" width="18.8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8.75" style="1" customWidth="1" outlineLevel="1"/>
    <col min="9" max="9" width="9.375" style="1" customWidth="1"/>
    <col min="10" max="10" width="10.625" style="1" customWidth="1" outlineLevel="1"/>
    <col min="11" max="11" width="10.25" style="1" customWidth="1" outlineLevel="1"/>
    <col min="12" max="12" width="9.375" style="1" customWidth="1"/>
    <col min="13" max="13" width="10.625" style="1" customWidth="1" outlineLevel="1"/>
    <col min="14" max="14" width="10.2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35</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COUNTA(A11:A993)</f>
        <v>2</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COUNTIF($F10:$F991,B5)</f>
        <v>2</v>
      </c>
      <c r="C6" s="74">
        <f>COUNTIF($F10:$F991,C5)</f>
        <v>0</v>
      </c>
      <c r="D6" s="74">
        <f>COUNTIF($F10:$F991,D5)</f>
        <v>0</v>
      </c>
      <c r="E6" s="75">
        <f>COUNTIF($F10:$F991,E5)</f>
        <v>0</v>
      </c>
      <c r="F6" s="52"/>
      <c r="G6" s="52"/>
      <c r="H6" s="20"/>
      <c r="I6" s="52"/>
      <c r="J6" s="52"/>
      <c r="K6" s="20"/>
      <c r="L6" s="52"/>
      <c r="M6" s="52"/>
      <c r="N6" s="20"/>
      <c r="O6" s="20"/>
      <c r="P6" s="20"/>
      <c r="Q6" s="21"/>
    </row>
    <row r="7" spans="1:18" s="19" customFormat="1" ht="15.95" customHeight="1">
      <c r="A7" s="71" t="s">
        <v>78</v>
      </c>
      <c r="B7" s="74">
        <f>COUNTIF($I10:$I991,B5)</f>
        <v>2</v>
      </c>
      <c r="C7" s="74">
        <f>COUNTIF($I10:$I991,C5)</f>
        <v>0</v>
      </c>
      <c r="D7" s="74">
        <f>COUNTIF($I10:$I991,D5)</f>
        <v>0</v>
      </c>
      <c r="E7" s="75">
        <f>COUNTIF($I10:$I991,E5)</f>
        <v>0</v>
      </c>
      <c r="F7" s="52"/>
      <c r="G7" s="52"/>
      <c r="H7" s="20"/>
      <c r="I7" s="52"/>
      <c r="J7" s="52"/>
      <c r="K7" s="20"/>
      <c r="L7" s="52"/>
      <c r="M7" s="52"/>
      <c r="N7" s="20"/>
      <c r="O7" s="20"/>
      <c r="P7" s="20"/>
      <c r="Q7" s="21"/>
    </row>
    <row r="8" spans="1:18" s="19" customFormat="1" ht="15.95" customHeight="1" thickBot="1">
      <c r="A8" s="78" t="s">
        <v>79</v>
      </c>
      <c r="B8" s="76">
        <f>COUNTIF($L10:$L991,B5)</f>
        <v>2</v>
      </c>
      <c r="C8" s="76">
        <f>COUNTIF($L10:$L991,C5)</f>
        <v>0</v>
      </c>
      <c r="D8" s="76">
        <f>COUNTIF($L10:$L991,D5)</f>
        <v>0</v>
      </c>
      <c r="E8" s="77">
        <f>COUNTIF($L10:$L991,E5)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7.5" outlineLevel="1">
      <c r="A11" s="87" t="s">
        <v>394</v>
      </c>
      <c r="B11" s="79" t="s">
        <v>395</v>
      </c>
      <c r="C11" s="79" t="s">
        <v>396</v>
      </c>
      <c r="D11" s="81" t="s">
        <v>397</v>
      </c>
      <c r="E11" s="81" t="s">
        <v>386</v>
      </c>
      <c r="F11" s="79" t="s">
        <v>61</v>
      </c>
      <c r="G11" s="88">
        <v>44890</v>
      </c>
      <c r="H11" s="79" t="s">
        <v>335</v>
      </c>
      <c r="I11" s="79" t="s">
        <v>61</v>
      </c>
      <c r="J11" s="88">
        <v>44890</v>
      </c>
      <c r="K11" s="79" t="s">
        <v>335</v>
      </c>
      <c r="L11" s="79" t="s">
        <v>61</v>
      </c>
      <c r="M11" s="88">
        <v>44890</v>
      </c>
      <c r="N11" s="79" t="s">
        <v>335</v>
      </c>
      <c r="O11" s="80"/>
      <c r="Q11" s="24"/>
    </row>
    <row r="12" spans="1:18" ht="37.5" outlineLevel="1">
      <c r="A12" s="87" t="s">
        <v>398</v>
      </c>
      <c r="B12" s="79" t="s">
        <v>281</v>
      </c>
      <c r="C12" s="79" t="s">
        <v>399</v>
      </c>
      <c r="D12" s="81" t="s">
        <v>400</v>
      </c>
      <c r="E12" s="81" t="s">
        <v>386</v>
      </c>
      <c r="F12" s="79" t="s">
        <v>61</v>
      </c>
      <c r="G12" s="88">
        <v>44890</v>
      </c>
      <c r="H12" s="79" t="s">
        <v>335</v>
      </c>
      <c r="I12" s="79" t="s">
        <v>61</v>
      </c>
      <c r="J12" s="88">
        <v>44890</v>
      </c>
      <c r="K12" s="79" t="s">
        <v>335</v>
      </c>
      <c r="L12" s="79" t="s">
        <v>61</v>
      </c>
      <c r="M12" s="88">
        <v>44890</v>
      </c>
      <c r="N12" s="79" t="s">
        <v>335</v>
      </c>
      <c r="O12" s="80"/>
      <c r="Q12" s="24"/>
    </row>
    <row r="13" spans="1:18" outlineLevel="1">
      <c r="A13" s="79"/>
      <c r="B13" s="79"/>
      <c r="C13" s="79"/>
      <c r="D13" s="79"/>
      <c r="E13" s="79"/>
      <c r="F13" s="79"/>
      <c r="G13" s="79"/>
      <c r="H13" s="79"/>
      <c r="I13" s="79"/>
      <c r="J13" s="79"/>
      <c r="K13" s="79"/>
      <c r="L13" s="79"/>
      <c r="M13" s="79"/>
      <c r="N13" s="79"/>
      <c r="O13" s="80"/>
      <c r="Q13" s="24"/>
    </row>
  </sheetData>
  <mergeCells count="3">
    <mergeCell ref="B2:E2"/>
    <mergeCell ref="B3:E3"/>
    <mergeCell ref="B4:E4"/>
  </mergeCells>
  <phoneticPr fontId="20" type="noConversion"/>
  <dataValidations count="2">
    <dataValidation type="list" allowBlank="1" showErrorMessage="1" sqref="G2:G3 G9 J14:J140 J2:J3 J9 M14:M140 M2:M3 M9 G14:G140 I11:I13 L11:L13 F11:F13" xr:uid="{219F3492-9C45-4826-8BEA-21ECB48005ED}">
      <formula1>$R$2:$R$5</formula1>
      <formula2>0</formula2>
    </dataValidation>
    <dataValidation allowBlank="1" showErrorMessage="1" sqref="F10 I10 L10" xr:uid="{D7E892B3-F5CE-4F2C-91BD-71297C50611E}"/>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B96A4-B611-4923-9D19-9D23C1F804C1}">
  <sheetPr codeName="Sheet13">
    <outlinePr summaryBelow="0" summaryRight="0"/>
  </sheetPr>
  <dimension ref="A1:R17"/>
  <sheetViews>
    <sheetView topLeftCell="B1" zoomScale="85" zoomScaleNormal="85" workbookViewId="0">
      <selection activeCell="M11" sqref="M11:M16"/>
    </sheetView>
  </sheetViews>
  <sheetFormatPr defaultColWidth="9" defaultRowHeight="13.15" outlineLevelRow="1" outlineLevelCol="1"/>
  <cols>
    <col min="1" max="1" width="27.2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10" style="1" customWidth="1" outlineLevel="1"/>
    <col min="9" max="9" width="9.375" style="1" customWidth="1"/>
    <col min="10" max="10" width="10.625" style="1" customWidth="1" outlineLevel="1"/>
    <col min="11" max="11" width="11.5" style="1" customWidth="1" outlineLevel="1"/>
    <col min="12" max="12" width="9.375" style="1" customWidth="1"/>
    <col min="13" max="13" width="10.625" style="1" customWidth="1" outlineLevel="1"/>
    <col min="14" max="14" width="11.37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37</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COUNTA(A11:A997)</f>
        <v>6</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COUNTIF($F10:$F995,B5)</f>
        <v>6</v>
      </c>
      <c r="C6" s="74">
        <f>COUNTIF($F10:$F995,C5)</f>
        <v>0</v>
      </c>
      <c r="D6" s="74">
        <f>COUNTIF($F10:$F995,D5)</f>
        <v>0</v>
      </c>
      <c r="E6" s="75">
        <f>COUNTIF($F10:$F995,E5)</f>
        <v>0</v>
      </c>
      <c r="F6" s="52"/>
      <c r="G6" s="52"/>
      <c r="H6" s="20"/>
      <c r="I6" s="52"/>
      <c r="J6" s="52"/>
      <c r="K6" s="20"/>
      <c r="L6" s="52"/>
      <c r="M6" s="52"/>
      <c r="N6" s="20"/>
      <c r="O6" s="20"/>
      <c r="P6" s="20"/>
      <c r="Q6" s="21"/>
    </row>
    <row r="7" spans="1:18" s="19" customFormat="1" ht="15.95" customHeight="1">
      <c r="A7" s="71" t="s">
        <v>78</v>
      </c>
      <c r="B7" s="74">
        <f>COUNTIF($I10:$I995,B5)</f>
        <v>6</v>
      </c>
      <c r="C7" s="74">
        <f>COUNTIF($I10:$I995,C5)</f>
        <v>0</v>
      </c>
      <c r="D7" s="74">
        <f>COUNTIF($I10:$I995,D5)</f>
        <v>0</v>
      </c>
      <c r="E7" s="75">
        <f>COUNTIF($I10:$I995,E5)</f>
        <v>0</v>
      </c>
      <c r="F7" s="52"/>
      <c r="G7" s="52"/>
      <c r="H7" s="20"/>
      <c r="I7" s="52"/>
      <c r="J7" s="52"/>
      <c r="K7" s="20"/>
      <c r="L7" s="52"/>
      <c r="M7" s="52"/>
      <c r="N7" s="20"/>
      <c r="O7" s="20"/>
      <c r="P7" s="20"/>
      <c r="Q7" s="21"/>
    </row>
    <row r="8" spans="1:18" s="19" customFormat="1" ht="15.95" customHeight="1" thickBot="1">
      <c r="A8" s="78" t="s">
        <v>79</v>
      </c>
      <c r="B8" s="76">
        <f>COUNTIF($L10:$L995,B5)</f>
        <v>6</v>
      </c>
      <c r="C8" s="76">
        <f>COUNTIF($L10:$L995,C5)</f>
        <v>0</v>
      </c>
      <c r="D8" s="76">
        <f>COUNTIF($L10:$L995,D5)</f>
        <v>0</v>
      </c>
      <c r="E8" s="77">
        <f>COUNTIF($L10:$L995,E5)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7.5" outlineLevel="1">
      <c r="A11" s="87" t="s">
        <v>401</v>
      </c>
      <c r="B11" s="79" t="s">
        <v>402</v>
      </c>
      <c r="C11" s="79" t="s">
        <v>403</v>
      </c>
      <c r="D11" s="81" t="s">
        <v>404</v>
      </c>
      <c r="E11" s="81" t="s">
        <v>386</v>
      </c>
      <c r="F11" s="79" t="s">
        <v>61</v>
      </c>
      <c r="G11" s="88">
        <v>44890</v>
      </c>
      <c r="H11" s="79" t="s">
        <v>335</v>
      </c>
      <c r="I11" s="79" t="s">
        <v>61</v>
      </c>
      <c r="J11" s="88">
        <v>44890</v>
      </c>
      <c r="K11" s="79" t="s">
        <v>335</v>
      </c>
      <c r="L11" s="79" t="s">
        <v>61</v>
      </c>
      <c r="M11" s="88">
        <v>44890</v>
      </c>
      <c r="N11" s="79" t="s">
        <v>335</v>
      </c>
      <c r="O11" s="80"/>
      <c r="Q11" s="24"/>
    </row>
    <row r="12" spans="1:18" ht="37.5" outlineLevel="1">
      <c r="A12" s="87" t="s">
        <v>405</v>
      </c>
      <c r="B12" s="79" t="s">
        <v>406</v>
      </c>
      <c r="C12" s="79" t="s">
        <v>407</v>
      </c>
      <c r="D12" s="81" t="s">
        <v>408</v>
      </c>
      <c r="E12" s="81" t="s">
        <v>386</v>
      </c>
      <c r="F12" s="79" t="s">
        <v>61</v>
      </c>
      <c r="G12" s="88">
        <v>44890</v>
      </c>
      <c r="H12" s="79" t="s">
        <v>335</v>
      </c>
      <c r="I12" s="79" t="s">
        <v>61</v>
      </c>
      <c r="J12" s="88">
        <v>44890</v>
      </c>
      <c r="K12" s="79" t="s">
        <v>335</v>
      </c>
      <c r="L12" s="79" t="s">
        <v>61</v>
      </c>
      <c r="M12" s="88">
        <v>44890</v>
      </c>
      <c r="N12" s="79" t="s">
        <v>335</v>
      </c>
      <c r="O12" s="80"/>
      <c r="Q12" s="24"/>
    </row>
    <row r="13" spans="1:18" ht="50.25" outlineLevel="1">
      <c r="A13" s="87" t="s">
        <v>409</v>
      </c>
      <c r="B13" s="79" t="s">
        <v>410</v>
      </c>
      <c r="C13" s="79" t="s">
        <v>411</v>
      </c>
      <c r="D13" s="79" t="s">
        <v>412</v>
      </c>
      <c r="E13" s="81" t="s">
        <v>386</v>
      </c>
      <c r="F13" s="79" t="s">
        <v>61</v>
      </c>
      <c r="G13" s="88">
        <v>44890</v>
      </c>
      <c r="H13" s="79" t="s">
        <v>335</v>
      </c>
      <c r="I13" s="79" t="s">
        <v>61</v>
      </c>
      <c r="J13" s="88">
        <v>44890</v>
      </c>
      <c r="K13" s="79" t="s">
        <v>335</v>
      </c>
      <c r="L13" s="79" t="s">
        <v>61</v>
      </c>
      <c r="M13" s="88">
        <v>44890</v>
      </c>
      <c r="N13" s="79" t="s">
        <v>335</v>
      </c>
      <c r="O13" s="80"/>
      <c r="Q13" s="24"/>
    </row>
    <row r="14" spans="1:18" ht="50.25" outlineLevel="1">
      <c r="A14" s="87" t="s">
        <v>413</v>
      </c>
      <c r="B14" s="79" t="s">
        <v>414</v>
      </c>
      <c r="C14" s="79" t="s">
        <v>415</v>
      </c>
      <c r="D14" s="79" t="s">
        <v>416</v>
      </c>
      <c r="E14" s="81" t="s">
        <v>386</v>
      </c>
      <c r="F14" s="79" t="s">
        <v>61</v>
      </c>
      <c r="G14" s="88">
        <v>44890</v>
      </c>
      <c r="H14" s="79" t="s">
        <v>335</v>
      </c>
      <c r="I14" s="79" t="s">
        <v>61</v>
      </c>
      <c r="J14" s="88">
        <v>44890</v>
      </c>
      <c r="K14" s="79" t="s">
        <v>335</v>
      </c>
      <c r="L14" s="79" t="s">
        <v>61</v>
      </c>
      <c r="M14" s="88">
        <v>44890</v>
      </c>
      <c r="N14" s="79" t="s">
        <v>335</v>
      </c>
      <c r="O14" s="82"/>
    </row>
    <row r="15" spans="1:18" ht="62.25" outlineLevel="1">
      <c r="A15" s="87" t="s">
        <v>417</v>
      </c>
      <c r="B15" s="79" t="s">
        <v>418</v>
      </c>
      <c r="C15" s="79" t="s">
        <v>419</v>
      </c>
      <c r="D15" s="79" t="s">
        <v>420</v>
      </c>
      <c r="E15" s="81" t="s">
        <v>386</v>
      </c>
      <c r="F15" s="79" t="s">
        <v>61</v>
      </c>
      <c r="G15" s="88">
        <v>44890</v>
      </c>
      <c r="H15" s="79" t="s">
        <v>335</v>
      </c>
      <c r="I15" s="79" t="s">
        <v>61</v>
      </c>
      <c r="J15" s="88">
        <v>44890</v>
      </c>
      <c r="K15" s="79" t="s">
        <v>335</v>
      </c>
      <c r="L15" s="79" t="s">
        <v>61</v>
      </c>
      <c r="M15" s="88">
        <v>44890</v>
      </c>
      <c r="N15" s="79" t="s">
        <v>335</v>
      </c>
      <c r="O15" s="82"/>
    </row>
    <row r="16" spans="1:18" ht="62.25" outlineLevel="1">
      <c r="A16" s="87" t="s">
        <v>421</v>
      </c>
      <c r="B16" s="79" t="s">
        <v>422</v>
      </c>
      <c r="C16" s="79" t="s">
        <v>423</v>
      </c>
      <c r="D16" s="79" t="s">
        <v>424</v>
      </c>
      <c r="E16" s="81" t="s">
        <v>386</v>
      </c>
      <c r="F16" s="79" t="s">
        <v>61</v>
      </c>
      <c r="G16" s="88">
        <v>44890</v>
      </c>
      <c r="H16" s="79" t="s">
        <v>335</v>
      </c>
      <c r="I16" s="79" t="s">
        <v>61</v>
      </c>
      <c r="J16" s="88">
        <v>44890</v>
      </c>
      <c r="K16" s="79" t="s">
        <v>335</v>
      </c>
      <c r="L16" s="79" t="s">
        <v>61</v>
      </c>
      <c r="M16" s="88">
        <v>44890</v>
      </c>
      <c r="N16" s="79" t="s">
        <v>335</v>
      </c>
      <c r="O16" s="82"/>
    </row>
    <row r="17" spans="1:15" outlineLevel="1">
      <c r="A17" s="87"/>
      <c r="B17" s="79"/>
      <c r="C17" s="79"/>
      <c r="D17" s="79"/>
      <c r="E17" s="79"/>
      <c r="F17" s="79"/>
      <c r="G17" s="82"/>
      <c r="H17" s="82"/>
      <c r="I17" s="79"/>
      <c r="J17" s="82"/>
      <c r="K17" s="82"/>
      <c r="L17" s="79"/>
      <c r="M17" s="82"/>
      <c r="N17" s="82"/>
      <c r="O17" s="82"/>
    </row>
  </sheetData>
  <mergeCells count="3">
    <mergeCell ref="B2:E2"/>
    <mergeCell ref="B3:E3"/>
    <mergeCell ref="B4:E4"/>
  </mergeCells>
  <phoneticPr fontId="20" type="noConversion"/>
  <dataValidations count="2">
    <dataValidation allowBlank="1" showErrorMessage="1" sqref="F10 I10 L10" xr:uid="{34A1D65F-E456-4343-8928-EB44296F5923}"/>
    <dataValidation type="list" allowBlank="1" showErrorMessage="1" sqref="G2:G3 G9 J18:J144 J2:J3 J9 M18:M144 M2:M3 M9 G18:G144 F11:F17 I11:I17 L11:L17" xr:uid="{C4BED6BD-705B-4C61-A12B-FEB92279D593}">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5396-CB70-4EB5-9FF1-1F764C929A31}">
  <sheetPr codeName="Sheet14">
    <outlinePr summaryBelow="0" summaryRight="0"/>
  </sheetPr>
  <dimension ref="A1:R17"/>
  <sheetViews>
    <sheetView topLeftCell="C1" zoomScale="85" zoomScaleNormal="85" workbookViewId="0">
      <selection activeCell="M11" sqref="M11:M16"/>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9.5" style="1" customWidth="1" outlineLevel="1"/>
    <col min="9" max="9" width="9.375" style="1" customWidth="1"/>
    <col min="10" max="10" width="10.625" style="1" customWidth="1" outlineLevel="1"/>
    <col min="11" max="11" width="9" style="1" customWidth="1" outlineLevel="1"/>
    <col min="12" max="12" width="9.375" style="1" customWidth="1"/>
    <col min="13" max="13" width="10.625" style="1" customWidth="1" outlineLevel="1"/>
    <col min="14" max="14" width="9.7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425</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COUNTA(A11:A997)</f>
        <v>6</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COUNTIF($F10:$F995,B5)</f>
        <v>6</v>
      </c>
      <c r="C6" s="74">
        <f>COUNTIF($F10:$F995,C5)</f>
        <v>0</v>
      </c>
      <c r="D6" s="74">
        <f>COUNTIF($F10:$F995,D5)</f>
        <v>0</v>
      </c>
      <c r="E6" s="75">
        <f>COUNTIF($F10:$F995,E5)</f>
        <v>0</v>
      </c>
      <c r="F6" s="52"/>
      <c r="G6" s="52"/>
      <c r="H6" s="20"/>
      <c r="I6" s="52"/>
      <c r="J6" s="52"/>
      <c r="K6" s="20"/>
      <c r="L6" s="52"/>
      <c r="M6" s="52"/>
      <c r="N6" s="20"/>
      <c r="O6" s="20"/>
      <c r="P6" s="20"/>
      <c r="Q6" s="21"/>
    </row>
    <row r="7" spans="1:18" s="19" customFormat="1" ht="15.95" customHeight="1">
      <c r="A7" s="71" t="s">
        <v>78</v>
      </c>
      <c r="B7" s="74">
        <f>COUNTIF($I10:$I995,B5)</f>
        <v>6</v>
      </c>
      <c r="C7" s="74">
        <f>COUNTIF($I10:$I995,C5)</f>
        <v>0</v>
      </c>
      <c r="D7" s="74">
        <f>COUNTIF($I10:$I995,D5)</f>
        <v>0</v>
      </c>
      <c r="E7" s="75">
        <f>COUNTIF($I10:$I995,E5)</f>
        <v>0</v>
      </c>
      <c r="F7" s="52"/>
      <c r="G7" s="52"/>
      <c r="H7" s="20"/>
      <c r="I7" s="52"/>
      <c r="J7" s="52"/>
      <c r="K7" s="20"/>
      <c r="L7" s="52"/>
      <c r="M7" s="52"/>
      <c r="N7" s="20"/>
      <c r="O7" s="20"/>
      <c r="P7" s="20"/>
      <c r="Q7" s="21"/>
    </row>
    <row r="8" spans="1:18" s="19" customFormat="1" ht="15.95" customHeight="1" thickBot="1">
      <c r="A8" s="78" t="s">
        <v>79</v>
      </c>
      <c r="B8" s="76">
        <f>COUNTIF($L10:$L995,B5)</f>
        <v>6</v>
      </c>
      <c r="C8" s="76">
        <f>COUNTIF($L10:$L995,C5)</f>
        <v>0</v>
      </c>
      <c r="D8" s="76">
        <f>COUNTIF($L10:$L995,D5)</f>
        <v>0</v>
      </c>
      <c r="E8" s="77">
        <f>COUNTIF($L10:$L995,E5)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50.25" outlineLevel="1">
      <c r="A11" s="87" t="s">
        <v>426</v>
      </c>
      <c r="B11" s="79" t="s">
        <v>427</v>
      </c>
      <c r="C11" s="79" t="s">
        <v>428</v>
      </c>
      <c r="D11" s="81" t="s">
        <v>429</v>
      </c>
      <c r="E11" s="81" t="s">
        <v>386</v>
      </c>
      <c r="F11" s="79" t="s">
        <v>61</v>
      </c>
      <c r="G11" s="88">
        <v>44890</v>
      </c>
      <c r="H11" s="79" t="s">
        <v>335</v>
      </c>
      <c r="I11" s="79" t="s">
        <v>61</v>
      </c>
      <c r="J11" s="88">
        <v>44890</v>
      </c>
      <c r="K11" s="79" t="s">
        <v>335</v>
      </c>
      <c r="L11" s="79" t="s">
        <v>61</v>
      </c>
      <c r="M11" s="88">
        <v>44890</v>
      </c>
      <c r="N11" s="79" t="s">
        <v>335</v>
      </c>
      <c r="O11" s="80"/>
      <c r="Q11" s="24"/>
    </row>
    <row r="12" spans="1:18" ht="50.25" outlineLevel="1">
      <c r="A12" s="87" t="s">
        <v>430</v>
      </c>
      <c r="B12" s="79" t="s">
        <v>431</v>
      </c>
      <c r="C12" s="79" t="s">
        <v>432</v>
      </c>
      <c r="D12" s="81" t="s">
        <v>433</v>
      </c>
      <c r="E12" s="81" t="s">
        <v>386</v>
      </c>
      <c r="F12" s="79" t="s">
        <v>61</v>
      </c>
      <c r="G12" s="88">
        <v>44890</v>
      </c>
      <c r="H12" s="79" t="s">
        <v>335</v>
      </c>
      <c r="I12" s="79" t="s">
        <v>61</v>
      </c>
      <c r="J12" s="88">
        <v>44890</v>
      </c>
      <c r="K12" s="79" t="s">
        <v>335</v>
      </c>
      <c r="L12" s="79" t="s">
        <v>61</v>
      </c>
      <c r="M12" s="88">
        <v>44890</v>
      </c>
      <c r="N12" s="79" t="s">
        <v>335</v>
      </c>
      <c r="O12" s="80"/>
      <c r="Q12" s="24"/>
    </row>
    <row r="13" spans="1:18" ht="50.25" outlineLevel="1">
      <c r="A13" s="87" t="s">
        <v>434</v>
      </c>
      <c r="B13" s="79" t="s">
        <v>435</v>
      </c>
      <c r="C13" s="79" t="s">
        <v>432</v>
      </c>
      <c r="D13" s="79" t="s">
        <v>436</v>
      </c>
      <c r="E13" s="81" t="s">
        <v>386</v>
      </c>
      <c r="F13" s="79" t="s">
        <v>61</v>
      </c>
      <c r="G13" s="88">
        <v>44890</v>
      </c>
      <c r="H13" s="79" t="s">
        <v>335</v>
      </c>
      <c r="I13" s="79" t="s">
        <v>61</v>
      </c>
      <c r="J13" s="88">
        <v>44890</v>
      </c>
      <c r="K13" s="79" t="s">
        <v>335</v>
      </c>
      <c r="L13" s="79" t="s">
        <v>61</v>
      </c>
      <c r="M13" s="88">
        <v>44890</v>
      </c>
      <c r="N13" s="79" t="s">
        <v>335</v>
      </c>
      <c r="O13" s="80"/>
      <c r="Q13" s="24"/>
    </row>
    <row r="14" spans="1:18" ht="64.5" customHeight="1" outlineLevel="1">
      <c r="A14" s="87" t="s">
        <v>437</v>
      </c>
      <c r="B14" s="79" t="s">
        <v>438</v>
      </c>
      <c r="C14" s="79" t="s">
        <v>439</v>
      </c>
      <c r="D14" s="79" t="s">
        <v>440</v>
      </c>
      <c r="E14" s="81" t="s">
        <v>386</v>
      </c>
      <c r="F14" s="79" t="s">
        <v>61</v>
      </c>
      <c r="G14" s="88">
        <v>44890</v>
      </c>
      <c r="H14" s="79" t="s">
        <v>335</v>
      </c>
      <c r="I14" s="79" t="s">
        <v>61</v>
      </c>
      <c r="J14" s="88">
        <v>44890</v>
      </c>
      <c r="K14" s="79" t="s">
        <v>335</v>
      </c>
      <c r="L14" s="79" t="s">
        <v>61</v>
      </c>
      <c r="M14" s="88">
        <v>44890</v>
      </c>
      <c r="N14" s="79" t="s">
        <v>335</v>
      </c>
      <c r="O14" s="82"/>
    </row>
    <row r="15" spans="1:18" ht="50.25" outlineLevel="1">
      <c r="A15" s="87" t="s">
        <v>441</v>
      </c>
      <c r="B15" s="79" t="s">
        <v>442</v>
      </c>
      <c r="C15" s="79" t="s">
        <v>443</v>
      </c>
      <c r="D15" s="79" t="s">
        <v>436</v>
      </c>
      <c r="E15" s="81" t="s">
        <v>386</v>
      </c>
      <c r="F15" s="79" t="s">
        <v>61</v>
      </c>
      <c r="G15" s="88">
        <v>44890</v>
      </c>
      <c r="H15" s="79" t="s">
        <v>335</v>
      </c>
      <c r="I15" s="79" t="s">
        <v>61</v>
      </c>
      <c r="J15" s="88">
        <v>44890</v>
      </c>
      <c r="K15" s="79" t="s">
        <v>335</v>
      </c>
      <c r="L15" s="79" t="s">
        <v>61</v>
      </c>
      <c r="M15" s="88">
        <v>44890</v>
      </c>
      <c r="N15" s="79" t="s">
        <v>335</v>
      </c>
      <c r="O15" s="82"/>
    </row>
    <row r="16" spans="1:18" ht="62.25" outlineLevel="1">
      <c r="A16" s="87" t="s">
        <v>444</v>
      </c>
      <c r="B16" s="79" t="s">
        <v>445</v>
      </c>
      <c r="C16" s="79" t="s">
        <v>446</v>
      </c>
      <c r="D16" s="79" t="s">
        <v>436</v>
      </c>
      <c r="E16" s="81" t="s">
        <v>386</v>
      </c>
      <c r="F16" s="79" t="s">
        <v>61</v>
      </c>
      <c r="G16" s="88">
        <v>44890</v>
      </c>
      <c r="H16" s="79" t="s">
        <v>335</v>
      </c>
      <c r="I16" s="79" t="s">
        <v>61</v>
      </c>
      <c r="J16" s="88">
        <v>44890</v>
      </c>
      <c r="K16" s="79" t="s">
        <v>335</v>
      </c>
      <c r="L16" s="79" t="s">
        <v>61</v>
      </c>
      <c r="M16" s="88">
        <v>44890</v>
      </c>
      <c r="N16" s="79" t="s">
        <v>335</v>
      </c>
      <c r="O16" s="82"/>
    </row>
    <row r="17" spans="1:17" outlineLevel="1">
      <c r="A17" s="79"/>
      <c r="B17" s="79"/>
      <c r="C17" s="79"/>
      <c r="D17" s="79"/>
      <c r="E17" s="79"/>
      <c r="F17" s="79"/>
      <c r="G17" s="79"/>
      <c r="H17" s="79"/>
      <c r="I17" s="79"/>
      <c r="J17" s="79"/>
      <c r="K17" s="79"/>
      <c r="L17" s="79"/>
      <c r="M17" s="79"/>
      <c r="N17" s="79"/>
      <c r="O17" s="80"/>
      <c r="Q17" s="24"/>
    </row>
  </sheetData>
  <mergeCells count="3">
    <mergeCell ref="B2:E2"/>
    <mergeCell ref="B3:E3"/>
    <mergeCell ref="B4:E4"/>
  </mergeCells>
  <phoneticPr fontId="20" type="noConversion"/>
  <dataValidations count="2">
    <dataValidation type="list" allowBlank="1" showErrorMessage="1" sqref="G2:G3 G9 J18:J144 J2:J3 J9 M18:M144 M2:M3 M9 G18:G144 F11:F17 I11:I17 L11:L17" xr:uid="{AF3E6432-6255-4D74-AC87-6A13A2025D95}">
      <formula1>$R$2:$R$5</formula1>
      <formula2>0</formula2>
    </dataValidation>
    <dataValidation allowBlank="1" showErrorMessage="1" sqref="F10 I10 L10" xr:uid="{8AA7C1EE-5357-4228-A715-BE29B1BE6C81}"/>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C20D-1E5F-4917-BD3D-4D6E92CF6363}">
  <sheetPr codeName="Sheet15">
    <outlinePr summaryBelow="0" summaryRight="0"/>
  </sheetPr>
  <dimension ref="A1:R28"/>
  <sheetViews>
    <sheetView topLeftCell="A3" zoomScale="85" zoomScaleNormal="85" workbookViewId="0">
      <selection activeCell="A26" sqref="A26:O27"/>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447</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COUNTA(A11:A1005)</f>
        <v>15</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COUNTIF($F10:$F1003,B5)</f>
        <v>10</v>
      </c>
      <c r="C6" s="74">
        <f>COUNTIF($F10:$F1003,C5)</f>
        <v>5</v>
      </c>
      <c r="D6" s="74">
        <f>COUNTIF($F10:$F1003,D5)</f>
        <v>0</v>
      </c>
      <c r="E6" s="75">
        <f>COUNTIF($F10:$F1003,E5)</f>
        <v>0</v>
      </c>
      <c r="F6" s="52"/>
      <c r="G6" s="52"/>
      <c r="H6" s="20"/>
      <c r="I6" s="52"/>
      <c r="J6" s="52"/>
      <c r="K6" s="20"/>
      <c r="L6" s="52"/>
      <c r="M6" s="52"/>
      <c r="N6" s="20"/>
      <c r="O6" s="20"/>
      <c r="P6" s="20"/>
      <c r="Q6" s="21"/>
    </row>
    <row r="7" spans="1:18" s="19" customFormat="1" ht="15.95" customHeight="1">
      <c r="A7" s="71" t="s">
        <v>78</v>
      </c>
      <c r="B7" s="74">
        <f>COUNTIF($I10:$I1003,B5)</f>
        <v>10</v>
      </c>
      <c r="C7" s="74">
        <f>COUNTIF($I10:$I1003,C5)</f>
        <v>5</v>
      </c>
      <c r="D7" s="74">
        <f>COUNTIF($I10:$I1003,D5)</f>
        <v>0</v>
      </c>
      <c r="E7" s="75">
        <f>COUNTIF($I10:$I1003,E5)</f>
        <v>0</v>
      </c>
      <c r="F7" s="52"/>
      <c r="G7" s="52"/>
      <c r="H7" s="20"/>
      <c r="I7" s="52"/>
      <c r="J7" s="52"/>
      <c r="K7" s="20"/>
      <c r="L7" s="52"/>
      <c r="M7" s="52"/>
      <c r="N7" s="20"/>
      <c r="O7" s="20"/>
      <c r="P7" s="20"/>
      <c r="Q7" s="21"/>
    </row>
    <row r="8" spans="1:18" s="19" customFormat="1" ht="15.95" customHeight="1" thickBot="1">
      <c r="A8" s="78" t="s">
        <v>79</v>
      </c>
      <c r="B8" s="76">
        <f>COUNTIF($L10:$L1003,B5)</f>
        <v>10</v>
      </c>
      <c r="C8" s="76">
        <f>COUNTIF($L10:$L1003,C5)</f>
        <v>5</v>
      </c>
      <c r="D8" s="76">
        <f>COUNTIF($L10:$L1003,D5)</f>
        <v>0</v>
      </c>
      <c r="E8" s="77">
        <f>COUNTIF($L10:$L1003,E5)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24.75" outlineLevel="1">
      <c r="A11" s="87" t="s">
        <v>448</v>
      </c>
      <c r="B11" s="104" t="s">
        <v>449</v>
      </c>
      <c r="C11" s="79" t="s">
        <v>450</v>
      </c>
      <c r="D11" s="81" t="s">
        <v>451</v>
      </c>
      <c r="E11" s="81"/>
      <c r="F11" s="79" t="s">
        <v>61</v>
      </c>
      <c r="G11" s="88">
        <v>44893</v>
      </c>
      <c r="H11" s="79" t="s">
        <v>93</v>
      </c>
      <c r="I11" s="79" t="s">
        <v>61</v>
      </c>
      <c r="J11" s="88">
        <v>44893</v>
      </c>
      <c r="K11" s="79" t="s">
        <v>93</v>
      </c>
      <c r="L11" s="79" t="s">
        <v>61</v>
      </c>
      <c r="M11" s="88">
        <v>44893</v>
      </c>
      <c r="N11" s="79" t="s">
        <v>93</v>
      </c>
      <c r="O11" s="80"/>
      <c r="Q11" s="24"/>
    </row>
    <row r="12" spans="1:18" ht="37.5" outlineLevel="1">
      <c r="A12" s="87" t="s">
        <v>452</v>
      </c>
      <c r="B12" s="79" t="s">
        <v>453</v>
      </c>
      <c r="C12" s="79" t="s">
        <v>454</v>
      </c>
      <c r="D12" s="81" t="s">
        <v>451</v>
      </c>
      <c r="E12" s="81" t="s">
        <v>455</v>
      </c>
      <c r="F12" s="79" t="s">
        <v>62</v>
      </c>
      <c r="G12" s="88">
        <v>44893</v>
      </c>
      <c r="H12" s="79" t="s">
        <v>93</v>
      </c>
      <c r="I12" s="79" t="s">
        <v>62</v>
      </c>
      <c r="J12" s="88">
        <v>44893</v>
      </c>
      <c r="K12" s="79" t="s">
        <v>93</v>
      </c>
      <c r="L12" s="79" t="s">
        <v>62</v>
      </c>
      <c r="M12" s="88">
        <v>44893</v>
      </c>
      <c r="N12" s="79" t="s">
        <v>93</v>
      </c>
      <c r="O12" s="80"/>
      <c r="Q12" s="24"/>
    </row>
    <row r="13" spans="1:18" ht="24.75" outlineLevel="1">
      <c r="A13" s="87" t="s">
        <v>456</v>
      </c>
      <c r="B13" s="79" t="s">
        <v>457</v>
      </c>
      <c r="C13" s="79" t="s">
        <v>458</v>
      </c>
      <c r="D13" s="81" t="s">
        <v>459</v>
      </c>
      <c r="E13" s="81" t="s">
        <v>460</v>
      </c>
      <c r="F13" s="79" t="s">
        <v>61</v>
      </c>
      <c r="G13" s="88">
        <v>44893</v>
      </c>
      <c r="H13" s="79" t="s">
        <v>93</v>
      </c>
      <c r="I13" s="79" t="s">
        <v>61</v>
      </c>
      <c r="J13" s="88">
        <v>44893</v>
      </c>
      <c r="K13" s="79" t="s">
        <v>93</v>
      </c>
      <c r="L13" s="79" t="s">
        <v>61</v>
      </c>
      <c r="M13" s="88">
        <v>44893</v>
      </c>
      <c r="N13" s="79" t="s">
        <v>93</v>
      </c>
      <c r="O13" s="80"/>
      <c r="Q13" s="24"/>
    </row>
    <row r="14" spans="1:18" ht="37.5" outlineLevel="1">
      <c r="A14" s="87" t="s">
        <v>461</v>
      </c>
      <c r="B14" s="79" t="s">
        <v>462</v>
      </c>
      <c r="C14" s="79" t="s">
        <v>463</v>
      </c>
      <c r="D14" s="81" t="s">
        <v>464</v>
      </c>
      <c r="E14" s="81" t="s">
        <v>274</v>
      </c>
      <c r="F14" s="79" t="s">
        <v>62</v>
      </c>
      <c r="G14" s="88">
        <v>44893</v>
      </c>
      <c r="H14" s="79" t="s">
        <v>93</v>
      </c>
      <c r="I14" s="79" t="s">
        <v>62</v>
      </c>
      <c r="J14" s="88">
        <v>44893</v>
      </c>
      <c r="K14" s="79" t="s">
        <v>93</v>
      </c>
      <c r="L14" s="79" t="s">
        <v>62</v>
      </c>
      <c r="M14" s="88">
        <v>44893</v>
      </c>
      <c r="N14" s="79" t="s">
        <v>93</v>
      </c>
      <c r="O14" s="80"/>
    </row>
    <row r="15" spans="1:18" ht="24.75" outlineLevel="1">
      <c r="A15" s="87" t="s">
        <v>465</v>
      </c>
      <c r="B15" s="79" t="s">
        <v>466</v>
      </c>
      <c r="C15" s="79" t="s">
        <v>463</v>
      </c>
      <c r="D15" s="81" t="s">
        <v>467</v>
      </c>
      <c r="E15" s="81" t="s">
        <v>274</v>
      </c>
      <c r="F15" s="79" t="s">
        <v>61</v>
      </c>
      <c r="G15" s="88">
        <v>44893</v>
      </c>
      <c r="H15" s="79" t="s">
        <v>93</v>
      </c>
      <c r="I15" s="79" t="s">
        <v>61</v>
      </c>
      <c r="J15" s="88">
        <v>44893</v>
      </c>
      <c r="K15" s="79" t="s">
        <v>93</v>
      </c>
      <c r="L15" s="79" t="s">
        <v>61</v>
      </c>
      <c r="M15" s="88">
        <v>44893</v>
      </c>
      <c r="N15" s="79" t="s">
        <v>93</v>
      </c>
      <c r="O15" s="82"/>
    </row>
    <row r="16" spans="1:18" ht="37.5" outlineLevel="1">
      <c r="A16" s="87" t="s">
        <v>468</v>
      </c>
      <c r="B16" s="79" t="s">
        <v>469</v>
      </c>
      <c r="C16" s="79" t="s">
        <v>470</v>
      </c>
      <c r="D16" s="81" t="s">
        <v>471</v>
      </c>
      <c r="E16" s="81" t="s">
        <v>274</v>
      </c>
      <c r="F16" s="79" t="s">
        <v>61</v>
      </c>
      <c r="G16" s="88">
        <v>44893</v>
      </c>
      <c r="H16" s="79" t="s">
        <v>93</v>
      </c>
      <c r="I16" s="79" t="s">
        <v>61</v>
      </c>
      <c r="J16" s="88">
        <v>44893</v>
      </c>
      <c r="K16" s="79" t="s">
        <v>93</v>
      </c>
      <c r="L16" s="79" t="s">
        <v>61</v>
      </c>
      <c r="M16" s="88">
        <v>44893</v>
      </c>
      <c r="N16" s="79" t="s">
        <v>93</v>
      </c>
      <c r="O16" s="82"/>
    </row>
    <row r="17" spans="1:15" ht="37.5" outlineLevel="1">
      <c r="A17" s="87" t="s">
        <v>472</v>
      </c>
      <c r="B17" s="79" t="s">
        <v>473</v>
      </c>
      <c r="C17" s="79" t="s">
        <v>474</v>
      </c>
      <c r="D17" s="79" t="s">
        <v>475</v>
      </c>
      <c r="E17" s="81" t="s">
        <v>274</v>
      </c>
      <c r="F17" s="79" t="s">
        <v>62</v>
      </c>
      <c r="G17" s="88">
        <v>44893</v>
      </c>
      <c r="H17" s="79" t="s">
        <v>93</v>
      </c>
      <c r="I17" s="79" t="s">
        <v>62</v>
      </c>
      <c r="J17" s="88">
        <v>44893</v>
      </c>
      <c r="K17" s="79" t="s">
        <v>93</v>
      </c>
      <c r="L17" s="79" t="s">
        <v>62</v>
      </c>
      <c r="M17" s="88">
        <v>44893</v>
      </c>
      <c r="N17" s="79" t="s">
        <v>93</v>
      </c>
      <c r="O17" s="82"/>
    </row>
    <row r="18" spans="1:15" ht="37.5" outlineLevel="1">
      <c r="A18" s="87" t="s">
        <v>476</v>
      </c>
      <c r="B18" s="79" t="s">
        <v>477</v>
      </c>
      <c r="C18" s="79" t="s">
        <v>474</v>
      </c>
      <c r="D18" s="79" t="s">
        <v>478</v>
      </c>
      <c r="E18" s="81" t="s">
        <v>274</v>
      </c>
      <c r="F18" s="79" t="s">
        <v>61</v>
      </c>
      <c r="G18" s="88">
        <v>44893</v>
      </c>
      <c r="H18" s="79" t="s">
        <v>93</v>
      </c>
      <c r="I18" s="79" t="s">
        <v>61</v>
      </c>
      <c r="J18" s="88">
        <v>44893</v>
      </c>
      <c r="K18" s="79" t="s">
        <v>93</v>
      </c>
      <c r="L18" s="79" t="s">
        <v>61</v>
      </c>
      <c r="M18" s="88">
        <v>44893</v>
      </c>
      <c r="N18" s="79" t="s">
        <v>93</v>
      </c>
      <c r="O18" s="82"/>
    </row>
    <row r="19" spans="1:15" ht="50.25" outlineLevel="1">
      <c r="A19" s="87" t="s">
        <v>479</v>
      </c>
      <c r="B19" s="79" t="s">
        <v>480</v>
      </c>
      <c r="C19" s="79" t="s">
        <v>481</v>
      </c>
      <c r="D19" s="81" t="s">
        <v>482</v>
      </c>
      <c r="E19" s="81" t="s">
        <v>274</v>
      </c>
      <c r="F19" s="79" t="s">
        <v>62</v>
      </c>
      <c r="G19" s="88">
        <v>44893</v>
      </c>
      <c r="H19" s="79" t="s">
        <v>93</v>
      </c>
      <c r="I19" s="79" t="s">
        <v>62</v>
      </c>
      <c r="J19" s="88">
        <v>44893</v>
      </c>
      <c r="K19" s="79" t="s">
        <v>93</v>
      </c>
      <c r="L19" s="79" t="s">
        <v>62</v>
      </c>
      <c r="M19" s="88">
        <v>44893</v>
      </c>
      <c r="N19" s="79" t="s">
        <v>93</v>
      </c>
      <c r="O19" s="82"/>
    </row>
    <row r="20" spans="1:15" ht="37.5" outlineLevel="1">
      <c r="A20" s="87" t="s">
        <v>483</v>
      </c>
      <c r="B20" s="79" t="s">
        <v>484</v>
      </c>
      <c r="C20" s="79" t="s">
        <v>485</v>
      </c>
      <c r="D20" s="81" t="s">
        <v>486</v>
      </c>
      <c r="E20" s="81" t="s">
        <v>274</v>
      </c>
      <c r="F20" s="79" t="s">
        <v>61</v>
      </c>
      <c r="G20" s="88">
        <v>44893</v>
      </c>
      <c r="H20" s="79" t="s">
        <v>93</v>
      </c>
      <c r="I20" s="79" t="s">
        <v>61</v>
      </c>
      <c r="J20" s="88">
        <v>44893</v>
      </c>
      <c r="K20" s="79" t="s">
        <v>93</v>
      </c>
      <c r="L20" s="79" t="s">
        <v>61</v>
      </c>
      <c r="M20" s="88">
        <v>44893</v>
      </c>
      <c r="N20" s="79" t="s">
        <v>93</v>
      </c>
      <c r="O20" s="82"/>
    </row>
    <row r="21" spans="1:15" ht="37.5" outlineLevel="1">
      <c r="A21" s="87" t="s">
        <v>487</v>
      </c>
      <c r="B21" s="79" t="s">
        <v>488</v>
      </c>
      <c r="C21" s="79" t="s">
        <v>489</v>
      </c>
      <c r="D21" s="81" t="s">
        <v>490</v>
      </c>
      <c r="E21" s="81" t="s">
        <v>274</v>
      </c>
      <c r="F21" s="79" t="s">
        <v>61</v>
      </c>
      <c r="G21" s="88">
        <v>44893</v>
      </c>
      <c r="H21" s="79" t="s">
        <v>93</v>
      </c>
      <c r="I21" s="79" t="s">
        <v>61</v>
      </c>
      <c r="J21" s="88">
        <v>44893</v>
      </c>
      <c r="K21" s="79" t="s">
        <v>93</v>
      </c>
      <c r="L21" s="79" t="s">
        <v>61</v>
      </c>
      <c r="M21" s="88">
        <v>44893</v>
      </c>
      <c r="N21" s="79" t="s">
        <v>93</v>
      </c>
      <c r="O21" s="82"/>
    </row>
    <row r="22" spans="1:15" ht="37.5" outlineLevel="1">
      <c r="A22" s="87" t="s">
        <v>491</v>
      </c>
      <c r="B22" s="79" t="s">
        <v>492</v>
      </c>
      <c r="C22" s="79" t="s">
        <v>493</v>
      </c>
      <c r="D22" s="81" t="s">
        <v>494</v>
      </c>
      <c r="E22" s="81" t="s">
        <v>274</v>
      </c>
      <c r="F22" s="79" t="s">
        <v>61</v>
      </c>
      <c r="G22" s="88">
        <v>44893</v>
      </c>
      <c r="H22" s="79" t="s">
        <v>93</v>
      </c>
      <c r="I22" s="79" t="s">
        <v>61</v>
      </c>
      <c r="J22" s="88">
        <v>44893</v>
      </c>
      <c r="K22" s="79" t="s">
        <v>93</v>
      </c>
      <c r="L22" s="79" t="s">
        <v>61</v>
      </c>
      <c r="M22" s="88">
        <v>44893</v>
      </c>
      <c r="N22" s="79" t="s">
        <v>93</v>
      </c>
      <c r="O22" s="82"/>
    </row>
    <row r="23" spans="1:15" ht="50.25" outlineLevel="1">
      <c r="A23" s="87" t="s">
        <v>495</v>
      </c>
      <c r="B23" s="79" t="s">
        <v>496</v>
      </c>
      <c r="C23" s="79" t="s">
        <v>485</v>
      </c>
      <c r="D23" s="81" t="s">
        <v>497</v>
      </c>
      <c r="E23" s="81" t="s">
        <v>274</v>
      </c>
      <c r="F23" s="79" t="s">
        <v>61</v>
      </c>
      <c r="G23" s="88">
        <v>44893</v>
      </c>
      <c r="H23" s="79" t="s">
        <v>93</v>
      </c>
      <c r="I23" s="79" t="s">
        <v>61</v>
      </c>
      <c r="J23" s="88">
        <v>44893</v>
      </c>
      <c r="K23" s="79" t="s">
        <v>93</v>
      </c>
      <c r="L23" s="79" t="s">
        <v>61</v>
      </c>
      <c r="M23" s="88">
        <v>44893</v>
      </c>
      <c r="N23" s="79" t="s">
        <v>93</v>
      </c>
      <c r="O23" s="82"/>
    </row>
    <row r="24" spans="1:15" ht="50.25" outlineLevel="1">
      <c r="A24" s="87" t="s">
        <v>498</v>
      </c>
      <c r="B24" s="79" t="s">
        <v>499</v>
      </c>
      <c r="C24" s="79" t="s">
        <v>500</v>
      </c>
      <c r="D24" s="81" t="s">
        <v>501</v>
      </c>
      <c r="E24" s="81" t="s">
        <v>274</v>
      </c>
      <c r="F24" s="79" t="s">
        <v>61</v>
      </c>
      <c r="G24" s="88">
        <v>44893</v>
      </c>
      <c r="H24" s="79" t="s">
        <v>93</v>
      </c>
      <c r="I24" s="79" t="s">
        <v>61</v>
      </c>
      <c r="J24" s="88">
        <v>44893</v>
      </c>
      <c r="K24" s="79" t="s">
        <v>93</v>
      </c>
      <c r="L24" s="79" t="s">
        <v>61</v>
      </c>
      <c r="M24" s="88">
        <v>44893</v>
      </c>
      <c r="N24" s="79" t="s">
        <v>93</v>
      </c>
      <c r="O24" s="82"/>
    </row>
    <row r="25" spans="1:15" ht="37.5" outlineLevel="1">
      <c r="A25" s="87" t="s">
        <v>502</v>
      </c>
      <c r="B25" s="79" t="s">
        <v>503</v>
      </c>
      <c r="C25" s="79" t="s">
        <v>493</v>
      </c>
      <c r="D25" s="81" t="s">
        <v>494</v>
      </c>
      <c r="E25" s="81" t="s">
        <v>274</v>
      </c>
      <c r="F25" s="79" t="s">
        <v>62</v>
      </c>
      <c r="G25" s="88">
        <v>44893</v>
      </c>
      <c r="H25" s="79" t="s">
        <v>93</v>
      </c>
      <c r="I25" s="79" t="s">
        <v>62</v>
      </c>
      <c r="J25" s="88">
        <v>44893</v>
      </c>
      <c r="K25" s="79" t="s">
        <v>93</v>
      </c>
      <c r="L25" s="79" t="s">
        <v>62</v>
      </c>
      <c r="M25" s="88">
        <v>44893</v>
      </c>
      <c r="N25" s="79" t="s">
        <v>93</v>
      </c>
      <c r="O25" s="82"/>
    </row>
    <row r="27" spans="1:15" ht="12.75"/>
    <row r="28" spans="1:15" ht="12.75"/>
  </sheetData>
  <mergeCells count="3">
    <mergeCell ref="B2:E2"/>
    <mergeCell ref="B3:E3"/>
    <mergeCell ref="B4:E4"/>
  </mergeCells>
  <phoneticPr fontId="20" type="noConversion"/>
  <dataValidations count="2">
    <dataValidation allowBlank="1" showErrorMessage="1" sqref="F10 I10 L10" xr:uid="{23D0757E-C222-443D-A5A1-3D0AFE85115C}"/>
    <dataValidation type="list" allowBlank="1" showErrorMessage="1" sqref="G2:G3 G9 J26:J152 J2:J3 J9 M26:M152 M2:M3 M9 G26:G152 F11:F25 L11:L25 I11:I25" xr:uid="{DBDE0345-E44E-4021-9577-6D85603C5850}">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808D-8D5C-40F3-B9AC-B8B17ACD906C}">
  <sheetPr codeName="Sheet16">
    <outlinePr summaryBelow="0" summaryRight="0"/>
  </sheetPr>
  <dimension ref="A1:R54"/>
  <sheetViews>
    <sheetView zoomScale="85" zoomScaleNormal="85" workbookViewId="0">
      <selection activeCell="A11" sqref="A11:A18"/>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9.75" style="1" customWidth="1" outlineLevel="1"/>
    <col min="9" max="9" width="9.375" style="1" customWidth="1"/>
    <col min="10" max="10" width="10.625" style="1" customWidth="1" outlineLevel="1"/>
    <col min="11" max="11" width="10.125" style="1" customWidth="1" outlineLevel="1"/>
    <col min="12" max="12" width="9.375" style="1" customWidth="1"/>
    <col min="13" max="13" width="10.625" style="1" customWidth="1" outlineLevel="1"/>
    <col min="14" max="14" width="9.37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41</v>
      </c>
      <c r="C2" s="126"/>
      <c r="D2" s="126"/>
      <c r="E2" s="127"/>
      <c r="F2" s="53"/>
      <c r="G2" s="50"/>
      <c r="H2" s="5"/>
      <c r="I2" s="53"/>
      <c r="J2" s="50"/>
      <c r="K2" s="5"/>
      <c r="L2" s="53"/>
      <c r="M2" s="50"/>
      <c r="N2" s="5"/>
      <c r="O2" s="5"/>
      <c r="P2" s="5"/>
      <c r="Q2" s="18"/>
      <c r="R2" s="19" t="s">
        <v>61</v>
      </c>
    </row>
    <row r="3" spans="1:18" s="19" customFormat="1" ht="15.95" customHeight="1">
      <c r="A3" s="71" t="s">
        <v>74</v>
      </c>
      <c r="B3" s="79" t="s">
        <v>504</v>
      </c>
      <c r="C3" s="105"/>
      <c r="D3" s="105"/>
      <c r="E3" s="106"/>
      <c r="F3" s="53"/>
      <c r="G3" s="50"/>
      <c r="H3" s="5"/>
      <c r="I3" s="53"/>
      <c r="J3" s="50"/>
      <c r="K3" s="5"/>
      <c r="L3" s="53"/>
      <c r="M3" s="50"/>
      <c r="N3" s="5"/>
      <c r="O3" s="5"/>
      <c r="P3" s="5"/>
      <c r="Q3" s="18"/>
      <c r="R3" s="19" t="s">
        <v>62</v>
      </c>
    </row>
    <row r="4" spans="1:18" s="19" customFormat="1" ht="15.95" customHeight="1">
      <c r="A4" s="71" t="s">
        <v>75</v>
      </c>
      <c r="B4" s="128">
        <f>COUNTA(A11:A998)</f>
        <v>8</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COUNTIF($F10:$F996,B5)</f>
        <v>8</v>
      </c>
      <c r="C6" s="74">
        <f>COUNTIF($F10:$F996,C5)</f>
        <v>0</v>
      </c>
      <c r="D6" s="74">
        <f>COUNTIF($F10:$F996,D5)</f>
        <v>0</v>
      </c>
      <c r="E6" s="75">
        <f>COUNTIF($F10:$F996,E5)</f>
        <v>0</v>
      </c>
      <c r="F6" s="52"/>
      <c r="G6" s="52"/>
      <c r="H6" s="20"/>
      <c r="I6" s="52"/>
      <c r="J6" s="52"/>
      <c r="K6" s="20"/>
      <c r="L6" s="52"/>
      <c r="M6" s="52"/>
      <c r="N6" s="20"/>
      <c r="O6" s="20"/>
      <c r="P6" s="20"/>
      <c r="Q6" s="21"/>
    </row>
    <row r="7" spans="1:18" s="19" customFormat="1" ht="15.95" customHeight="1">
      <c r="A7" s="71" t="s">
        <v>78</v>
      </c>
      <c r="B7" s="74">
        <f>COUNTIF($I10:$I996,B5)</f>
        <v>8</v>
      </c>
      <c r="C7" s="74">
        <f>COUNTIF($I10:$I996,C5)</f>
        <v>0</v>
      </c>
      <c r="D7" s="74">
        <f>COUNTIF($I10:$I996,D5)</f>
        <v>0</v>
      </c>
      <c r="E7" s="75">
        <f>COUNTIF($I10:$I996,E5)</f>
        <v>0</v>
      </c>
      <c r="F7" s="52"/>
      <c r="G7" s="52"/>
      <c r="H7" s="20"/>
      <c r="I7" s="52"/>
      <c r="J7" s="52"/>
      <c r="K7" s="20"/>
      <c r="L7" s="52"/>
      <c r="M7" s="52"/>
      <c r="N7" s="20"/>
      <c r="O7" s="20"/>
      <c r="P7" s="20"/>
      <c r="Q7" s="21"/>
    </row>
    <row r="8" spans="1:18" s="19" customFormat="1" ht="15.95" customHeight="1" thickBot="1">
      <c r="A8" s="78" t="s">
        <v>79</v>
      </c>
      <c r="B8" s="76">
        <f>COUNTIF($L10:$L996,B5)</f>
        <v>8</v>
      </c>
      <c r="C8" s="76">
        <f>COUNTIF($L10:$L996,C5)</f>
        <v>0</v>
      </c>
      <c r="D8" s="76">
        <f>COUNTIF($L10:$L996,D5)</f>
        <v>0</v>
      </c>
      <c r="E8" s="77">
        <f>COUNTIF($L10:$L996,E5)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12.75" outlineLevel="1">
      <c r="A11" s="79" t="s">
        <v>505</v>
      </c>
      <c r="B11" s="79"/>
      <c r="C11" s="79"/>
      <c r="D11" s="81"/>
      <c r="E11" s="81" t="s">
        <v>274</v>
      </c>
      <c r="F11" s="79" t="s">
        <v>61</v>
      </c>
      <c r="G11" s="88">
        <v>44877</v>
      </c>
      <c r="H11" s="79" t="s">
        <v>335</v>
      </c>
      <c r="I11" s="79" t="s">
        <v>61</v>
      </c>
      <c r="J11" s="88">
        <v>44877</v>
      </c>
      <c r="K11" s="79" t="s">
        <v>335</v>
      </c>
      <c r="L11" s="79" t="s">
        <v>61</v>
      </c>
      <c r="M11" s="88">
        <v>44877</v>
      </c>
      <c r="N11" s="79" t="s">
        <v>335</v>
      </c>
      <c r="O11" s="80"/>
      <c r="Q11" s="24"/>
    </row>
    <row r="12" spans="1:18" ht="12.75" outlineLevel="1">
      <c r="A12" s="79" t="s">
        <v>506</v>
      </c>
      <c r="B12" s="79"/>
      <c r="C12" s="79"/>
      <c r="D12" s="81"/>
      <c r="E12" s="81" t="s">
        <v>274</v>
      </c>
      <c r="F12" s="79" t="s">
        <v>61</v>
      </c>
      <c r="G12" s="88">
        <v>44877</v>
      </c>
      <c r="H12" s="79" t="s">
        <v>335</v>
      </c>
      <c r="I12" s="79" t="s">
        <v>61</v>
      </c>
      <c r="J12" s="88">
        <v>44877</v>
      </c>
      <c r="K12" s="79" t="s">
        <v>335</v>
      </c>
      <c r="L12" s="79" t="s">
        <v>61</v>
      </c>
      <c r="M12" s="88">
        <v>44877</v>
      </c>
      <c r="N12" s="79" t="s">
        <v>335</v>
      </c>
      <c r="O12" s="80"/>
      <c r="Q12" s="24"/>
    </row>
    <row r="13" spans="1:18" ht="12.75" outlineLevel="1">
      <c r="A13" s="79" t="s">
        <v>507</v>
      </c>
      <c r="B13" s="79"/>
      <c r="C13" s="79"/>
      <c r="D13" s="79"/>
      <c r="E13" s="81" t="s">
        <v>274</v>
      </c>
      <c r="F13" s="79" t="s">
        <v>61</v>
      </c>
      <c r="G13" s="88">
        <v>44877</v>
      </c>
      <c r="H13" s="79" t="s">
        <v>335</v>
      </c>
      <c r="I13" s="79" t="s">
        <v>61</v>
      </c>
      <c r="J13" s="88">
        <v>44877</v>
      </c>
      <c r="K13" s="79" t="s">
        <v>335</v>
      </c>
      <c r="L13" s="79" t="s">
        <v>61</v>
      </c>
      <c r="M13" s="88">
        <v>44877</v>
      </c>
      <c r="N13" s="79" t="s">
        <v>335</v>
      </c>
      <c r="O13" s="80"/>
      <c r="Q13" s="24"/>
    </row>
    <row r="14" spans="1:18" ht="12.75" outlineLevel="1">
      <c r="A14" s="79" t="s">
        <v>508</v>
      </c>
      <c r="C14" s="79"/>
      <c r="D14" s="79"/>
      <c r="E14" s="81" t="s">
        <v>274</v>
      </c>
      <c r="F14" s="79" t="s">
        <v>61</v>
      </c>
      <c r="G14" s="88">
        <v>44877</v>
      </c>
      <c r="H14" s="79" t="s">
        <v>335</v>
      </c>
      <c r="I14" s="79" t="s">
        <v>61</v>
      </c>
      <c r="J14" s="88">
        <v>44877</v>
      </c>
      <c r="K14" s="79" t="s">
        <v>335</v>
      </c>
      <c r="L14" s="79" t="s">
        <v>61</v>
      </c>
      <c r="M14" s="88">
        <v>44877</v>
      </c>
      <c r="N14" s="79" t="s">
        <v>335</v>
      </c>
      <c r="O14" s="82"/>
    </row>
    <row r="15" spans="1:18" ht="12.75" outlineLevel="1">
      <c r="A15" s="79" t="s">
        <v>509</v>
      </c>
      <c r="B15" s="79"/>
      <c r="C15" s="79"/>
      <c r="D15" s="79"/>
      <c r="E15" s="81" t="s">
        <v>274</v>
      </c>
      <c r="F15" s="79" t="s">
        <v>61</v>
      </c>
      <c r="G15" s="88">
        <v>44877</v>
      </c>
      <c r="H15" s="79" t="s">
        <v>335</v>
      </c>
      <c r="I15" s="79" t="s">
        <v>61</v>
      </c>
      <c r="J15" s="88">
        <v>44877</v>
      </c>
      <c r="K15" s="79" t="s">
        <v>335</v>
      </c>
      <c r="L15" s="79" t="s">
        <v>61</v>
      </c>
      <c r="M15" s="88">
        <v>44877</v>
      </c>
      <c r="N15" s="79" t="s">
        <v>335</v>
      </c>
      <c r="O15" s="82"/>
    </row>
    <row r="16" spans="1:18" ht="12.75" outlineLevel="1">
      <c r="A16" s="79" t="s">
        <v>510</v>
      </c>
      <c r="B16" s="79"/>
      <c r="C16" s="79"/>
      <c r="D16" s="79"/>
      <c r="E16" s="81" t="s">
        <v>274</v>
      </c>
      <c r="F16" s="79" t="s">
        <v>61</v>
      </c>
      <c r="G16" s="88">
        <v>44877</v>
      </c>
      <c r="H16" s="79" t="s">
        <v>335</v>
      </c>
      <c r="I16" s="79" t="s">
        <v>61</v>
      </c>
      <c r="J16" s="88">
        <v>44877</v>
      </c>
      <c r="K16" s="79" t="s">
        <v>335</v>
      </c>
      <c r="L16" s="79" t="s">
        <v>61</v>
      </c>
      <c r="M16" s="88">
        <v>44877</v>
      </c>
      <c r="N16" s="79" t="s">
        <v>335</v>
      </c>
      <c r="O16" s="82"/>
    </row>
    <row r="17" spans="1:15" ht="12.75" outlineLevel="1">
      <c r="A17" s="79" t="s">
        <v>511</v>
      </c>
      <c r="B17" s="79"/>
      <c r="C17" s="79"/>
      <c r="D17" s="79"/>
      <c r="E17" s="81" t="s">
        <v>274</v>
      </c>
      <c r="F17" s="79" t="s">
        <v>61</v>
      </c>
      <c r="G17" s="88">
        <v>44877</v>
      </c>
      <c r="H17" s="79" t="s">
        <v>335</v>
      </c>
      <c r="I17" s="79" t="s">
        <v>61</v>
      </c>
      <c r="J17" s="88">
        <v>44877</v>
      </c>
      <c r="K17" s="79" t="s">
        <v>335</v>
      </c>
      <c r="L17" s="79" t="s">
        <v>61</v>
      </c>
      <c r="M17" s="88">
        <v>44877</v>
      </c>
      <c r="N17" s="79" t="s">
        <v>335</v>
      </c>
      <c r="O17" s="82"/>
    </row>
    <row r="18" spans="1:15" ht="12.75" outlineLevel="1">
      <c r="A18" s="79" t="s">
        <v>512</v>
      </c>
      <c r="B18" s="79"/>
      <c r="C18" s="79"/>
      <c r="D18" s="79"/>
      <c r="E18" s="81" t="s">
        <v>274</v>
      </c>
      <c r="F18" s="79" t="s">
        <v>61</v>
      </c>
      <c r="G18" s="88">
        <v>44877</v>
      </c>
      <c r="H18" s="79" t="s">
        <v>335</v>
      </c>
      <c r="I18" s="79" t="s">
        <v>61</v>
      </c>
      <c r="J18" s="88">
        <v>44877</v>
      </c>
      <c r="K18" s="79" t="s">
        <v>335</v>
      </c>
      <c r="L18" s="79" t="s">
        <v>61</v>
      </c>
      <c r="M18" s="88">
        <v>44877</v>
      </c>
      <c r="N18" s="79" t="s">
        <v>335</v>
      </c>
      <c r="O18" s="82"/>
    </row>
    <row r="20" spans="1:15" ht="12.75"/>
    <row r="21" spans="1:15" ht="12.75"/>
    <row r="22" spans="1:15" ht="12.75"/>
    <row r="23" spans="1:15" ht="12.75"/>
    <row r="24" spans="1:15" ht="12.75"/>
    <row r="25" spans="1:15" ht="12.75"/>
    <row r="26" spans="1:15" ht="12.75"/>
    <row r="27" spans="1:15" ht="12.75"/>
    <row r="28" spans="1:15" ht="12.75"/>
    <row r="29" spans="1:15" ht="12.75"/>
    <row r="30" spans="1:15" ht="12.75"/>
    <row r="31" spans="1:15" ht="12.75"/>
    <row r="32" spans="1:15"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sheetData>
  <mergeCells count="2">
    <mergeCell ref="B2:E2"/>
    <mergeCell ref="B4:E4"/>
  </mergeCells>
  <phoneticPr fontId="20" type="noConversion"/>
  <dataValidations disablePrompts="1" count="2">
    <dataValidation type="list" allowBlank="1" showErrorMessage="1" sqref="G2:G3 G9 J19:J145 J2:J3 J9 M19:M145 M2:M3 M9 G19:G145 I11:I18 F11:F18 L11:L18" xr:uid="{17B8FFA7-8F2F-498E-A8CC-6974B10E02A5}">
      <formula1>$R$2:$R$5</formula1>
      <formula2>0</formula2>
    </dataValidation>
    <dataValidation allowBlank="1" showErrorMessage="1" sqref="F10 I10 L10" xr:uid="{FF6E6C94-EDE7-43D6-8648-163A35E390FF}"/>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825B-C38D-4FE7-AE9E-9386C985A67E}">
  <sheetPr codeName="Sheet17">
    <outlinePr summaryBelow="0" summaryRight="0"/>
  </sheetPr>
  <dimension ref="A1:R21"/>
  <sheetViews>
    <sheetView topLeftCell="A7" zoomScale="85" zoomScaleNormal="85" workbookViewId="0">
      <selection activeCell="K11" sqref="K11:K20"/>
    </sheetView>
  </sheetViews>
  <sheetFormatPr defaultColWidth="9" defaultRowHeight="13.15" outlineLevelRow="1" outlineLevelCol="1"/>
  <cols>
    <col min="1" max="1" width="17.875" style="1" customWidth="1"/>
    <col min="2" max="2" width="34.5" style="1" customWidth="1"/>
    <col min="3" max="3" width="34.125" style="1" customWidth="1"/>
    <col min="4" max="4" width="34.625" style="1" customWidth="1"/>
    <col min="5" max="5" width="28.375" style="1" customWidth="1"/>
    <col min="6" max="6" width="9.375" style="1" customWidth="1"/>
    <col min="7" max="8" width="10.625" style="1" customWidth="1" outlineLevel="1"/>
    <col min="9" max="9" width="9.375" style="1" customWidth="1"/>
    <col min="10" max="11" width="10.625" style="1" customWidth="1" outlineLevel="1"/>
    <col min="12" max="12" width="9.375" style="1" customWidth="1"/>
    <col min="13" max="13" width="10.625" style="1" customWidth="1" outlineLevel="1"/>
    <col min="14" max="14" width="11.87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43</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COUNTA(A11:A1001)</f>
        <v>10</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COUNTIF($F10:$F999,B5)</f>
        <v>10</v>
      </c>
      <c r="C6" s="74">
        <f>COUNTIF($F10:$F999,C5)</f>
        <v>0</v>
      </c>
      <c r="D6" s="74">
        <f>COUNTIF($F10:$F999,D5)</f>
        <v>0</v>
      </c>
      <c r="E6" s="75">
        <f>COUNTIF($F10:$F999,E5)</f>
        <v>0</v>
      </c>
      <c r="F6" s="52"/>
      <c r="G6" s="52"/>
      <c r="H6" s="20"/>
      <c r="I6" s="52"/>
      <c r="J6" s="52"/>
      <c r="K6" s="20"/>
      <c r="L6" s="52"/>
      <c r="M6" s="52"/>
      <c r="N6" s="20"/>
      <c r="O6" s="20"/>
      <c r="P6" s="20"/>
      <c r="Q6" s="21"/>
    </row>
    <row r="7" spans="1:18" s="19" customFormat="1" ht="15.95" customHeight="1">
      <c r="A7" s="71" t="s">
        <v>78</v>
      </c>
      <c r="B7" s="74">
        <f>COUNTIF($I10:$I999,B5)</f>
        <v>10</v>
      </c>
      <c r="C7" s="74">
        <f>COUNTIF($I10:$I999,C5)</f>
        <v>0</v>
      </c>
      <c r="D7" s="74">
        <f>COUNTIF($I10:$I999,D5)</f>
        <v>0</v>
      </c>
      <c r="E7" s="75">
        <f>COUNTIF($I10:$I999,E5)</f>
        <v>0</v>
      </c>
      <c r="F7" s="52"/>
      <c r="G7" s="52"/>
      <c r="H7" s="20"/>
      <c r="I7" s="52"/>
      <c r="J7" s="52"/>
      <c r="K7" s="20"/>
      <c r="L7" s="52"/>
      <c r="M7" s="52"/>
      <c r="N7" s="20"/>
      <c r="O7" s="20"/>
      <c r="P7" s="20"/>
      <c r="Q7" s="21"/>
    </row>
    <row r="8" spans="1:18" s="19" customFormat="1" ht="15.95" customHeight="1" thickBot="1">
      <c r="A8" s="78" t="s">
        <v>79</v>
      </c>
      <c r="B8" s="76">
        <f>COUNTIF($L10:$L999,B5)</f>
        <v>10</v>
      </c>
      <c r="C8" s="76">
        <f>COUNTIF($L10:$L999,C5)</f>
        <v>0</v>
      </c>
      <c r="D8" s="76">
        <f>COUNTIF($L10:$L999,D5)</f>
        <v>0</v>
      </c>
      <c r="E8" s="77">
        <f>COUNTIF($L10:$L999,E5)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24.75" outlineLevel="1">
      <c r="A11" s="87" t="s">
        <v>513</v>
      </c>
      <c r="B11" s="79"/>
      <c r="C11" s="79"/>
      <c r="D11" s="81"/>
      <c r="E11" s="81" t="s">
        <v>274</v>
      </c>
      <c r="F11" s="79" t="s">
        <v>61</v>
      </c>
      <c r="G11" s="88">
        <v>44877</v>
      </c>
      <c r="H11" s="79" t="s">
        <v>335</v>
      </c>
      <c r="I11" s="79" t="s">
        <v>61</v>
      </c>
      <c r="J11" s="88">
        <v>44877</v>
      </c>
      <c r="K11" s="79" t="s">
        <v>335</v>
      </c>
      <c r="L11" s="79" t="s">
        <v>61</v>
      </c>
      <c r="M11" s="88">
        <v>44877</v>
      </c>
      <c r="N11" s="79" t="s">
        <v>335</v>
      </c>
      <c r="O11" s="80"/>
      <c r="Q11" s="24"/>
    </row>
    <row r="12" spans="1:18" ht="24.75" outlineLevel="1">
      <c r="A12" s="87" t="s">
        <v>514</v>
      </c>
      <c r="B12" s="79"/>
      <c r="C12" s="79"/>
      <c r="D12" s="81"/>
      <c r="E12" s="81" t="s">
        <v>274</v>
      </c>
      <c r="F12" s="79" t="s">
        <v>61</v>
      </c>
      <c r="G12" s="88">
        <v>44877</v>
      </c>
      <c r="H12" s="79" t="s">
        <v>335</v>
      </c>
      <c r="I12" s="79" t="s">
        <v>61</v>
      </c>
      <c r="J12" s="88">
        <v>44877</v>
      </c>
      <c r="K12" s="79" t="s">
        <v>335</v>
      </c>
      <c r="L12" s="79" t="s">
        <v>61</v>
      </c>
      <c r="M12" s="88">
        <v>44877</v>
      </c>
      <c r="N12" s="79" t="s">
        <v>335</v>
      </c>
      <c r="O12" s="80"/>
      <c r="Q12" s="24"/>
    </row>
    <row r="13" spans="1:18" ht="24.75" outlineLevel="1">
      <c r="A13" s="87" t="s">
        <v>515</v>
      </c>
      <c r="B13" s="79"/>
      <c r="C13" s="79"/>
      <c r="D13" s="79"/>
      <c r="E13" s="81" t="s">
        <v>274</v>
      </c>
      <c r="F13" s="79" t="s">
        <v>61</v>
      </c>
      <c r="G13" s="88">
        <v>44877</v>
      </c>
      <c r="H13" s="79" t="s">
        <v>335</v>
      </c>
      <c r="I13" s="79" t="s">
        <v>61</v>
      </c>
      <c r="J13" s="88">
        <v>44877</v>
      </c>
      <c r="K13" s="79" t="s">
        <v>335</v>
      </c>
      <c r="L13" s="79" t="s">
        <v>61</v>
      </c>
      <c r="M13" s="88">
        <v>44877</v>
      </c>
      <c r="N13" s="79" t="s">
        <v>335</v>
      </c>
      <c r="O13" s="80"/>
      <c r="Q13" s="24"/>
    </row>
    <row r="14" spans="1:18" ht="24.75" outlineLevel="1">
      <c r="A14" s="87" t="s">
        <v>516</v>
      </c>
      <c r="B14" s="79"/>
      <c r="C14" s="79"/>
      <c r="D14" s="79"/>
      <c r="E14" s="81" t="s">
        <v>274</v>
      </c>
      <c r="F14" s="79" t="s">
        <v>61</v>
      </c>
      <c r="G14" s="88">
        <v>44877</v>
      </c>
      <c r="H14" s="79" t="s">
        <v>335</v>
      </c>
      <c r="I14" s="79" t="s">
        <v>61</v>
      </c>
      <c r="J14" s="88">
        <v>44877</v>
      </c>
      <c r="K14" s="79" t="s">
        <v>335</v>
      </c>
      <c r="L14" s="79" t="s">
        <v>61</v>
      </c>
      <c r="M14" s="88">
        <v>44877</v>
      </c>
      <c r="N14" s="79" t="s">
        <v>335</v>
      </c>
      <c r="O14" s="82"/>
    </row>
    <row r="15" spans="1:18" ht="24.75" outlineLevel="1">
      <c r="A15" s="87" t="s">
        <v>517</v>
      </c>
      <c r="B15" s="79"/>
      <c r="C15" s="79"/>
      <c r="D15" s="79"/>
      <c r="E15" s="81" t="s">
        <v>274</v>
      </c>
      <c r="F15" s="79" t="s">
        <v>61</v>
      </c>
      <c r="G15" s="88">
        <v>44877</v>
      </c>
      <c r="H15" s="79" t="s">
        <v>335</v>
      </c>
      <c r="I15" s="79" t="s">
        <v>61</v>
      </c>
      <c r="J15" s="88">
        <v>44877</v>
      </c>
      <c r="K15" s="79" t="s">
        <v>335</v>
      </c>
      <c r="L15" s="79" t="s">
        <v>61</v>
      </c>
      <c r="M15" s="88">
        <v>44877</v>
      </c>
      <c r="N15" s="79" t="s">
        <v>335</v>
      </c>
      <c r="O15" s="82"/>
    </row>
    <row r="16" spans="1:18" ht="24.75" outlineLevel="1">
      <c r="A16" s="87" t="s">
        <v>518</v>
      </c>
      <c r="B16" s="79"/>
      <c r="C16" s="79"/>
      <c r="D16" s="79"/>
      <c r="E16" s="81" t="s">
        <v>274</v>
      </c>
      <c r="F16" s="79" t="s">
        <v>61</v>
      </c>
      <c r="G16" s="88">
        <v>44877</v>
      </c>
      <c r="H16" s="79" t="s">
        <v>335</v>
      </c>
      <c r="I16" s="79" t="s">
        <v>61</v>
      </c>
      <c r="J16" s="88">
        <v>44877</v>
      </c>
      <c r="K16" s="79" t="s">
        <v>335</v>
      </c>
      <c r="L16" s="79" t="s">
        <v>61</v>
      </c>
      <c r="M16" s="88">
        <v>44877</v>
      </c>
      <c r="N16" s="79" t="s">
        <v>335</v>
      </c>
      <c r="O16" s="82"/>
    </row>
    <row r="17" spans="1:17" ht="24.75" outlineLevel="1">
      <c r="A17" s="87" t="s">
        <v>519</v>
      </c>
      <c r="B17" s="79"/>
      <c r="C17" s="79"/>
      <c r="D17" s="79"/>
      <c r="E17" s="81" t="s">
        <v>274</v>
      </c>
      <c r="F17" s="79" t="s">
        <v>61</v>
      </c>
      <c r="G17" s="88">
        <v>44877</v>
      </c>
      <c r="H17" s="79" t="s">
        <v>335</v>
      </c>
      <c r="I17" s="79" t="s">
        <v>61</v>
      </c>
      <c r="J17" s="88">
        <v>44877</v>
      </c>
      <c r="K17" s="79" t="s">
        <v>335</v>
      </c>
      <c r="L17" s="79" t="s">
        <v>61</v>
      </c>
      <c r="M17" s="88">
        <v>44877</v>
      </c>
      <c r="N17" s="79" t="s">
        <v>335</v>
      </c>
      <c r="O17" s="82"/>
    </row>
    <row r="18" spans="1:17" ht="24.75" outlineLevel="1">
      <c r="A18" s="87" t="s">
        <v>520</v>
      </c>
      <c r="B18" s="79"/>
      <c r="C18" s="79"/>
      <c r="D18" s="79"/>
      <c r="E18" s="81" t="s">
        <v>274</v>
      </c>
      <c r="F18" s="79" t="s">
        <v>61</v>
      </c>
      <c r="G18" s="88">
        <v>44877</v>
      </c>
      <c r="H18" s="79" t="s">
        <v>335</v>
      </c>
      <c r="I18" s="79" t="s">
        <v>61</v>
      </c>
      <c r="J18" s="88">
        <v>44877</v>
      </c>
      <c r="K18" s="79" t="s">
        <v>335</v>
      </c>
      <c r="L18" s="79" t="s">
        <v>61</v>
      </c>
      <c r="M18" s="88">
        <v>44877</v>
      </c>
      <c r="N18" s="79" t="s">
        <v>335</v>
      </c>
      <c r="O18" s="82"/>
    </row>
    <row r="19" spans="1:17" ht="24.75" outlineLevel="1">
      <c r="A19" s="87" t="s">
        <v>521</v>
      </c>
      <c r="B19" s="79"/>
      <c r="C19" s="79"/>
      <c r="D19" s="79"/>
      <c r="E19" s="81" t="s">
        <v>274</v>
      </c>
      <c r="F19" s="79" t="s">
        <v>61</v>
      </c>
      <c r="G19" s="88">
        <v>44877</v>
      </c>
      <c r="H19" s="79" t="s">
        <v>335</v>
      </c>
      <c r="I19" s="79" t="s">
        <v>61</v>
      </c>
      <c r="J19" s="88">
        <v>44877</v>
      </c>
      <c r="K19" s="79" t="s">
        <v>335</v>
      </c>
      <c r="L19" s="79" t="s">
        <v>61</v>
      </c>
      <c r="M19" s="88">
        <v>44877</v>
      </c>
      <c r="N19" s="79" t="s">
        <v>335</v>
      </c>
      <c r="O19" s="82"/>
    </row>
    <row r="20" spans="1:17" ht="24.75" outlineLevel="1">
      <c r="A20" s="87" t="s">
        <v>522</v>
      </c>
      <c r="B20" s="79" t="s">
        <v>523</v>
      </c>
      <c r="C20" s="79"/>
      <c r="D20" s="79"/>
      <c r="E20" s="81" t="s">
        <v>274</v>
      </c>
      <c r="F20" s="79" t="s">
        <v>61</v>
      </c>
      <c r="G20" s="88">
        <v>44877</v>
      </c>
      <c r="H20" s="79" t="s">
        <v>335</v>
      </c>
      <c r="I20" s="79" t="s">
        <v>61</v>
      </c>
      <c r="J20" s="88">
        <v>44877</v>
      </c>
      <c r="K20" s="79" t="s">
        <v>335</v>
      </c>
      <c r="L20" s="79" t="s">
        <v>61</v>
      </c>
      <c r="M20" s="88">
        <v>44877</v>
      </c>
      <c r="N20" s="79" t="s">
        <v>335</v>
      </c>
      <c r="O20" s="82"/>
    </row>
    <row r="21" spans="1:17" outlineLevel="1">
      <c r="A21" s="79"/>
      <c r="B21" s="79"/>
      <c r="C21" s="79"/>
      <c r="D21" s="79"/>
      <c r="E21" s="79"/>
      <c r="F21" s="79"/>
      <c r="G21" s="79"/>
      <c r="H21" s="79"/>
      <c r="I21" s="79"/>
      <c r="J21" s="79"/>
      <c r="K21" s="79"/>
      <c r="L21" s="79"/>
      <c r="M21" s="79"/>
      <c r="N21" s="79"/>
      <c r="O21" s="80"/>
      <c r="Q21" s="24"/>
    </row>
  </sheetData>
  <mergeCells count="3">
    <mergeCell ref="B2:E2"/>
    <mergeCell ref="B3:E3"/>
    <mergeCell ref="B4:E4"/>
  </mergeCells>
  <phoneticPr fontId="20" type="noConversion"/>
  <dataValidations count="2">
    <dataValidation allowBlank="1" showErrorMessage="1" sqref="F10 I10 L10" xr:uid="{24828D7F-C8C4-40D6-B942-EA1B87A6E988}"/>
    <dataValidation type="list" allowBlank="1" showErrorMessage="1" sqref="G2:G3 G9 J22:J148 J2:J3 J9 M22:M148 M2:M3 M9 G22:G148 I11:I21 F11:F21 L11:L21" xr:uid="{3CF47246-FD90-417D-954A-CE019154AD0D}">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ACED-63F9-4364-B2C7-3BDAC0448E43}">
  <sheetPr codeName="Sheet19">
    <outlinePr summaryBelow="0" summaryRight="0"/>
  </sheetPr>
  <dimension ref="A1:R17"/>
  <sheetViews>
    <sheetView tabSelected="1" zoomScale="85" zoomScaleNormal="85" workbookViewId="0"/>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524</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COUNTA(A11:A997)</f>
        <v>6</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COUNTIF($F10:$F995,B5)</f>
        <v>6</v>
      </c>
      <c r="C6" s="74">
        <f>COUNTIF($F10:$F995,C5)</f>
        <v>0</v>
      </c>
      <c r="D6" s="74">
        <f>COUNTIF($F10:$F995,D5)</f>
        <v>0</v>
      </c>
      <c r="E6" s="75">
        <f>COUNTIF($F10:$F995,E5)</f>
        <v>0</v>
      </c>
      <c r="F6" s="52"/>
      <c r="G6" s="52"/>
      <c r="H6" s="20"/>
      <c r="I6" s="52"/>
      <c r="J6" s="52"/>
      <c r="K6" s="20"/>
      <c r="L6" s="52"/>
      <c r="M6" s="52"/>
      <c r="N6" s="20"/>
      <c r="O6" s="20"/>
      <c r="P6" s="20"/>
      <c r="Q6" s="21"/>
    </row>
    <row r="7" spans="1:18" s="19" customFormat="1" ht="15.95" customHeight="1">
      <c r="A7" s="71" t="s">
        <v>78</v>
      </c>
      <c r="B7" s="74">
        <f>COUNTIF($I10:$I995,B5)</f>
        <v>6</v>
      </c>
      <c r="C7" s="74">
        <f>COUNTIF($I10:$I995,C5)</f>
        <v>0</v>
      </c>
      <c r="D7" s="74">
        <f>COUNTIF($I10:$I995,D5)</f>
        <v>0</v>
      </c>
      <c r="E7" s="75">
        <f>COUNTIF($I10:$I995,E5)</f>
        <v>0</v>
      </c>
      <c r="F7" s="52"/>
      <c r="G7" s="52"/>
      <c r="H7" s="20"/>
      <c r="I7" s="52"/>
      <c r="J7" s="52"/>
      <c r="K7" s="20"/>
      <c r="L7" s="52"/>
      <c r="M7" s="52"/>
      <c r="N7" s="20"/>
      <c r="O7" s="20"/>
      <c r="P7" s="20"/>
      <c r="Q7" s="21"/>
    </row>
    <row r="8" spans="1:18" s="19" customFormat="1" ht="15.95" customHeight="1" thickBot="1">
      <c r="A8" s="78" t="s">
        <v>79</v>
      </c>
      <c r="B8" s="76">
        <f>COUNTIF($L10:$L995,B5)</f>
        <v>6</v>
      </c>
      <c r="C8" s="76">
        <f>COUNTIF($L10:$L995,C5)</f>
        <v>0</v>
      </c>
      <c r="D8" s="76">
        <f>COUNTIF($L10:$L995,D5)</f>
        <v>0</v>
      </c>
      <c r="E8" s="77">
        <f>COUNTIF($L10:$L995,E5)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9.6" outlineLevel="1">
      <c r="A11" s="87" t="s">
        <v>525</v>
      </c>
      <c r="B11" s="79" t="s">
        <v>524</v>
      </c>
      <c r="C11" s="79" t="s">
        <v>526</v>
      </c>
      <c r="D11" s="81" t="s">
        <v>527</v>
      </c>
      <c r="E11" s="81" t="s">
        <v>274</v>
      </c>
      <c r="F11" s="79" t="s">
        <v>61</v>
      </c>
      <c r="G11" s="88">
        <v>44502</v>
      </c>
      <c r="H11" s="79" t="s">
        <v>275</v>
      </c>
      <c r="I11" s="79" t="s">
        <v>61</v>
      </c>
      <c r="J11" s="88">
        <v>44502</v>
      </c>
      <c r="K11" s="79" t="s">
        <v>275</v>
      </c>
      <c r="L11" s="79" t="s">
        <v>61</v>
      </c>
      <c r="M11" s="88">
        <v>44502</v>
      </c>
      <c r="N11" s="79" t="s">
        <v>275</v>
      </c>
      <c r="O11" s="80"/>
      <c r="Q11" s="24"/>
    </row>
    <row r="12" spans="1:18" ht="39.6" outlineLevel="1">
      <c r="A12" s="87" t="s">
        <v>528</v>
      </c>
      <c r="B12" s="79" t="s">
        <v>529</v>
      </c>
      <c r="C12" s="79" t="s">
        <v>530</v>
      </c>
      <c r="D12" s="81" t="s">
        <v>531</v>
      </c>
      <c r="E12" s="81" t="s">
        <v>274</v>
      </c>
      <c r="F12" s="79" t="s">
        <v>61</v>
      </c>
      <c r="G12" s="88">
        <v>44502</v>
      </c>
      <c r="H12" s="79" t="s">
        <v>275</v>
      </c>
      <c r="I12" s="79" t="s">
        <v>61</v>
      </c>
      <c r="J12" s="88">
        <v>44502</v>
      </c>
      <c r="K12" s="79" t="s">
        <v>275</v>
      </c>
      <c r="L12" s="79" t="s">
        <v>61</v>
      </c>
      <c r="M12" s="88">
        <v>44502</v>
      </c>
      <c r="N12" s="79" t="s">
        <v>275</v>
      </c>
      <c r="O12" s="80"/>
      <c r="Q12" s="24"/>
    </row>
    <row r="13" spans="1:18" ht="26.45" outlineLevel="1">
      <c r="A13" s="87" t="s">
        <v>532</v>
      </c>
      <c r="B13" s="79" t="s">
        <v>533</v>
      </c>
      <c r="C13" s="79" t="s">
        <v>534</v>
      </c>
      <c r="D13" s="79" t="s">
        <v>535</v>
      </c>
      <c r="E13" s="81" t="s">
        <v>274</v>
      </c>
      <c r="F13" s="79" t="s">
        <v>61</v>
      </c>
      <c r="G13" s="88">
        <v>44502</v>
      </c>
      <c r="H13" s="79" t="s">
        <v>275</v>
      </c>
      <c r="I13" s="79" t="s">
        <v>61</v>
      </c>
      <c r="J13" s="88">
        <v>44502</v>
      </c>
      <c r="K13" s="79" t="s">
        <v>275</v>
      </c>
      <c r="L13" s="79" t="s">
        <v>61</v>
      </c>
      <c r="M13" s="88">
        <v>44502</v>
      </c>
      <c r="N13" s="79" t="s">
        <v>275</v>
      </c>
      <c r="O13" s="80"/>
      <c r="Q13" s="24"/>
    </row>
    <row r="14" spans="1:18" ht="52.9" outlineLevel="1">
      <c r="A14" s="87" t="s">
        <v>536</v>
      </c>
      <c r="B14" s="79" t="s">
        <v>537</v>
      </c>
      <c r="C14" s="79" t="s">
        <v>538</v>
      </c>
      <c r="D14" s="79" t="s">
        <v>539</v>
      </c>
      <c r="E14" s="81" t="s">
        <v>274</v>
      </c>
      <c r="F14" s="79" t="s">
        <v>61</v>
      </c>
      <c r="G14" s="88">
        <v>44502</v>
      </c>
      <c r="H14" s="79" t="s">
        <v>275</v>
      </c>
      <c r="I14" s="79" t="s">
        <v>61</v>
      </c>
      <c r="J14" s="88">
        <v>44502</v>
      </c>
      <c r="K14" s="79" t="s">
        <v>275</v>
      </c>
      <c r="L14" s="79" t="s">
        <v>61</v>
      </c>
      <c r="M14" s="88">
        <v>44502</v>
      </c>
      <c r="N14" s="79" t="s">
        <v>275</v>
      </c>
      <c r="O14" s="82"/>
    </row>
    <row r="15" spans="1:18" ht="79.150000000000006" outlineLevel="1">
      <c r="A15" s="87" t="s">
        <v>540</v>
      </c>
      <c r="B15" s="79" t="s">
        <v>541</v>
      </c>
      <c r="C15" s="79" t="s">
        <v>542</v>
      </c>
      <c r="D15" s="79" t="s">
        <v>543</v>
      </c>
      <c r="E15" s="81" t="s">
        <v>274</v>
      </c>
      <c r="F15" s="79" t="s">
        <v>61</v>
      </c>
      <c r="G15" s="88">
        <v>44502</v>
      </c>
      <c r="H15" s="79" t="s">
        <v>275</v>
      </c>
      <c r="I15" s="79" t="s">
        <v>61</v>
      </c>
      <c r="J15" s="88">
        <v>44502</v>
      </c>
      <c r="K15" s="79" t="s">
        <v>275</v>
      </c>
      <c r="L15" s="79" t="s">
        <v>61</v>
      </c>
      <c r="M15" s="88">
        <v>44502</v>
      </c>
      <c r="N15" s="79" t="s">
        <v>275</v>
      </c>
      <c r="O15" s="82"/>
    </row>
    <row r="16" spans="1:18" ht="79.150000000000006" outlineLevel="1">
      <c r="A16" s="87" t="s">
        <v>544</v>
      </c>
      <c r="B16" s="79" t="s">
        <v>545</v>
      </c>
      <c r="C16" s="79" t="s">
        <v>546</v>
      </c>
      <c r="D16" s="79" t="s">
        <v>547</v>
      </c>
      <c r="E16" s="81" t="s">
        <v>274</v>
      </c>
      <c r="F16" s="79" t="s">
        <v>61</v>
      </c>
      <c r="G16" s="88">
        <v>44502</v>
      </c>
      <c r="H16" s="79" t="s">
        <v>275</v>
      </c>
      <c r="I16" s="79" t="s">
        <v>61</v>
      </c>
      <c r="J16" s="88">
        <v>44502</v>
      </c>
      <c r="K16" s="79" t="s">
        <v>275</v>
      </c>
      <c r="L16" s="79" t="s">
        <v>61</v>
      </c>
      <c r="M16" s="88">
        <v>44502</v>
      </c>
      <c r="N16" s="79" t="s">
        <v>275</v>
      </c>
      <c r="O16" s="82"/>
    </row>
    <row r="17" spans="1:17" outlineLevel="1">
      <c r="A17" s="79"/>
      <c r="B17" s="79"/>
      <c r="C17" s="79"/>
      <c r="D17" s="79"/>
      <c r="E17" s="79"/>
      <c r="F17" s="79"/>
      <c r="G17" s="79"/>
      <c r="H17" s="79"/>
      <c r="I17" s="79"/>
      <c r="J17" s="79"/>
      <c r="K17" s="79"/>
      <c r="L17" s="79"/>
      <c r="M17" s="79"/>
      <c r="N17" s="79"/>
      <c r="O17" s="80"/>
      <c r="Q17" s="24"/>
    </row>
  </sheetData>
  <mergeCells count="3">
    <mergeCell ref="B2:E2"/>
    <mergeCell ref="B3:E3"/>
    <mergeCell ref="B4:E4"/>
  </mergeCells>
  <phoneticPr fontId="20" type="noConversion"/>
  <dataValidations count="2">
    <dataValidation allowBlank="1" showErrorMessage="1" sqref="F10 I10 L10" xr:uid="{5AB29CBB-A5A7-4AB3-BA6A-1FCC0B9504AF}"/>
    <dataValidation type="list" allowBlank="1" showErrorMessage="1" sqref="G2:G3 G9 J18:J144 J2:J3 J9 M18:M144 M2:M3 M9 G18:G144 I11:I17 F11:F17 L11:L17" xr:uid="{C60D61A4-EDB9-4361-ABC7-340A477FB414}">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4845-8867-4E63-91F2-C9D3549226B0}">
  <sheetPr codeName="Sheet20">
    <outlinePr summaryBelow="0" summaryRight="0"/>
  </sheetPr>
  <dimension ref="A1:R15"/>
  <sheetViews>
    <sheetView zoomScale="85" zoomScaleNormal="85" workbookViewId="0"/>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548</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COUNTA(A11:A995)</f>
        <v>4</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COUNTIF($F10:$F993,B5)</f>
        <v>4</v>
      </c>
      <c r="C6" s="74">
        <f>COUNTIF($F10:$F993,C5)</f>
        <v>0</v>
      </c>
      <c r="D6" s="74">
        <f>COUNTIF($F10:$F993,D5)</f>
        <v>0</v>
      </c>
      <c r="E6" s="75">
        <f>COUNTIF($F10:$F993,E5)</f>
        <v>0</v>
      </c>
      <c r="F6" s="52"/>
      <c r="G6" s="52"/>
      <c r="H6" s="20"/>
      <c r="I6" s="52"/>
      <c r="J6" s="52"/>
      <c r="K6" s="20"/>
      <c r="L6" s="52"/>
      <c r="M6" s="52"/>
      <c r="N6" s="20"/>
      <c r="O6" s="20"/>
      <c r="P6" s="20"/>
      <c r="Q6" s="21"/>
    </row>
    <row r="7" spans="1:18" s="19" customFormat="1" ht="15.95" customHeight="1">
      <c r="A7" s="71" t="s">
        <v>78</v>
      </c>
      <c r="B7" s="74">
        <f>COUNTIF($I10:$I993,B5)</f>
        <v>4</v>
      </c>
      <c r="C7" s="74">
        <f>COUNTIF($I10:$I993,C5)</f>
        <v>0</v>
      </c>
      <c r="D7" s="74">
        <f>COUNTIF($I10:$I993,D5)</f>
        <v>0</v>
      </c>
      <c r="E7" s="75">
        <f>COUNTIF($I10:$I993,E5)</f>
        <v>0</v>
      </c>
      <c r="F7" s="52"/>
      <c r="G7" s="52"/>
      <c r="H7" s="20"/>
      <c r="I7" s="52"/>
      <c r="J7" s="52"/>
      <c r="K7" s="20"/>
      <c r="L7" s="52"/>
      <c r="M7" s="52"/>
      <c r="N7" s="20"/>
      <c r="O7" s="20"/>
      <c r="P7" s="20"/>
      <c r="Q7" s="21"/>
    </row>
    <row r="8" spans="1:18" s="19" customFormat="1" ht="15.95" customHeight="1" thickBot="1">
      <c r="A8" s="78" t="s">
        <v>79</v>
      </c>
      <c r="B8" s="76">
        <f>COUNTIF($L10:$L993,B5)</f>
        <v>4</v>
      </c>
      <c r="C8" s="76">
        <f>COUNTIF($L10:$L993,C5)</f>
        <v>0</v>
      </c>
      <c r="D8" s="76">
        <f>COUNTIF($L10:$L993,D5)</f>
        <v>0</v>
      </c>
      <c r="E8" s="77">
        <f>COUNTIF($L10:$L993,E5)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26.45" outlineLevel="1">
      <c r="A11" s="87" t="s">
        <v>549</v>
      </c>
      <c r="B11" s="79" t="s">
        <v>550</v>
      </c>
      <c r="C11" s="79" t="s">
        <v>551</v>
      </c>
      <c r="D11" s="81" t="s">
        <v>552</v>
      </c>
      <c r="E11" s="81" t="s">
        <v>274</v>
      </c>
      <c r="F11" s="79" t="s">
        <v>61</v>
      </c>
      <c r="G11" s="88">
        <v>44502</v>
      </c>
      <c r="H11" s="79" t="s">
        <v>275</v>
      </c>
      <c r="I11" s="79" t="s">
        <v>61</v>
      </c>
      <c r="J11" s="88">
        <v>44502</v>
      </c>
      <c r="K11" s="79" t="s">
        <v>275</v>
      </c>
      <c r="L11" s="79" t="s">
        <v>61</v>
      </c>
      <c r="M11" s="88">
        <v>44502</v>
      </c>
      <c r="N11" s="79" t="s">
        <v>275</v>
      </c>
      <c r="O11" s="80"/>
      <c r="Q11" s="24"/>
    </row>
    <row r="12" spans="1:18" ht="39.6" outlineLevel="1">
      <c r="A12" s="87" t="s">
        <v>553</v>
      </c>
      <c r="B12" s="79" t="s">
        <v>554</v>
      </c>
      <c r="C12" s="79" t="s">
        <v>555</v>
      </c>
      <c r="D12" s="81" t="s">
        <v>556</v>
      </c>
      <c r="E12" s="81" t="s">
        <v>274</v>
      </c>
      <c r="F12" s="79" t="s">
        <v>61</v>
      </c>
      <c r="G12" s="88">
        <v>44502</v>
      </c>
      <c r="H12" s="79" t="s">
        <v>275</v>
      </c>
      <c r="I12" s="79" t="s">
        <v>61</v>
      </c>
      <c r="J12" s="88">
        <v>44502</v>
      </c>
      <c r="K12" s="79" t="s">
        <v>275</v>
      </c>
      <c r="L12" s="79" t="s">
        <v>61</v>
      </c>
      <c r="M12" s="88">
        <v>44502</v>
      </c>
      <c r="N12" s="79" t="s">
        <v>275</v>
      </c>
      <c r="O12" s="80"/>
      <c r="Q12" s="24"/>
    </row>
    <row r="13" spans="1:18" ht="39.6" outlineLevel="1">
      <c r="A13" s="87" t="s">
        <v>557</v>
      </c>
      <c r="B13" s="79" t="s">
        <v>558</v>
      </c>
      <c r="C13" s="79" t="s">
        <v>559</v>
      </c>
      <c r="D13" s="79" t="s">
        <v>560</v>
      </c>
      <c r="E13" s="81" t="s">
        <v>274</v>
      </c>
      <c r="F13" s="79" t="s">
        <v>61</v>
      </c>
      <c r="G13" s="88">
        <v>44502</v>
      </c>
      <c r="H13" s="79" t="s">
        <v>275</v>
      </c>
      <c r="I13" s="79" t="s">
        <v>61</v>
      </c>
      <c r="J13" s="88">
        <v>44502</v>
      </c>
      <c r="K13" s="79" t="s">
        <v>275</v>
      </c>
      <c r="L13" s="79" t="s">
        <v>61</v>
      </c>
      <c r="M13" s="88">
        <v>44502</v>
      </c>
      <c r="N13" s="79" t="s">
        <v>275</v>
      </c>
      <c r="O13" s="80"/>
      <c r="Q13" s="24"/>
    </row>
    <row r="14" spans="1:18" ht="26.45" outlineLevel="1">
      <c r="A14" s="87" t="s">
        <v>561</v>
      </c>
      <c r="B14" s="79" t="s">
        <v>281</v>
      </c>
      <c r="C14" s="79" t="s">
        <v>562</v>
      </c>
      <c r="D14" s="79" t="s">
        <v>563</v>
      </c>
      <c r="E14" s="81" t="s">
        <v>274</v>
      </c>
      <c r="F14" s="79" t="s">
        <v>61</v>
      </c>
      <c r="G14" s="88">
        <v>44502</v>
      </c>
      <c r="H14" s="79" t="s">
        <v>275</v>
      </c>
      <c r="I14" s="79" t="s">
        <v>61</v>
      </c>
      <c r="J14" s="88">
        <v>44502</v>
      </c>
      <c r="K14" s="79" t="s">
        <v>275</v>
      </c>
      <c r="L14" s="79" t="s">
        <v>61</v>
      </c>
      <c r="M14" s="88">
        <v>44502</v>
      </c>
      <c r="N14" s="79" t="s">
        <v>275</v>
      </c>
      <c r="O14" s="82"/>
    </row>
    <row r="15" spans="1:18" outlineLevel="1">
      <c r="A15" s="79"/>
      <c r="B15" s="79"/>
      <c r="C15" s="79"/>
      <c r="D15" s="79"/>
      <c r="E15" s="79"/>
      <c r="F15" s="79"/>
      <c r="G15" s="79"/>
      <c r="H15" s="79"/>
      <c r="I15" s="79"/>
      <c r="J15" s="79"/>
      <c r="K15" s="79"/>
      <c r="L15" s="79"/>
      <c r="M15" s="79"/>
      <c r="N15" s="79"/>
      <c r="O15" s="80"/>
      <c r="Q15" s="24"/>
    </row>
  </sheetData>
  <mergeCells count="3">
    <mergeCell ref="B2:E2"/>
    <mergeCell ref="B3:E3"/>
    <mergeCell ref="B4:E4"/>
  </mergeCells>
  <phoneticPr fontId="20" type="noConversion"/>
  <dataValidations count="2">
    <dataValidation type="list" allowBlank="1" showErrorMessage="1" sqref="G2:G3 G9 J16:J142 J2:J3 J9 M16:M142 M2:M3 M9 G16:G142 I11:I15 F11:F15 L11:L15" xr:uid="{428449C7-FB28-486D-B087-B4261E7786BD}">
      <formula1>$R$2:$R$5</formula1>
      <formula2>0</formula2>
    </dataValidation>
    <dataValidation allowBlank="1" showErrorMessage="1" sqref="F10 I10 L10" xr:uid="{4E6D748D-0C3E-44E9-8875-FFF8546F7607}"/>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B01-C465-40B0-B013-96F7FB012E6C}">
  <sheetPr codeName="Sheet21">
    <outlinePr summaryBelow="0" summaryRight="0"/>
  </sheetPr>
  <dimension ref="A1:R18"/>
  <sheetViews>
    <sheetView zoomScale="85" zoomScaleNormal="85" workbookViewId="0"/>
  </sheetViews>
  <sheetFormatPr defaultColWidth="9" defaultRowHeight="13.15" outlineLevelRow="1" outlineLevelCol="1"/>
  <cols>
    <col min="1" max="1" width="17.12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564</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COUNTA(A11:A998)</f>
        <v>7</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COUNTIF($F10:$F996,B5)</f>
        <v>7</v>
      </c>
      <c r="C6" s="74">
        <f>COUNTIF($F10:$F996,C5)</f>
        <v>0</v>
      </c>
      <c r="D6" s="74">
        <f>COUNTIF($F10:$F996,D5)</f>
        <v>0</v>
      </c>
      <c r="E6" s="75">
        <f>COUNTIF($F10:$F996,E5)</f>
        <v>0</v>
      </c>
      <c r="F6" s="52"/>
      <c r="G6" s="52"/>
      <c r="H6" s="20"/>
      <c r="I6" s="52"/>
      <c r="J6" s="52"/>
      <c r="K6" s="20"/>
      <c r="L6" s="52"/>
      <c r="M6" s="52"/>
      <c r="N6" s="20"/>
      <c r="O6" s="20"/>
      <c r="P6" s="20"/>
      <c r="Q6" s="21"/>
    </row>
    <row r="7" spans="1:18" s="19" customFormat="1" ht="15.95" customHeight="1">
      <c r="A7" s="71" t="s">
        <v>78</v>
      </c>
      <c r="B7" s="74">
        <f>COUNTIF($I10:$I996,B5)</f>
        <v>7</v>
      </c>
      <c r="C7" s="74">
        <f>COUNTIF($I10:$I996,C5)</f>
        <v>0</v>
      </c>
      <c r="D7" s="74">
        <f>COUNTIF($I10:$I996,D5)</f>
        <v>0</v>
      </c>
      <c r="E7" s="75">
        <f>COUNTIF($I10:$I996,E5)</f>
        <v>0</v>
      </c>
      <c r="F7" s="52"/>
      <c r="G7" s="52"/>
      <c r="H7" s="20"/>
      <c r="I7" s="52"/>
      <c r="J7" s="52"/>
      <c r="K7" s="20"/>
      <c r="L7" s="52"/>
      <c r="M7" s="52"/>
      <c r="N7" s="20"/>
      <c r="O7" s="20"/>
      <c r="P7" s="20"/>
      <c r="Q7" s="21"/>
    </row>
    <row r="8" spans="1:18" s="19" customFormat="1" ht="15.95" customHeight="1" thickBot="1">
      <c r="A8" s="78" t="s">
        <v>79</v>
      </c>
      <c r="B8" s="76">
        <f>COUNTIF($L10:$L996,B5)</f>
        <v>7</v>
      </c>
      <c r="C8" s="76">
        <f>COUNTIF($L10:$L996,C5)</f>
        <v>0</v>
      </c>
      <c r="D8" s="76">
        <f>COUNTIF($L10:$L996,D5)</f>
        <v>0</v>
      </c>
      <c r="E8" s="77">
        <f>COUNTIF($L10:$L996,E5)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9.6" outlineLevel="1">
      <c r="A11" s="87" t="s">
        <v>565</v>
      </c>
      <c r="B11" s="79" t="s">
        <v>566</v>
      </c>
      <c r="C11" s="79" t="s">
        <v>567</v>
      </c>
      <c r="D11" s="81" t="s">
        <v>568</v>
      </c>
      <c r="E11" s="81" t="s">
        <v>274</v>
      </c>
      <c r="F11" s="79" t="s">
        <v>61</v>
      </c>
      <c r="G11" s="88">
        <v>44502</v>
      </c>
      <c r="H11" s="79" t="s">
        <v>275</v>
      </c>
      <c r="I11" s="79" t="s">
        <v>61</v>
      </c>
      <c r="J11" s="88">
        <v>44502</v>
      </c>
      <c r="K11" s="79" t="s">
        <v>275</v>
      </c>
      <c r="L11" s="79" t="s">
        <v>61</v>
      </c>
      <c r="M11" s="88">
        <v>44502</v>
      </c>
      <c r="N11" s="79" t="s">
        <v>275</v>
      </c>
      <c r="O11" s="80"/>
      <c r="Q11" s="24"/>
    </row>
    <row r="12" spans="1:18" ht="39.6" outlineLevel="1">
      <c r="A12" s="87" t="s">
        <v>569</v>
      </c>
      <c r="B12" s="79" t="s">
        <v>570</v>
      </c>
      <c r="C12" s="79" t="s">
        <v>567</v>
      </c>
      <c r="D12" s="81" t="s">
        <v>571</v>
      </c>
      <c r="E12" s="81" t="s">
        <v>274</v>
      </c>
      <c r="F12" s="79" t="s">
        <v>61</v>
      </c>
      <c r="G12" s="88">
        <v>44502</v>
      </c>
      <c r="H12" s="79" t="s">
        <v>275</v>
      </c>
      <c r="I12" s="79" t="s">
        <v>61</v>
      </c>
      <c r="J12" s="88">
        <v>44502</v>
      </c>
      <c r="K12" s="79" t="s">
        <v>275</v>
      </c>
      <c r="L12" s="79" t="s">
        <v>61</v>
      </c>
      <c r="M12" s="88">
        <v>44502</v>
      </c>
      <c r="N12" s="79" t="s">
        <v>275</v>
      </c>
      <c r="O12" s="80"/>
      <c r="Q12" s="24"/>
    </row>
    <row r="13" spans="1:18" ht="39.6" outlineLevel="1">
      <c r="A13" s="87" t="s">
        <v>572</v>
      </c>
      <c r="B13" s="79" t="s">
        <v>573</v>
      </c>
      <c r="C13" s="79" t="s">
        <v>567</v>
      </c>
      <c r="D13" s="81" t="s">
        <v>574</v>
      </c>
      <c r="E13" s="81" t="s">
        <v>274</v>
      </c>
      <c r="F13" s="79" t="s">
        <v>61</v>
      </c>
      <c r="G13" s="88">
        <v>44502</v>
      </c>
      <c r="H13" s="79" t="s">
        <v>275</v>
      </c>
      <c r="I13" s="79" t="s">
        <v>61</v>
      </c>
      <c r="J13" s="88">
        <v>44502</v>
      </c>
      <c r="K13" s="79" t="s">
        <v>275</v>
      </c>
      <c r="L13" s="79" t="s">
        <v>61</v>
      </c>
      <c r="M13" s="88">
        <v>44502</v>
      </c>
      <c r="N13" s="79" t="s">
        <v>275</v>
      </c>
      <c r="O13" s="80"/>
      <c r="Q13" s="24"/>
    </row>
    <row r="14" spans="1:18" ht="26.45" outlineLevel="1">
      <c r="A14" s="87" t="s">
        <v>575</v>
      </c>
      <c r="B14" s="79" t="s">
        <v>576</v>
      </c>
      <c r="C14" s="79" t="s">
        <v>567</v>
      </c>
      <c r="D14" s="81" t="s">
        <v>571</v>
      </c>
      <c r="E14" s="81" t="s">
        <v>274</v>
      </c>
      <c r="F14" s="79" t="s">
        <v>61</v>
      </c>
      <c r="G14" s="88">
        <v>44502</v>
      </c>
      <c r="H14" s="79" t="s">
        <v>275</v>
      </c>
      <c r="I14" s="79" t="s">
        <v>61</v>
      </c>
      <c r="J14" s="88">
        <v>44502</v>
      </c>
      <c r="K14" s="79" t="s">
        <v>275</v>
      </c>
      <c r="L14" s="79" t="s">
        <v>61</v>
      </c>
      <c r="M14" s="88">
        <v>44502</v>
      </c>
      <c r="N14" s="79" t="s">
        <v>275</v>
      </c>
      <c r="O14" s="80"/>
      <c r="Q14" s="24"/>
    </row>
    <row r="15" spans="1:18" ht="26.45" outlineLevel="1">
      <c r="A15" s="87" t="s">
        <v>577</v>
      </c>
      <c r="B15" s="79" t="s">
        <v>578</v>
      </c>
      <c r="C15" s="79" t="s">
        <v>567</v>
      </c>
      <c r="D15" s="81" t="s">
        <v>571</v>
      </c>
      <c r="E15" s="81" t="s">
        <v>274</v>
      </c>
      <c r="F15" s="79" t="s">
        <v>61</v>
      </c>
      <c r="G15" s="88">
        <v>44502</v>
      </c>
      <c r="H15" s="79" t="s">
        <v>275</v>
      </c>
      <c r="I15" s="79" t="s">
        <v>61</v>
      </c>
      <c r="J15" s="88">
        <v>44502</v>
      </c>
      <c r="K15" s="79" t="s">
        <v>275</v>
      </c>
      <c r="L15" s="79" t="s">
        <v>61</v>
      </c>
      <c r="M15" s="88">
        <v>44502</v>
      </c>
      <c r="N15" s="79" t="s">
        <v>275</v>
      </c>
      <c r="O15" s="80"/>
      <c r="Q15" s="24"/>
    </row>
    <row r="16" spans="1:18" ht="26.45" outlineLevel="1">
      <c r="A16" s="87" t="s">
        <v>579</v>
      </c>
      <c r="B16" s="79" t="s">
        <v>580</v>
      </c>
      <c r="C16" s="79" t="s">
        <v>567</v>
      </c>
      <c r="D16" s="79" t="s">
        <v>581</v>
      </c>
      <c r="E16" s="81" t="s">
        <v>274</v>
      </c>
      <c r="F16" s="79" t="s">
        <v>61</v>
      </c>
      <c r="G16" s="88">
        <v>44502</v>
      </c>
      <c r="H16" s="79" t="s">
        <v>275</v>
      </c>
      <c r="I16" s="79" t="s">
        <v>61</v>
      </c>
      <c r="J16" s="88">
        <v>44502</v>
      </c>
      <c r="K16" s="79" t="s">
        <v>275</v>
      </c>
      <c r="L16" s="79" t="s">
        <v>61</v>
      </c>
      <c r="M16" s="88">
        <v>44502</v>
      </c>
      <c r="N16" s="79" t="s">
        <v>275</v>
      </c>
      <c r="O16" s="82"/>
    </row>
    <row r="17" spans="1:17" ht="39.6" outlineLevel="1">
      <c r="A17" s="87" t="s">
        <v>582</v>
      </c>
      <c r="B17" s="79" t="s">
        <v>583</v>
      </c>
      <c r="C17" s="79" t="s">
        <v>567</v>
      </c>
      <c r="D17" s="79" t="s">
        <v>584</v>
      </c>
      <c r="E17" s="81" t="s">
        <v>274</v>
      </c>
      <c r="F17" s="79" t="s">
        <v>61</v>
      </c>
      <c r="G17" s="88">
        <v>44502</v>
      </c>
      <c r="H17" s="79" t="s">
        <v>275</v>
      </c>
      <c r="I17" s="79" t="s">
        <v>61</v>
      </c>
      <c r="J17" s="88">
        <v>44502</v>
      </c>
      <c r="K17" s="79" t="s">
        <v>275</v>
      </c>
      <c r="L17" s="79" t="s">
        <v>61</v>
      </c>
      <c r="M17" s="88">
        <v>44502</v>
      </c>
      <c r="N17" s="79" t="s">
        <v>275</v>
      </c>
      <c r="O17" s="82"/>
    </row>
    <row r="18" spans="1:17" outlineLevel="1">
      <c r="A18" s="79"/>
      <c r="B18" s="79"/>
      <c r="C18" s="79"/>
      <c r="D18" s="79"/>
      <c r="E18" s="79"/>
      <c r="F18" s="79"/>
      <c r="G18" s="79"/>
      <c r="H18" s="79"/>
      <c r="I18" s="79"/>
      <c r="J18" s="79"/>
      <c r="K18" s="79"/>
      <c r="L18" s="79"/>
      <c r="M18" s="79"/>
      <c r="N18" s="79"/>
      <c r="O18" s="80"/>
      <c r="Q18" s="24"/>
    </row>
  </sheetData>
  <mergeCells count="3">
    <mergeCell ref="B2:E2"/>
    <mergeCell ref="B3:E3"/>
    <mergeCell ref="B4:E4"/>
  </mergeCells>
  <phoneticPr fontId="20" type="noConversion"/>
  <dataValidations count="2">
    <dataValidation allowBlank="1" showErrorMessage="1" sqref="F10 I10 L10" xr:uid="{AA07E52C-4C2F-4C87-8EA4-9C8E204B789B}"/>
    <dataValidation type="list" allowBlank="1" showErrorMessage="1" sqref="G2:G3 G9 J19:J145 J2:J3 J9 M19:M145 M2:M3 M9 G19:G145 I11:I18 F11:F18 L11:L18" xr:uid="{C5A820DF-75FB-4318-AEDA-E1D9D2EEE635}">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F55"/>
  <sheetViews>
    <sheetView topLeftCell="A7" zoomScaleNormal="100" workbookViewId="0">
      <selection activeCell="H23" sqref="H23"/>
    </sheetView>
  </sheetViews>
  <sheetFormatPr defaultColWidth="9" defaultRowHeight="13.15"/>
  <cols>
    <col min="1" max="1" width="2.5" style="1" customWidth="1"/>
    <col min="2" max="2" width="11.875" style="3" customWidth="1"/>
    <col min="3" max="3" width="29.625" style="4" customWidth="1"/>
    <col min="4" max="4" width="24.875" style="4" customWidth="1"/>
    <col min="5" max="5" width="28.125" style="4" customWidth="1"/>
    <col min="6" max="6" width="30.625" style="4" customWidth="1"/>
    <col min="7" max="16384" width="9" style="1"/>
  </cols>
  <sheetData>
    <row r="1" spans="2:6" ht="26.25" customHeight="1">
      <c r="B1" s="112" t="s">
        <v>18</v>
      </c>
      <c r="C1" s="112"/>
      <c r="D1" s="112"/>
      <c r="E1" s="112"/>
      <c r="F1" s="112"/>
    </row>
    <row r="2" spans="2:6" ht="26.25" customHeight="1">
      <c r="B2" s="113"/>
      <c r="C2" s="113"/>
      <c r="D2" s="113"/>
      <c r="E2" s="113"/>
      <c r="F2" s="113"/>
    </row>
    <row r="3" spans="2:6" ht="14.1" customHeight="1">
      <c r="B3" s="116" t="s">
        <v>1</v>
      </c>
      <c r="C3" s="116"/>
      <c r="D3" s="117" t="s">
        <v>19</v>
      </c>
      <c r="E3" s="118"/>
      <c r="F3" s="118"/>
    </row>
    <row r="4" spans="2:6" ht="14.1" customHeight="1">
      <c r="B4" s="116" t="s">
        <v>5</v>
      </c>
      <c r="C4" s="116"/>
      <c r="D4" s="117" t="s">
        <v>6</v>
      </c>
      <c r="E4" s="117"/>
      <c r="F4" s="117"/>
    </row>
    <row r="5" spans="2:6" s="5" customFormat="1" ht="84.75" customHeight="1">
      <c r="B5" s="114" t="s">
        <v>20</v>
      </c>
      <c r="C5" s="114"/>
      <c r="D5" s="115" t="s">
        <v>21</v>
      </c>
      <c r="E5" s="115"/>
      <c r="F5" s="115"/>
    </row>
    <row r="6" spans="2:6">
      <c r="B6" s="6"/>
      <c r="C6" s="1"/>
      <c r="D6" s="1"/>
      <c r="E6" s="1"/>
      <c r="F6" s="1"/>
    </row>
    <row r="7" spans="2:6" s="7" customFormat="1">
      <c r="B7" s="8"/>
      <c r="C7" s="9"/>
      <c r="D7" s="9"/>
      <c r="E7" s="9"/>
      <c r="F7" s="9"/>
    </row>
    <row r="8" spans="2:6" s="10" customFormat="1" ht="21" customHeight="1">
      <c r="B8" s="11" t="s">
        <v>22</v>
      </c>
      <c r="C8" s="12" t="s">
        <v>23</v>
      </c>
      <c r="D8" s="12" t="s">
        <v>24</v>
      </c>
      <c r="E8" s="13" t="s">
        <v>25</v>
      </c>
      <c r="F8" s="14" t="s">
        <v>26</v>
      </c>
    </row>
    <row r="9" spans="2:6" ht="14.1" customHeight="1">
      <c r="B9" s="15">
        <v>1</v>
      </c>
      <c r="C9" s="84" t="s">
        <v>27</v>
      </c>
      <c r="D9" s="85" t="s">
        <v>27</v>
      </c>
      <c r="E9" s="84"/>
      <c r="F9" s="83"/>
    </row>
    <row r="10" spans="2:6" ht="14.1" customHeight="1">
      <c r="B10" s="15">
        <v>2</v>
      </c>
      <c r="C10" s="84" t="s">
        <v>28</v>
      </c>
      <c r="D10" s="85" t="s">
        <v>28</v>
      </c>
      <c r="E10" s="84"/>
      <c r="F10" s="83"/>
    </row>
    <row r="11" spans="2:6" ht="14.1" customHeight="1">
      <c r="B11" s="15">
        <v>3</v>
      </c>
      <c r="C11" s="84" t="s">
        <v>29</v>
      </c>
      <c r="D11" s="85" t="s">
        <v>29</v>
      </c>
      <c r="E11" s="84"/>
      <c r="F11" s="83"/>
    </row>
    <row r="12" spans="2:6" ht="14.1" customHeight="1">
      <c r="B12" s="15">
        <v>4</v>
      </c>
      <c r="C12" s="84" t="s">
        <v>30</v>
      </c>
      <c r="D12" s="85" t="s">
        <v>30</v>
      </c>
      <c r="E12" s="84"/>
      <c r="F12" s="83"/>
    </row>
    <row r="13" spans="2:6" ht="14.1" customHeight="1">
      <c r="B13" s="15">
        <v>5</v>
      </c>
      <c r="C13" s="84" t="s">
        <v>31</v>
      </c>
      <c r="D13" s="85" t="s">
        <v>31</v>
      </c>
      <c r="E13" s="84"/>
      <c r="F13" s="83"/>
    </row>
    <row r="14" spans="2:6" ht="14.1" customHeight="1">
      <c r="B14" s="15">
        <v>6</v>
      </c>
      <c r="C14" s="84" t="s">
        <v>32</v>
      </c>
      <c r="D14" s="85" t="s">
        <v>32</v>
      </c>
      <c r="E14" s="84"/>
      <c r="F14" s="83"/>
    </row>
    <row r="15" spans="2:6" ht="14.1" customHeight="1">
      <c r="B15" s="15">
        <v>7</v>
      </c>
      <c r="C15" s="84" t="s">
        <v>33</v>
      </c>
      <c r="D15" s="85" t="s">
        <v>33</v>
      </c>
      <c r="E15" s="84"/>
      <c r="F15" s="83"/>
    </row>
    <row r="16" spans="2:6" ht="14.1" customHeight="1">
      <c r="B16" s="15">
        <v>8</v>
      </c>
      <c r="C16" s="84" t="s">
        <v>34</v>
      </c>
      <c r="D16" s="85" t="s">
        <v>34</v>
      </c>
      <c r="E16" s="84"/>
      <c r="F16" s="83"/>
    </row>
    <row r="17" spans="2:6" ht="14.1" customHeight="1">
      <c r="B17" s="15">
        <v>9</v>
      </c>
      <c r="C17" s="84" t="s">
        <v>35</v>
      </c>
      <c r="D17" s="85" t="s">
        <v>35</v>
      </c>
      <c r="E17" s="84"/>
      <c r="F17" s="83"/>
    </row>
    <row r="18" spans="2:6" ht="14.1" customHeight="1">
      <c r="B18" s="15">
        <v>10</v>
      </c>
      <c r="C18" s="84" t="s">
        <v>36</v>
      </c>
      <c r="D18" s="85" t="s">
        <v>37</v>
      </c>
      <c r="E18" s="84"/>
      <c r="F18" s="83"/>
    </row>
    <row r="19" spans="2:6" ht="14.1" customHeight="1">
      <c r="B19" s="15">
        <v>11</v>
      </c>
      <c r="C19" s="84" t="s">
        <v>38</v>
      </c>
      <c r="D19" s="85" t="s">
        <v>38</v>
      </c>
      <c r="E19" s="84"/>
      <c r="F19" s="83"/>
    </row>
    <row r="20" spans="2:6" ht="14.1" customHeight="1">
      <c r="B20" s="15">
        <v>12</v>
      </c>
      <c r="C20" s="16" t="s">
        <v>39</v>
      </c>
      <c r="D20" s="85" t="s">
        <v>40</v>
      </c>
      <c r="E20" s="16"/>
      <c r="F20" s="83"/>
    </row>
    <row r="21" spans="2:6" ht="14.1" customHeight="1">
      <c r="B21" s="15">
        <v>13</v>
      </c>
      <c r="C21" s="16" t="s">
        <v>41</v>
      </c>
      <c r="D21" s="85" t="s">
        <v>42</v>
      </c>
      <c r="E21" s="16"/>
      <c r="F21" s="83"/>
    </row>
    <row r="22" spans="2:6" ht="14.1" customHeight="1">
      <c r="B22" s="15">
        <v>14</v>
      </c>
      <c r="C22" s="16" t="s">
        <v>43</v>
      </c>
      <c r="D22" s="85" t="s">
        <v>44</v>
      </c>
      <c r="E22" s="16"/>
      <c r="F22" s="83"/>
    </row>
    <row r="23" spans="2:6" ht="14.1" customHeight="1">
      <c r="B23" s="15">
        <v>15</v>
      </c>
      <c r="C23" s="16" t="s">
        <v>45</v>
      </c>
      <c r="D23" s="85" t="s">
        <v>46</v>
      </c>
      <c r="E23" s="16"/>
      <c r="F23" s="83"/>
    </row>
    <row r="24" spans="2:6" ht="14.1" customHeight="1">
      <c r="B24" s="15">
        <v>16</v>
      </c>
      <c r="C24" s="16" t="s">
        <v>47</v>
      </c>
      <c r="D24" s="85" t="s">
        <v>47</v>
      </c>
      <c r="E24" s="16"/>
      <c r="F24" s="83"/>
    </row>
    <row r="25" spans="2:6" ht="14.1" customHeight="1">
      <c r="B25" s="15">
        <v>17</v>
      </c>
      <c r="C25" s="16" t="s">
        <v>48</v>
      </c>
      <c r="D25" s="85" t="s">
        <v>48</v>
      </c>
      <c r="E25" s="16"/>
      <c r="F25" s="83"/>
    </row>
    <row r="26" spans="2:6" ht="14.1" customHeight="1">
      <c r="B26" s="15">
        <v>18</v>
      </c>
      <c r="C26" s="16" t="s">
        <v>49</v>
      </c>
      <c r="D26" s="85" t="s">
        <v>50</v>
      </c>
      <c r="E26" s="16"/>
      <c r="F26" s="83"/>
    </row>
    <row r="27" spans="2:6" ht="14.1" customHeight="1">
      <c r="B27" s="15">
        <v>19</v>
      </c>
      <c r="C27" s="16" t="s">
        <v>51</v>
      </c>
      <c r="D27" s="85" t="s">
        <v>52</v>
      </c>
      <c r="E27" s="16"/>
      <c r="F27" s="83"/>
    </row>
    <row r="28" spans="2:6" ht="14.1" customHeight="1">
      <c r="B28" s="15">
        <v>20</v>
      </c>
      <c r="C28" s="16" t="s">
        <v>53</v>
      </c>
      <c r="D28" s="85" t="s">
        <v>53</v>
      </c>
      <c r="E28" s="16"/>
      <c r="F28" s="83"/>
    </row>
    <row r="29" spans="2:6" ht="14.1" customHeight="1">
      <c r="B29" s="15">
        <v>21</v>
      </c>
      <c r="C29" s="16" t="s">
        <v>54</v>
      </c>
      <c r="D29" s="85" t="s">
        <v>54</v>
      </c>
      <c r="E29" s="16"/>
      <c r="F29" s="83"/>
    </row>
    <row r="30" spans="2:6" ht="14.1" customHeight="1">
      <c r="B30" s="15">
        <v>22</v>
      </c>
      <c r="C30" s="16" t="s">
        <v>55</v>
      </c>
      <c r="D30" s="85" t="s">
        <v>55</v>
      </c>
      <c r="E30" s="16"/>
      <c r="F30" s="83"/>
    </row>
    <row r="31" spans="2:6" ht="12.75"/>
    <row r="32" spans="2:6"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sheetData>
  <mergeCells count="7">
    <mergeCell ref="B1:F2"/>
    <mergeCell ref="B5:C5"/>
    <mergeCell ref="D5:F5"/>
    <mergeCell ref="B3:C3"/>
    <mergeCell ref="D3:F3"/>
    <mergeCell ref="B4:C4"/>
    <mergeCell ref="D4:F4"/>
  </mergeCells>
  <phoneticPr fontId="0" type="noConversion"/>
  <hyperlinks>
    <hyperlink ref="D9" location="Login!A1" display="Login" xr:uid="{53AA9AA2-514D-4CCF-9FA8-6C575D3F3E29}"/>
    <hyperlink ref="D10" location="Register!A1" display="Register" xr:uid="{B952022C-D19F-466F-A660-A8187DBE925E}"/>
    <hyperlink ref="D11" location="'Forgot password'!A1" display="Forgot password" xr:uid="{1E3BB9CB-B69A-4047-83F1-5FFC85D53B27}"/>
    <hyperlink ref="D12" location="'View personal profile'!A1" display="View personal profile" xr:uid="{D3A028A9-1270-4282-BE72-D1E090643DAD}"/>
    <hyperlink ref="D13" location="'Edit personal profile'!A1" display="Edit personal profile" xr:uid="{D97A1EE7-A50C-42C0-BCF7-BFE60BA9EAE9}"/>
    <hyperlink ref="D14" location="'Change password'!A1" display="Change password" xr:uid="{48D8535D-7AD9-4EDD-8466-E3D214064C29}"/>
    <hyperlink ref="D15" location="'Change phone number'!A1" display="Change phone number" xr:uid="{C0A0F540-8008-413E-A66E-74F1A65BCC08}"/>
    <hyperlink ref="D16" location="'View account list'!A1" display="View account list" xr:uid="{24A69E68-AE1B-4303-BEE2-9354CF24C05B}"/>
    <hyperlink ref="D17" location="'View account details'!A1" display="View account details" xr:uid="{579F2BF0-3E23-4A40-A866-82D871DB7EFB}"/>
    <hyperlink ref="D18" location="'Deactivate (Reactivate) account'!A1" display="Deactivate (Reactivate) account" xr:uid="{18FA6536-7171-4D24-A310-D1584C5DA3F1}"/>
    <hyperlink ref="D21" location="'Filter FL'!A1" display="Filter FL" xr:uid="{8A9A22A7-102E-4FFE-B48F-5CD13A5AF081}"/>
    <hyperlink ref="D22" location="'View FL''s overview'!A1" display="View FL's overview" xr:uid="{F4022D30-C4B9-4A01-AE3D-9A3D81D921D5}"/>
    <hyperlink ref="D23" location="'View lake list'!A1" display="View lake list" xr:uid="{44E16722-6D50-4892-A3B3-F85B5F7F47F7}"/>
    <hyperlink ref="D25" location="'Save FL'!A1" display="Save FL" xr:uid="{BC8E0C3F-0597-4AB0-92BB-F0DF985A11CF}"/>
    <hyperlink ref="D26" location="'Report FL'!A1" display="Report FL" xr:uid="{2E763C0F-C106-4608-A261-B31EF0DD0952}"/>
    <hyperlink ref="D28" location="'View FL''s reviews'!A1" display="View FL's reviews" xr:uid="{2B7F22CF-BE8E-41A4-A45F-BBCADEC2BDDD}"/>
    <hyperlink ref="D29" location="'Post personal review'!A1" display="Post personal review" xr:uid="{13E8C10B-B29F-44ED-9089-5038AE5E1926}"/>
    <hyperlink ref="D30" location="'Vote (Downvote) review'!A1" display="Vote (Downvote) review" xr:uid="{C4483ED6-1009-4C18-B720-74E931C0D3E9}"/>
    <hyperlink ref="D27" location="'Suggest FL'!A1" display="Suggest FL" xr:uid="{49F314D2-F0A0-4705-96CE-6D8AF5EC89AC}"/>
    <hyperlink ref="D24" location="'View lake details'!A1" display="View lake details" xr:uid="{393DFD72-4033-4D35-AE0B-C74C9D0ED42B}"/>
    <hyperlink ref="D19" location="'Search account'!A1" display="Search Account" xr:uid="{2ACC70F9-75DA-4781-B75B-E2FBC883A246}"/>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E9770-C8FB-45D5-BCA5-FA84D5CDF75E}">
  <sheetPr codeName="Sheet22">
    <outlinePr summaryBelow="0" summaryRight="0"/>
  </sheetPr>
  <dimension ref="A1:R22"/>
  <sheetViews>
    <sheetView zoomScale="85" zoomScaleNormal="85" workbookViewId="0"/>
  </sheetViews>
  <sheetFormatPr defaultColWidth="9" defaultRowHeight="13.15" outlineLevelRow="1" outlineLevelCol="1"/>
  <cols>
    <col min="1" max="1" width="19.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585</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COUNTA(A11:A1002)</f>
        <v>11</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COUNTIF($F10:$F1000,B5)</f>
        <v>11</v>
      </c>
      <c r="C6" s="74">
        <f>COUNTIF($F10:$F1000,C5)</f>
        <v>0</v>
      </c>
      <c r="D6" s="74">
        <f>COUNTIF($F10:$F1000,D5)</f>
        <v>0</v>
      </c>
      <c r="E6" s="75">
        <f>COUNTIF($F10:$F1000,E5)</f>
        <v>0</v>
      </c>
      <c r="F6" s="52"/>
      <c r="G6" s="52"/>
      <c r="H6" s="20"/>
      <c r="I6" s="52"/>
      <c r="J6" s="52"/>
      <c r="K6" s="20"/>
      <c r="L6" s="52"/>
      <c r="M6" s="52"/>
      <c r="N6" s="20"/>
      <c r="O6" s="20"/>
      <c r="P6" s="20"/>
      <c r="Q6" s="21"/>
    </row>
    <row r="7" spans="1:18" s="19" customFormat="1" ht="15.95" customHeight="1">
      <c r="A7" s="71" t="s">
        <v>78</v>
      </c>
      <c r="B7" s="74">
        <f>COUNTIF($I10:$I1000,B5)</f>
        <v>11</v>
      </c>
      <c r="C7" s="74">
        <f>COUNTIF($I10:$I1000,C5)</f>
        <v>0</v>
      </c>
      <c r="D7" s="74">
        <f>COUNTIF($I10:$I1000,D5)</f>
        <v>0</v>
      </c>
      <c r="E7" s="75">
        <f>COUNTIF($I10:$I1000,E5)</f>
        <v>0</v>
      </c>
      <c r="F7" s="52"/>
      <c r="G7" s="52"/>
      <c r="H7" s="20"/>
      <c r="I7" s="52"/>
      <c r="J7" s="52"/>
      <c r="K7" s="20"/>
      <c r="L7" s="52"/>
      <c r="M7" s="52"/>
      <c r="N7" s="20"/>
      <c r="O7" s="20"/>
      <c r="P7" s="20"/>
      <c r="Q7" s="21"/>
    </row>
    <row r="8" spans="1:18" s="19" customFormat="1" ht="15.95" customHeight="1" thickBot="1">
      <c r="A8" s="78" t="s">
        <v>79</v>
      </c>
      <c r="B8" s="76">
        <f>COUNTIF($L10:$L1000,B5)</f>
        <v>11</v>
      </c>
      <c r="C8" s="76">
        <f>COUNTIF($L10:$L1000,C5)</f>
        <v>0</v>
      </c>
      <c r="D8" s="76">
        <f>COUNTIF($L10:$L1000,D5)</f>
        <v>0</v>
      </c>
      <c r="E8" s="77">
        <f>COUNTIF($L10:$L1000,E5)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9.6" outlineLevel="1">
      <c r="A11" s="87" t="s">
        <v>586</v>
      </c>
      <c r="B11" s="79" t="s">
        <v>587</v>
      </c>
      <c r="C11" s="79" t="s">
        <v>567</v>
      </c>
      <c r="D11" s="81" t="s">
        <v>571</v>
      </c>
      <c r="E11" s="81" t="s">
        <v>274</v>
      </c>
      <c r="F11" s="79" t="s">
        <v>61</v>
      </c>
      <c r="G11" s="88">
        <v>44502</v>
      </c>
      <c r="H11" s="79" t="s">
        <v>275</v>
      </c>
      <c r="I11" s="79" t="s">
        <v>61</v>
      </c>
      <c r="J11" s="88">
        <v>44502</v>
      </c>
      <c r="K11" s="79" t="s">
        <v>275</v>
      </c>
      <c r="L11" s="79" t="s">
        <v>61</v>
      </c>
      <c r="M11" s="88">
        <v>44502</v>
      </c>
      <c r="N11" s="79" t="s">
        <v>275</v>
      </c>
      <c r="O11" s="80"/>
      <c r="Q11" s="24"/>
    </row>
    <row r="12" spans="1:18" ht="39.6" outlineLevel="1">
      <c r="A12" s="87" t="s">
        <v>588</v>
      </c>
      <c r="B12" s="79" t="s">
        <v>589</v>
      </c>
      <c r="C12" s="79" t="s">
        <v>567</v>
      </c>
      <c r="D12" s="81" t="s">
        <v>574</v>
      </c>
      <c r="E12" s="81" t="s">
        <v>274</v>
      </c>
      <c r="F12" s="79" t="s">
        <v>61</v>
      </c>
      <c r="G12" s="88">
        <v>44502</v>
      </c>
      <c r="H12" s="79" t="s">
        <v>275</v>
      </c>
      <c r="I12" s="79" t="s">
        <v>61</v>
      </c>
      <c r="J12" s="88">
        <v>44502</v>
      </c>
      <c r="K12" s="79" t="s">
        <v>275</v>
      </c>
      <c r="L12" s="79" t="s">
        <v>61</v>
      </c>
      <c r="M12" s="88">
        <v>44502</v>
      </c>
      <c r="N12" s="79" t="s">
        <v>275</v>
      </c>
      <c r="O12" s="80"/>
      <c r="Q12" s="24"/>
    </row>
    <row r="13" spans="1:18" ht="39.6" outlineLevel="1">
      <c r="A13" s="87" t="s">
        <v>590</v>
      </c>
      <c r="B13" s="79" t="s">
        <v>576</v>
      </c>
      <c r="C13" s="79" t="s">
        <v>567</v>
      </c>
      <c r="D13" s="81" t="s">
        <v>571</v>
      </c>
      <c r="E13" s="81" t="s">
        <v>274</v>
      </c>
      <c r="F13" s="79" t="s">
        <v>61</v>
      </c>
      <c r="G13" s="88">
        <v>44502</v>
      </c>
      <c r="H13" s="79" t="s">
        <v>275</v>
      </c>
      <c r="I13" s="79" t="s">
        <v>61</v>
      </c>
      <c r="J13" s="88">
        <v>44502</v>
      </c>
      <c r="K13" s="79" t="s">
        <v>275</v>
      </c>
      <c r="L13" s="79" t="s">
        <v>61</v>
      </c>
      <c r="M13" s="88">
        <v>44502</v>
      </c>
      <c r="N13" s="79" t="s">
        <v>275</v>
      </c>
      <c r="O13" s="80"/>
      <c r="Q13" s="24"/>
    </row>
    <row r="14" spans="1:18" ht="26.45" outlineLevel="1">
      <c r="A14" s="87" t="s">
        <v>591</v>
      </c>
      <c r="B14" s="79" t="s">
        <v>578</v>
      </c>
      <c r="C14" s="79" t="s">
        <v>567</v>
      </c>
      <c r="D14" s="81" t="s">
        <v>571</v>
      </c>
      <c r="E14" s="81" t="s">
        <v>274</v>
      </c>
      <c r="F14" s="79" t="s">
        <v>61</v>
      </c>
      <c r="G14" s="88">
        <v>44502</v>
      </c>
      <c r="H14" s="79" t="s">
        <v>275</v>
      </c>
      <c r="I14" s="79" t="s">
        <v>61</v>
      </c>
      <c r="J14" s="88">
        <v>44502</v>
      </c>
      <c r="K14" s="79" t="s">
        <v>275</v>
      </c>
      <c r="L14" s="79" t="s">
        <v>61</v>
      </c>
      <c r="M14" s="88">
        <v>44502</v>
      </c>
      <c r="N14" s="79" t="s">
        <v>275</v>
      </c>
      <c r="O14" s="80"/>
      <c r="Q14" s="24"/>
    </row>
    <row r="15" spans="1:18" ht="39.6" outlineLevel="1">
      <c r="A15" s="87" t="s">
        <v>592</v>
      </c>
      <c r="B15" s="79" t="s">
        <v>593</v>
      </c>
      <c r="C15" s="79" t="s">
        <v>567</v>
      </c>
      <c r="D15" s="79" t="s">
        <v>594</v>
      </c>
      <c r="E15" s="81" t="s">
        <v>274</v>
      </c>
      <c r="F15" s="79" t="s">
        <v>61</v>
      </c>
      <c r="G15" s="88">
        <v>44502</v>
      </c>
      <c r="H15" s="79" t="s">
        <v>275</v>
      </c>
      <c r="I15" s="79" t="s">
        <v>61</v>
      </c>
      <c r="J15" s="88">
        <v>44502</v>
      </c>
      <c r="K15" s="79" t="s">
        <v>275</v>
      </c>
      <c r="L15" s="79" t="s">
        <v>61</v>
      </c>
      <c r="M15" s="88">
        <v>44502</v>
      </c>
      <c r="N15" s="79" t="s">
        <v>275</v>
      </c>
      <c r="O15" s="80"/>
      <c r="Q15" s="24"/>
    </row>
    <row r="16" spans="1:18" ht="39.6" outlineLevel="1">
      <c r="A16" s="87" t="s">
        <v>595</v>
      </c>
      <c r="B16" s="79" t="s">
        <v>596</v>
      </c>
      <c r="C16" s="79" t="s">
        <v>597</v>
      </c>
      <c r="D16" s="79" t="s">
        <v>598</v>
      </c>
      <c r="E16" s="81" t="s">
        <v>274</v>
      </c>
      <c r="F16" s="79" t="s">
        <v>61</v>
      </c>
      <c r="G16" s="88">
        <v>44502</v>
      </c>
      <c r="H16" s="79" t="s">
        <v>275</v>
      </c>
      <c r="I16" s="79" t="s">
        <v>61</v>
      </c>
      <c r="J16" s="88">
        <v>44502</v>
      </c>
      <c r="K16" s="79" t="s">
        <v>275</v>
      </c>
      <c r="L16" s="79" t="s">
        <v>61</v>
      </c>
      <c r="M16" s="88">
        <v>44502</v>
      </c>
      <c r="N16" s="79" t="s">
        <v>275</v>
      </c>
      <c r="O16" s="82"/>
    </row>
    <row r="17" spans="1:17" ht="39.6" outlineLevel="1">
      <c r="A17" s="87" t="s">
        <v>599</v>
      </c>
      <c r="B17" s="79" t="s">
        <v>600</v>
      </c>
      <c r="C17" s="79" t="s">
        <v>597</v>
      </c>
      <c r="D17" s="79" t="s">
        <v>598</v>
      </c>
      <c r="E17" s="81" t="s">
        <v>274</v>
      </c>
      <c r="F17" s="79" t="s">
        <v>61</v>
      </c>
      <c r="G17" s="88">
        <v>44502</v>
      </c>
      <c r="H17" s="79" t="s">
        <v>275</v>
      </c>
      <c r="I17" s="79" t="s">
        <v>61</v>
      </c>
      <c r="J17" s="88">
        <v>44502</v>
      </c>
      <c r="K17" s="79" t="s">
        <v>275</v>
      </c>
      <c r="L17" s="79" t="s">
        <v>61</v>
      </c>
      <c r="M17" s="88">
        <v>44502</v>
      </c>
      <c r="N17" s="79" t="s">
        <v>275</v>
      </c>
      <c r="O17" s="82"/>
    </row>
    <row r="18" spans="1:17" ht="39.6" outlineLevel="1">
      <c r="A18" s="87" t="s">
        <v>601</v>
      </c>
      <c r="B18" s="79" t="s">
        <v>602</v>
      </c>
      <c r="C18" s="79" t="s">
        <v>603</v>
      </c>
      <c r="D18" s="79" t="s">
        <v>604</v>
      </c>
      <c r="E18" s="81" t="s">
        <v>274</v>
      </c>
      <c r="F18" s="79" t="s">
        <v>61</v>
      </c>
      <c r="G18" s="88">
        <v>44502</v>
      </c>
      <c r="H18" s="79" t="s">
        <v>275</v>
      </c>
      <c r="I18" s="79" t="s">
        <v>61</v>
      </c>
      <c r="J18" s="88">
        <v>44502</v>
      </c>
      <c r="K18" s="79" t="s">
        <v>275</v>
      </c>
      <c r="L18" s="79" t="s">
        <v>61</v>
      </c>
      <c r="M18" s="88">
        <v>44502</v>
      </c>
      <c r="N18" s="79" t="s">
        <v>275</v>
      </c>
      <c r="O18" s="82"/>
    </row>
    <row r="19" spans="1:17" ht="52.9" outlineLevel="1">
      <c r="A19" s="87" t="s">
        <v>605</v>
      </c>
      <c r="B19" s="79" t="s">
        <v>606</v>
      </c>
      <c r="C19" s="79" t="s">
        <v>607</v>
      </c>
      <c r="D19" s="79" t="s">
        <v>608</v>
      </c>
      <c r="E19" s="81" t="s">
        <v>274</v>
      </c>
      <c r="F19" s="79" t="s">
        <v>61</v>
      </c>
      <c r="G19" s="88">
        <v>44502</v>
      </c>
      <c r="H19" s="79" t="s">
        <v>275</v>
      </c>
      <c r="I19" s="79" t="s">
        <v>61</v>
      </c>
      <c r="J19" s="88">
        <v>44502</v>
      </c>
      <c r="K19" s="79" t="s">
        <v>275</v>
      </c>
      <c r="L19" s="79" t="s">
        <v>61</v>
      </c>
      <c r="M19" s="88">
        <v>44502</v>
      </c>
      <c r="N19" s="79" t="s">
        <v>275</v>
      </c>
      <c r="O19" s="82"/>
    </row>
    <row r="20" spans="1:17" ht="79.150000000000006" outlineLevel="1">
      <c r="A20" s="87" t="s">
        <v>609</v>
      </c>
      <c r="B20" s="79" t="s">
        <v>610</v>
      </c>
      <c r="C20" s="79" t="s">
        <v>611</v>
      </c>
      <c r="D20" s="79" t="s">
        <v>612</v>
      </c>
      <c r="E20" s="81" t="s">
        <v>274</v>
      </c>
      <c r="F20" s="79" t="s">
        <v>61</v>
      </c>
      <c r="G20" s="88">
        <v>44502</v>
      </c>
      <c r="H20" s="79" t="s">
        <v>275</v>
      </c>
      <c r="I20" s="79" t="s">
        <v>61</v>
      </c>
      <c r="J20" s="88">
        <v>44502</v>
      </c>
      <c r="K20" s="79" t="s">
        <v>275</v>
      </c>
      <c r="L20" s="79" t="s">
        <v>61</v>
      </c>
      <c r="M20" s="88">
        <v>44502</v>
      </c>
      <c r="N20" s="79" t="s">
        <v>275</v>
      </c>
      <c r="O20" s="82"/>
    </row>
    <row r="21" spans="1:17" ht="66" outlineLevel="1">
      <c r="A21" s="87" t="s">
        <v>613</v>
      </c>
      <c r="B21" s="79" t="s">
        <v>614</v>
      </c>
      <c r="C21" s="79" t="s">
        <v>615</v>
      </c>
      <c r="D21" s="79" t="s">
        <v>616</v>
      </c>
      <c r="E21" s="81" t="s">
        <v>274</v>
      </c>
      <c r="F21" s="79" t="s">
        <v>61</v>
      </c>
      <c r="G21" s="88">
        <v>44502</v>
      </c>
      <c r="H21" s="79" t="s">
        <v>275</v>
      </c>
      <c r="I21" s="79" t="s">
        <v>61</v>
      </c>
      <c r="J21" s="88">
        <v>44502</v>
      </c>
      <c r="K21" s="79" t="s">
        <v>275</v>
      </c>
      <c r="L21" s="79" t="s">
        <v>61</v>
      </c>
      <c r="M21" s="88">
        <v>44502</v>
      </c>
      <c r="N21" s="79" t="s">
        <v>275</v>
      </c>
      <c r="O21" s="82"/>
    </row>
    <row r="22" spans="1:17" outlineLevel="1">
      <c r="A22" s="79"/>
      <c r="B22" s="79"/>
      <c r="C22" s="79"/>
      <c r="D22" s="79"/>
      <c r="E22" s="79"/>
      <c r="F22" s="79"/>
      <c r="G22" s="79"/>
      <c r="H22" s="79"/>
      <c r="I22" s="79"/>
      <c r="J22" s="79"/>
      <c r="K22" s="79"/>
      <c r="L22" s="79"/>
      <c r="M22" s="79"/>
      <c r="N22" s="79"/>
      <c r="O22" s="80"/>
      <c r="Q22" s="24"/>
    </row>
  </sheetData>
  <mergeCells count="3">
    <mergeCell ref="B2:E2"/>
    <mergeCell ref="B3:E3"/>
    <mergeCell ref="B4:E4"/>
  </mergeCells>
  <phoneticPr fontId="20" type="noConversion"/>
  <dataValidations count="2">
    <dataValidation type="list" allowBlank="1" showErrorMessage="1" sqref="G2:G3 G9 J23:J149 J2:J3 J9 M23:M149 M2:M3 M9 G23:G149 I11:I22 F11:F22 L11:L22" xr:uid="{BA943F07-EF54-487C-B372-3380CB49FFCB}">
      <formula1>$R$2:$R$5</formula1>
      <formula2>0</formula2>
    </dataValidation>
    <dataValidation allowBlank="1" showErrorMessage="1" sqref="F10 I10 L10" xr:uid="{2F5CDD10-B25F-47FD-8C61-2B559DF42449}"/>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F8E1-A655-4A52-9138-E7ED33C1C879}">
  <sheetPr codeName="Sheet23">
    <outlinePr summaryBelow="0" summaryRight="0"/>
  </sheetPr>
  <dimension ref="A1:R21"/>
  <sheetViews>
    <sheetView zoomScale="85" zoomScaleNormal="85" workbookViewId="0">
      <selection activeCell="B1" sqref="B1"/>
    </sheetView>
  </sheetViews>
  <sheetFormatPr defaultColWidth="9" defaultRowHeight="13.15" outlineLevelRow="1" outlineLevelCol="1"/>
  <cols>
    <col min="1" max="1" width="22.12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617</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COUNTA(A11:A1001)</f>
        <v>10</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COUNTIF($F10:$F999,B5)</f>
        <v>10</v>
      </c>
      <c r="C6" s="74">
        <f>COUNTIF($F10:$F999,C5)</f>
        <v>0</v>
      </c>
      <c r="D6" s="74">
        <f>COUNTIF($F10:$F999,D5)</f>
        <v>0</v>
      </c>
      <c r="E6" s="75">
        <f>COUNTIF($F10:$F999,E5)</f>
        <v>0</v>
      </c>
      <c r="F6" s="52"/>
      <c r="G6" s="52"/>
      <c r="H6" s="20"/>
      <c r="I6" s="52"/>
      <c r="J6" s="52"/>
      <c r="K6" s="20"/>
      <c r="L6" s="52"/>
      <c r="M6" s="52"/>
      <c r="N6" s="20"/>
      <c r="O6" s="20"/>
      <c r="P6" s="20"/>
      <c r="Q6" s="21"/>
    </row>
    <row r="7" spans="1:18" s="19" customFormat="1" ht="15.95" customHeight="1">
      <c r="A7" s="71" t="s">
        <v>78</v>
      </c>
      <c r="B7" s="74">
        <f>COUNTIF($I10:$I999,B5)</f>
        <v>10</v>
      </c>
      <c r="C7" s="74">
        <f>COUNTIF($I10:$I999,C5)</f>
        <v>0</v>
      </c>
      <c r="D7" s="74">
        <f>COUNTIF($I10:$I999,D5)</f>
        <v>0</v>
      </c>
      <c r="E7" s="75">
        <f>COUNTIF($I10:$I999,E5)</f>
        <v>0</v>
      </c>
      <c r="F7" s="52"/>
      <c r="G7" s="52"/>
      <c r="H7" s="20"/>
      <c r="I7" s="52"/>
      <c r="J7" s="52"/>
      <c r="K7" s="20"/>
      <c r="L7" s="52"/>
      <c r="M7" s="52"/>
      <c r="N7" s="20"/>
      <c r="O7" s="20"/>
      <c r="P7" s="20"/>
      <c r="Q7" s="21"/>
    </row>
    <row r="8" spans="1:18" s="19" customFormat="1" ht="15.95" customHeight="1" thickBot="1">
      <c r="A8" s="78" t="s">
        <v>79</v>
      </c>
      <c r="B8" s="76">
        <f>COUNTIF($L10:$L999,B5)</f>
        <v>10</v>
      </c>
      <c r="C8" s="76">
        <f>COUNTIF($L10:$L999,C5)</f>
        <v>0</v>
      </c>
      <c r="D8" s="76">
        <f>COUNTIF($L10:$L999,D5)</f>
        <v>0</v>
      </c>
      <c r="E8" s="77">
        <f>COUNTIF($L10:$L999,E5)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52.9" outlineLevel="1">
      <c r="A11" s="87" t="s">
        <v>618</v>
      </c>
      <c r="B11" s="79" t="s">
        <v>602</v>
      </c>
      <c r="C11" s="79" t="s">
        <v>603</v>
      </c>
      <c r="D11" s="79" t="s">
        <v>604</v>
      </c>
      <c r="E11" s="81" t="s">
        <v>274</v>
      </c>
      <c r="F11" s="79" t="s">
        <v>61</v>
      </c>
      <c r="G11" s="88">
        <v>44502</v>
      </c>
      <c r="H11" s="79" t="s">
        <v>275</v>
      </c>
      <c r="I11" s="79" t="s">
        <v>61</v>
      </c>
      <c r="J11" s="88">
        <v>44502</v>
      </c>
      <c r="K11" s="79" t="s">
        <v>275</v>
      </c>
      <c r="L11" s="79" t="s">
        <v>61</v>
      </c>
      <c r="M11" s="88">
        <v>44502</v>
      </c>
      <c r="N11" s="79" t="s">
        <v>275</v>
      </c>
      <c r="O11" s="80"/>
      <c r="Q11" s="24"/>
    </row>
    <row r="12" spans="1:18" ht="66" outlineLevel="1">
      <c r="A12" s="87" t="s">
        <v>619</v>
      </c>
      <c r="B12" s="79" t="s">
        <v>606</v>
      </c>
      <c r="C12" s="79" t="s">
        <v>607</v>
      </c>
      <c r="D12" s="79" t="s">
        <v>608</v>
      </c>
      <c r="E12" s="81" t="s">
        <v>274</v>
      </c>
      <c r="F12" s="79" t="s">
        <v>61</v>
      </c>
      <c r="G12" s="88">
        <v>44502</v>
      </c>
      <c r="H12" s="79" t="s">
        <v>275</v>
      </c>
      <c r="I12" s="79" t="s">
        <v>61</v>
      </c>
      <c r="J12" s="88">
        <v>44502</v>
      </c>
      <c r="K12" s="79" t="s">
        <v>275</v>
      </c>
      <c r="L12" s="79" t="s">
        <v>61</v>
      </c>
      <c r="M12" s="88">
        <v>44502</v>
      </c>
      <c r="N12" s="79" t="s">
        <v>275</v>
      </c>
      <c r="O12" s="80"/>
      <c r="Q12" s="24"/>
    </row>
    <row r="13" spans="1:18" ht="39.6" outlineLevel="1">
      <c r="A13" s="87" t="s">
        <v>620</v>
      </c>
      <c r="B13" s="79" t="s">
        <v>621</v>
      </c>
      <c r="C13" s="79" t="s">
        <v>622</v>
      </c>
      <c r="D13" s="79" t="s">
        <v>623</v>
      </c>
      <c r="E13" s="81" t="s">
        <v>274</v>
      </c>
      <c r="F13" s="79" t="s">
        <v>61</v>
      </c>
      <c r="G13" s="88">
        <v>44502</v>
      </c>
      <c r="H13" s="79" t="s">
        <v>275</v>
      </c>
      <c r="I13" s="79" t="s">
        <v>61</v>
      </c>
      <c r="J13" s="88">
        <v>44502</v>
      </c>
      <c r="K13" s="79" t="s">
        <v>275</v>
      </c>
      <c r="L13" s="79" t="s">
        <v>61</v>
      </c>
      <c r="M13" s="88">
        <v>44502</v>
      </c>
      <c r="N13" s="79" t="s">
        <v>275</v>
      </c>
      <c r="O13" s="80"/>
      <c r="Q13" s="24"/>
    </row>
    <row r="14" spans="1:18" ht="39.6" outlineLevel="1">
      <c r="A14" s="87" t="s">
        <v>624</v>
      </c>
      <c r="B14" s="79" t="s">
        <v>625</v>
      </c>
      <c r="C14" s="79" t="s">
        <v>626</v>
      </c>
      <c r="D14" s="79" t="s">
        <v>627</v>
      </c>
      <c r="E14" s="81" t="s">
        <v>274</v>
      </c>
      <c r="F14" s="79" t="s">
        <v>61</v>
      </c>
      <c r="G14" s="88">
        <v>44502</v>
      </c>
      <c r="H14" s="79" t="s">
        <v>275</v>
      </c>
      <c r="I14" s="79" t="s">
        <v>61</v>
      </c>
      <c r="J14" s="88">
        <v>44502</v>
      </c>
      <c r="K14" s="79" t="s">
        <v>275</v>
      </c>
      <c r="L14" s="79" t="s">
        <v>61</v>
      </c>
      <c r="M14" s="88">
        <v>44502</v>
      </c>
      <c r="N14" s="79" t="s">
        <v>275</v>
      </c>
      <c r="O14" s="82"/>
    </row>
    <row r="15" spans="1:18" ht="26.45" outlineLevel="1">
      <c r="A15" s="87" t="s">
        <v>628</v>
      </c>
      <c r="B15" s="79" t="s">
        <v>629</v>
      </c>
      <c r="C15" s="79" t="s">
        <v>567</v>
      </c>
      <c r="D15" s="79" t="s">
        <v>630</v>
      </c>
      <c r="E15" s="81" t="s">
        <v>274</v>
      </c>
      <c r="F15" s="79" t="s">
        <v>61</v>
      </c>
      <c r="G15" s="88">
        <v>44502</v>
      </c>
      <c r="H15" s="79" t="s">
        <v>275</v>
      </c>
      <c r="I15" s="79" t="s">
        <v>61</v>
      </c>
      <c r="J15" s="88">
        <v>44502</v>
      </c>
      <c r="K15" s="79" t="s">
        <v>275</v>
      </c>
      <c r="L15" s="79" t="s">
        <v>61</v>
      </c>
      <c r="M15" s="88">
        <v>44502</v>
      </c>
      <c r="N15" s="79" t="s">
        <v>275</v>
      </c>
      <c r="O15" s="82"/>
    </row>
    <row r="16" spans="1:18" ht="26.45" outlineLevel="1">
      <c r="A16" s="87" t="s">
        <v>631</v>
      </c>
      <c r="B16" s="79" t="s">
        <v>632</v>
      </c>
      <c r="C16" s="79" t="s">
        <v>567</v>
      </c>
      <c r="D16" s="79" t="s">
        <v>633</v>
      </c>
      <c r="E16" s="81" t="s">
        <v>274</v>
      </c>
      <c r="F16" s="79" t="s">
        <v>61</v>
      </c>
      <c r="G16" s="88">
        <v>44502</v>
      </c>
      <c r="H16" s="79" t="s">
        <v>275</v>
      </c>
      <c r="I16" s="79" t="s">
        <v>61</v>
      </c>
      <c r="J16" s="88">
        <v>44502</v>
      </c>
      <c r="K16" s="79" t="s">
        <v>275</v>
      </c>
      <c r="L16" s="79" t="s">
        <v>61</v>
      </c>
      <c r="M16" s="88">
        <v>44502</v>
      </c>
      <c r="N16" s="79" t="s">
        <v>275</v>
      </c>
      <c r="O16" s="82"/>
    </row>
    <row r="17" spans="1:17" ht="39.6" outlineLevel="1">
      <c r="A17" s="87" t="s">
        <v>634</v>
      </c>
      <c r="B17" s="79" t="s">
        <v>635</v>
      </c>
      <c r="C17" s="79" t="s">
        <v>567</v>
      </c>
      <c r="D17" s="79" t="s">
        <v>636</v>
      </c>
      <c r="E17" s="81" t="s">
        <v>274</v>
      </c>
      <c r="F17" s="79" t="s">
        <v>61</v>
      </c>
      <c r="G17" s="88">
        <v>44502</v>
      </c>
      <c r="H17" s="79" t="s">
        <v>275</v>
      </c>
      <c r="I17" s="79" t="s">
        <v>61</v>
      </c>
      <c r="J17" s="88">
        <v>44502</v>
      </c>
      <c r="K17" s="79" t="s">
        <v>275</v>
      </c>
      <c r="L17" s="79" t="s">
        <v>61</v>
      </c>
      <c r="M17" s="88">
        <v>44502</v>
      </c>
      <c r="N17" s="79" t="s">
        <v>275</v>
      </c>
      <c r="O17" s="82"/>
    </row>
    <row r="18" spans="1:17" ht="52.9" outlineLevel="1">
      <c r="A18" s="87" t="s">
        <v>637</v>
      </c>
      <c r="B18" s="79" t="s">
        <v>638</v>
      </c>
      <c r="C18" s="79" t="s">
        <v>567</v>
      </c>
      <c r="D18" s="79" t="s">
        <v>639</v>
      </c>
      <c r="E18" s="81" t="s">
        <v>274</v>
      </c>
      <c r="F18" s="79" t="s">
        <v>61</v>
      </c>
      <c r="G18" s="88">
        <v>44502</v>
      </c>
      <c r="H18" s="79" t="s">
        <v>275</v>
      </c>
      <c r="I18" s="79" t="s">
        <v>61</v>
      </c>
      <c r="J18" s="88">
        <v>44502</v>
      </c>
      <c r="K18" s="79" t="s">
        <v>275</v>
      </c>
      <c r="L18" s="79" t="s">
        <v>61</v>
      </c>
      <c r="M18" s="88">
        <v>44502</v>
      </c>
      <c r="N18" s="79" t="s">
        <v>275</v>
      </c>
      <c r="O18" s="82"/>
    </row>
    <row r="19" spans="1:17" ht="26.45" outlineLevel="1">
      <c r="A19" s="87" t="s">
        <v>640</v>
      </c>
      <c r="B19" s="79" t="s">
        <v>641</v>
      </c>
      <c r="C19" s="79" t="s">
        <v>567</v>
      </c>
      <c r="D19" s="79" t="s">
        <v>642</v>
      </c>
      <c r="E19" s="81" t="s">
        <v>274</v>
      </c>
      <c r="F19" s="79" t="s">
        <v>61</v>
      </c>
      <c r="G19" s="88">
        <v>44502</v>
      </c>
      <c r="H19" s="79" t="s">
        <v>275</v>
      </c>
      <c r="I19" s="79" t="s">
        <v>61</v>
      </c>
      <c r="J19" s="88">
        <v>44502</v>
      </c>
      <c r="K19" s="79" t="s">
        <v>275</v>
      </c>
      <c r="L19" s="79" t="s">
        <v>61</v>
      </c>
      <c r="M19" s="88">
        <v>44502</v>
      </c>
      <c r="N19" s="79" t="s">
        <v>275</v>
      </c>
      <c r="O19" s="82"/>
    </row>
    <row r="20" spans="1:17" ht="26.45" outlineLevel="1">
      <c r="A20" s="87" t="s">
        <v>643</v>
      </c>
      <c r="B20" s="79" t="s">
        <v>644</v>
      </c>
      <c r="C20" s="79" t="s">
        <v>567</v>
      </c>
      <c r="D20" s="79" t="s">
        <v>645</v>
      </c>
      <c r="E20" s="81" t="s">
        <v>274</v>
      </c>
      <c r="F20" s="79" t="s">
        <v>61</v>
      </c>
      <c r="G20" s="88">
        <v>44502</v>
      </c>
      <c r="H20" s="79" t="s">
        <v>275</v>
      </c>
      <c r="I20" s="79" t="s">
        <v>61</v>
      </c>
      <c r="J20" s="88">
        <v>44502</v>
      </c>
      <c r="K20" s="79" t="s">
        <v>275</v>
      </c>
      <c r="L20" s="79" t="s">
        <v>61</v>
      </c>
      <c r="M20" s="88">
        <v>44502</v>
      </c>
      <c r="N20" s="79" t="s">
        <v>275</v>
      </c>
      <c r="O20" s="82"/>
    </row>
    <row r="21" spans="1:17" outlineLevel="1">
      <c r="A21" s="79"/>
      <c r="B21" s="79"/>
      <c r="C21" s="79"/>
      <c r="D21" s="79"/>
      <c r="E21" s="79"/>
      <c r="F21" s="79"/>
      <c r="G21" s="79"/>
      <c r="H21" s="79"/>
      <c r="I21" s="79"/>
      <c r="J21" s="79"/>
      <c r="K21" s="79"/>
      <c r="L21" s="79"/>
      <c r="M21" s="79"/>
      <c r="N21" s="79"/>
      <c r="O21" s="80"/>
      <c r="Q21" s="24"/>
    </row>
  </sheetData>
  <mergeCells count="3">
    <mergeCell ref="B2:E2"/>
    <mergeCell ref="B3:E3"/>
    <mergeCell ref="B4:E4"/>
  </mergeCells>
  <phoneticPr fontId="20" type="noConversion"/>
  <dataValidations count="2">
    <dataValidation allowBlank="1" showErrorMessage="1" sqref="F10 I10 L10" xr:uid="{738DFB1D-93C8-46E6-A5C3-156B57B4C017}"/>
    <dataValidation type="list" allowBlank="1" showErrorMessage="1" sqref="G2:G3 G9 J22:J148 J2:J3 J9 M22:M148 M2:M3 M9 G22:G148 I11:I21 F11:F21 L11:L21" xr:uid="{2B319DAA-B343-427F-A2FE-4130056F7A73}">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H40"/>
  <sheetViews>
    <sheetView topLeftCell="A29" workbookViewId="0">
      <selection activeCell="I29" sqref="I29"/>
    </sheetView>
  </sheetViews>
  <sheetFormatPr defaultColWidth="9" defaultRowHeight="13.15"/>
  <cols>
    <col min="1" max="1" width="4.5" style="1" customWidth="1"/>
    <col min="2" max="2" width="15.625" style="1" customWidth="1"/>
    <col min="3" max="3" width="31.25" style="1" customWidth="1"/>
    <col min="4" max="4" width="12.625" style="1" customWidth="1"/>
    <col min="5" max="6" width="11.625" style="1" customWidth="1"/>
    <col min="7" max="7" width="9" style="1"/>
    <col min="8" max="8" width="35.5" style="1" customWidth="1"/>
    <col min="9" max="9" width="33.125" style="1" customWidth="1"/>
    <col min="10" max="16384" width="9" style="1"/>
  </cols>
  <sheetData>
    <row r="1" spans="1:8" ht="25.5" customHeight="1">
      <c r="B1" s="119" t="s">
        <v>56</v>
      </c>
      <c r="C1" s="119"/>
      <c r="D1" s="119"/>
      <c r="E1" s="119"/>
      <c r="F1" s="119"/>
      <c r="G1" s="119"/>
      <c r="H1" s="119"/>
    </row>
    <row r="2" spans="1:8" ht="14.25" customHeight="1">
      <c r="A2" s="26"/>
      <c r="B2" s="120"/>
      <c r="C2" s="120"/>
      <c r="D2" s="120"/>
      <c r="E2" s="120"/>
      <c r="F2" s="120"/>
      <c r="G2" s="120"/>
      <c r="H2" s="120"/>
    </row>
    <row r="3" spans="1:8" ht="14.1" customHeight="1">
      <c r="B3" s="2" t="s">
        <v>1</v>
      </c>
      <c r="C3" s="123" t="s">
        <v>19</v>
      </c>
      <c r="D3" s="123"/>
      <c r="E3" s="124" t="s">
        <v>3</v>
      </c>
      <c r="F3" s="124"/>
      <c r="G3" s="121" t="s">
        <v>4</v>
      </c>
      <c r="H3" s="122"/>
    </row>
    <row r="4" spans="1:8" ht="14.1" customHeight="1">
      <c r="B4" s="2" t="s">
        <v>5</v>
      </c>
      <c r="C4" s="123" t="s">
        <v>6</v>
      </c>
      <c r="D4" s="123"/>
      <c r="E4" s="124" t="s">
        <v>57</v>
      </c>
      <c r="F4" s="124"/>
      <c r="G4" s="121" t="s">
        <v>58</v>
      </c>
      <c r="H4" s="122"/>
    </row>
    <row r="5" spans="1:8" ht="14.1" customHeight="1">
      <c r="B5" s="29" t="s">
        <v>9</v>
      </c>
      <c r="C5" s="123" t="str">
        <f>C4&amp;"_"&amp;"IntegrationTest"&amp;"_"&amp;"v1.0"</f>
        <v>4HTN_IntegrationTest_v1.0</v>
      </c>
      <c r="D5" s="123"/>
      <c r="E5" s="124" t="s">
        <v>7</v>
      </c>
      <c r="F5" s="124"/>
      <c r="G5" s="121" t="s">
        <v>8</v>
      </c>
      <c r="H5" s="122"/>
    </row>
    <row r="6" spans="1:8" ht="14.1" customHeight="1">
      <c r="A6" s="26"/>
      <c r="B6" s="29" t="s">
        <v>59</v>
      </c>
      <c r="C6" s="125"/>
      <c r="D6" s="125"/>
      <c r="E6" s="125"/>
      <c r="F6" s="125"/>
      <c r="G6" s="125"/>
      <c r="H6" s="125"/>
    </row>
    <row r="7" spans="1:8" ht="14.1" customHeight="1">
      <c r="A7" s="26"/>
      <c r="B7" s="30"/>
      <c r="C7" s="31"/>
      <c r="D7" s="27"/>
      <c r="E7" s="27"/>
      <c r="F7" s="27"/>
      <c r="G7" s="27"/>
      <c r="H7" s="28"/>
    </row>
    <row r="8" spans="1:8" ht="14.1" customHeight="1">
      <c r="B8" s="30"/>
      <c r="C8" s="31"/>
      <c r="D8" s="27"/>
      <c r="E8" s="27"/>
      <c r="F8" s="27"/>
      <c r="G8" s="27"/>
      <c r="H8" s="28"/>
    </row>
    <row r="9" spans="1:8" ht="14.1" customHeight="1"/>
    <row r="10" spans="1:8" ht="14.1" customHeight="1">
      <c r="A10" s="32"/>
      <c r="B10" s="33" t="s">
        <v>22</v>
      </c>
      <c r="C10" s="34" t="s">
        <v>60</v>
      </c>
      <c r="D10" s="35" t="s">
        <v>61</v>
      </c>
      <c r="E10" s="34" t="s">
        <v>62</v>
      </c>
      <c r="F10" s="34" t="s">
        <v>63</v>
      </c>
      <c r="G10" s="36" t="s">
        <v>64</v>
      </c>
      <c r="H10" s="37" t="s">
        <v>65</v>
      </c>
    </row>
    <row r="11" spans="1:8" ht="14.1" customHeight="1">
      <c r="A11" s="32"/>
      <c r="B11" s="38">
        <v>1</v>
      </c>
      <c r="C11" s="84" t="s">
        <v>27</v>
      </c>
      <c r="D11" s="39">
        <f>Login!B8</f>
        <v>12</v>
      </c>
      <c r="E11" s="39">
        <f>Login!C8</f>
        <v>0</v>
      </c>
      <c r="F11" s="39">
        <f>Login!D8</f>
        <v>0</v>
      </c>
      <c r="G11" s="39">
        <f>Login!E6</f>
        <v>0</v>
      </c>
      <c r="H11" s="40">
        <f>Login!B4</f>
        <v>12</v>
      </c>
    </row>
    <row r="12" spans="1:8" ht="14.1" customHeight="1">
      <c r="A12" s="32"/>
      <c r="B12" s="38">
        <v>2</v>
      </c>
      <c r="C12" s="84" t="s">
        <v>28</v>
      </c>
      <c r="D12" s="39">
        <f>Register!B8</f>
        <v>20</v>
      </c>
      <c r="E12" s="39">
        <f>Register!C8</f>
        <v>0</v>
      </c>
      <c r="F12" s="39">
        <f>Register!D8</f>
        <v>0</v>
      </c>
      <c r="G12" s="39">
        <f>Register!E6</f>
        <v>0</v>
      </c>
      <c r="H12" s="40">
        <f>Register!B4</f>
        <v>20</v>
      </c>
    </row>
    <row r="13" spans="1:8" ht="14.1" customHeight="1">
      <c r="A13" s="32"/>
      <c r="B13" s="38">
        <v>3</v>
      </c>
      <c r="C13" s="84" t="s">
        <v>29</v>
      </c>
      <c r="D13" s="39">
        <f>'Forgot password'!B8</f>
        <v>15</v>
      </c>
      <c r="E13" s="39">
        <f>'Forgot password'!C8</f>
        <v>2</v>
      </c>
      <c r="F13" s="39">
        <f>'Forgot password'!D8</f>
        <v>0</v>
      </c>
      <c r="G13" s="39">
        <f>'Forgot password'!E6</f>
        <v>0</v>
      </c>
      <c r="H13" s="40">
        <f>'Forgot password'!B4</f>
        <v>17</v>
      </c>
    </row>
    <row r="14" spans="1:8" ht="14.1" customHeight="1">
      <c r="A14" s="32"/>
      <c r="B14" s="38">
        <v>4</v>
      </c>
      <c r="C14" s="84" t="s">
        <v>30</v>
      </c>
      <c r="D14" s="39">
        <f>'View personal profile'!B8</f>
        <v>3</v>
      </c>
      <c r="E14" s="39">
        <f>'View personal profile'!C8</f>
        <v>0</v>
      </c>
      <c r="F14" s="39">
        <f>'View personal profile'!D8</f>
        <v>0</v>
      </c>
      <c r="G14" s="39">
        <f>'View personal profile'!E6</f>
        <v>0</v>
      </c>
      <c r="H14" s="40">
        <f>'View personal profile'!B4</f>
        <v>3</v>
      </c>
    </row>
    <row r="15" spans="1:8" ht="14.1" customHeight="1">
      <c r="A15" s="32"/>
      <c r="B15" s="38">
        <v>5</v>
      </c>
      <c r="C15" s="84" t="s">
        <v>31</v>
      </c>
      <c r="D15" s="39">
        <f>'Edit personal profile'!B8</f>
        <v>13</v>
      </c>
      <c r="E15" s="39">
        <f>'Edit personal profile'!C8</f>
        <v>1</v>
      </c>
      <c r="F15" s="39">
        <f>'Edit personal profile'!D8</f>
        <v>0</v>
      </c>
      <c r="G15" s="39">
        <f>'Edit personal profile'!E6</f>
        <v>0</v>
      </c>
      <c r="H15" s="40">
        <f>'Edit personal profile'!B4</f>
        <v>14</v>
      </c>
    </row>
    <row r="16" spans="1:8" ht="14.1" customHeight="1">
      <c r="A16" s="32"/>
      <c r="B16" s="38">
        <v>6</v>
      </c>
      <c r="C16" s="84" t="s">
        <v>32</v>
      </c>
      <c r="D16" s="39">
        <f>'Change password'!B8</f>
        <v>14</v>
      </c>
      <c r="E16" s="39">
        <f>'Change password'!C8</f>
        <v>0</v>
      </c>
      <c r="F16" s="39">
        <f>'Change password'!D8</f>
        <v>0</v>
      </c>
      <c r="G16" s="39">
        <f>'Change password'!E6</f>
        <v>0</v>
      </c>
      <c r="H16" s="40">
        <f>'Change password'!B4</f>
        <v>14</v>
      </c>
    </row>
    <row r="17" spans="1:8" ht="14.1" customHeight="1">
      <c r="A17" s="32"/>
      <c r="B17" s="38">
        <v>8</v>
      </c>
      <c r="C17" s="84" t="s">
        <v>34</v>
      </c>
      <c r="D17" s="39">
        <f>'View account list'!B8</f>
        <v>3</v>
      </c>
      <c r="E17" s="39">
        <f>'View account list'!C8</f>
        <v>0</v>
      </c>
      <c r="F17" s="39">
        <f>'View account list'!D8</f>
        <v>0</v>
      </c>
      <c r="G17" s="39">
        <f>'View account list'!E6</f>
        <v>0</v>
      </c>
      <c r="H17" s="40">
        <f>'View account list'!B4</f>
        <v>3</v>
      </c>
    </row>
    <row r="18" spans="1:8" ht="14.1" customHeight="1">
      <c r="A18" s="32"/>
      <c r="B18" s="38">
        <v>9</v>
      </c>
      <c r="C18" s="84" t="s">
        <v>35</v>
      </c>
      <c r="D18" s="39">
        <f>'View account details'!B8</f>
        <v>2</v>
      </c>
      <c r="E18" s="39">
        <f>'View account details'!C8</f>
        <v>0</v>
      </c>
      <c r="F18" s="39">
        <f>'View account details'!D8</f>
        <v>0</v>
      </c>
      <c r="G18" s="39">
        <f>'View account details'!E6</f>
        <v>0</v>
      </c>
      <c r="H18" s="40">
        <f>'View account details'!B4</f>
        <v>2</v>
      </c>
    </row>
    <row r="19" spans="1:8" ht="14.1" customHeight="1">
      <c r="A19" s="32"/>
      <c r="B19" s="38">
        <v>10</v>
      </c>
      <c r="C19" s="84" t="s">
        <v>36</v>
      </c>
      <c r="D19" s="39">
        <f>'Deactivate (Reactivate) account'!B8</f>
        <v>6</v>
      </c>
      <c r="E19" s="39">
        <f>'Deactivate (Reactivate) account'!C8</f>
        <v>0</v>
      </c>
      <c r="F19" s="39">
        <f>'Deactivate (Reactivate) account'!D8</f>
        <v>0</v>
      </c>
      <c r="G19" s="39">
        <f>'Deactivate (Reactivate) account'!E6</f>
        <v>0</v>
      </c>
      <c r="H19" s="40">
        <f>'Deactivate (Reactivate) account'!B4</f>
        <v>6</v>
      </c>
    </row>
    <row r="20" spans="1:8" ht="14.1" customHeight="1">
      <c r="A20" s="32"/>
      <c r="B20" s="38">
        <v>11</v>
      </c>
      <c r="C20" s="84" t="s">
        <v>38</v>
      </c>
      <c r="D20" s="39">
        <f>'Search account'!B8</f>
        <v>6</v>
      </c>
      <c r="E20" s="39">
        <f>'Search account'!C8</f>
        <v>0</v>
      </c>
      <c r="F20" s="39">
        <f>'Search account'!D8</f>
        <v>0</v>
      </c>
      <c r="G20" s="39">
        <f>'Search account'!E6</f>
        <v>0</v>
      </c>
      <c r="H20" s="40">
        <f>'Search account'!B4</f>
        <v>6</v>
      </c>
    </row>
    <row r="21" spans="1:8" ht="14.1" customHeight="1">
      <c r="A21" s="32"/>
      <c r="B21" s="38">
        <v>12</v>
      </c>
      <c r="C21" s="16" t="s">
        <v>45</v>
      </c>
      <c r="D21" s="39">
        <f>'Receive Diet'!B8</f>
        <v>10</v>
      </c>
      <c r="E21" s="39">
        <f>'Receive Diet'!C8</f>
        <v>5</v>
      </c>
      <c r="F21" s="39">
        <f>'Receive Diet'!D8</f>
        <v>0</v>
      </c>
      <c r="G21" s="39">
        <f>'Receive Diet'!E6</f>
        <v>0</v>
      </c>
      <c r="H21" s="40">
        <f>'Receive Diet'!B4</f>
        <v>15</v>
      </c>
    </row>
    <row r="22" spans="1:8" ht="14.1" customHeight="1">
      <c r="A22" s="32"/>
      <c r="B22" s="38">
        <v>13</v>
      </c>
      <c r="C22" s="16" t="s">
        <v>66</v>
      </c>
      <c r="D22" s="39">
        <f>FilterFood!B8</f>
        <v>8</v>
      </c>
      <c r="E22" s="39">
        <f>FilterFood!C8</f>
        <v>0</v>
      </c>
      <c r="F22" s="39">
        <f>FilterFood!D8</f>
        <v>0</v>
      </c>
      <c r="G22" s="39">
        <f>FilterFood!E6</f>
        <v>0</v>
      </c>
      <c r="H22" s="40">
        <f>FilterFood!B4</f>
        <v>8</v>
      </c>
    </row>
    <row r="23" spans="1:8" ht="14.1" customHeight="1">
      <c r="A23" s="32"/>
      <c r="B23" s="38">
        <v>14</v>
      </c>
      <c r="C23" s="16" t="s">
        <v>47</v>
      </c>
      <c r="D23" s="39">
        <f>'View FoodDetail'!B8</f>
        <v>10</v>
      </c>
      <c r="E23" s="39">
        <f>'View FoodDetail'!C8</f>
        <v>0</v>
      </c>
      <c r="F23" s="39">
        <f>'View FoodDetail'!D8</f>
        <v>0</v>
      </c>
      <c r="G23" s="39">
        <f>'View FoodDetail'!E6</f>
        <v>0</v>
      </c>
      <c r="H23" s="40">
        <f>'View FoodDetail'!B4</f>
        <v>10</v>
      </c>
    </row>
    <row r="24" spans="1:8" ht="14.1" customHeight="1">
      <c r="A24" s="32"/>
      <c r="B24" s="38">
        <v>15</v>
      </c>
      <c r="C24" s="16" t="s">
        <v>48</v>
      </c>
      <c r="D24" s="39">
        <v>14</v>
      </c>
      <c r="E24" s="39">
        <v>2</v>
      </c>
      <c r="F24" s="39">
        <v>0</v>
      </c>
      <c r="G24" s="39">
        <v>0</v>
      </c>
      <c r="H24" s="40">
        <v>16</v>
      </c>
    </row>
    <row r="25" spans="1:8" ht="14.1" customHeight="1">
      <c r="A25" s="32"/>
      <c r="B25" s="38">
        <v>16</v>
      </c>
      <c r="C25" s="16" t="s">
        <v>53</v>
      </c>
      <c r="D25" s="39">
        <f>'Save FL'!B8</f>
        <v>6</v>
      </c>
      <c r="E25" s="39">
        <f>'Save FL'!C8</f>
        <v>0</v>
      </c>
      <c r="F25" s="39">
        <f>'Save FL'!D8</f>
        <v>0</v>
      </c>
      <c r="G25" s="39">
        <f>'Save FL'!E6</f>
        <v>0</v>
      </c>
      <c r="H25" s="40">
        <f>'Save FL'!B4</f>
        <v>6</v>
      </c>
    </row>
    <row r="26" spans="1:8" ht="14.1" customHeight="1">
      <c r="A26" s="32"/>
      <c r="B26" s="38">
        <v>17</v>
      </c>
      <c r="C26" s="16" t="s">
        <v>67</v>
      </c>
      <c r="D26" s="39">
        <f>'Report FL'!B8</f>
        <v>4</v>
      </c>
      <c r="E26" s="39">
        <f>'Report FL'!C8</f>
        <v>0</v>
      </c>
      <c r="F26" s="39">
        <f>'Report FL'!D8</f>
        <v>0</v>
      </c>
      <c r="G26" s="39">
        <f>'Report FL'!E6</f>
        <v>0</v>
      </c>
      <c r="H26" s="40">
        <f>'Report FL'!B4</f>
        <v>4</v>
      </c>
    </row>
    <row r="27" spans="1:8" ht="14.1" customHeight="1">
      <c r="A27" s="32"/>
      <c r="B27" s="38">
        <v>18</v>
      </c>
      <c r="C27" s="16" t="s">
        <v>54</v>
      </c>
      <c r="D27" s="39">
        <f>'View FL''s reviews'!B8</f>
        <v>7</v>
      </c>
      <c r="E27" s="39">
        <f>'View FL''s reviews'!C8</f>
        <v>0</v>
      </c>
      <c r="F27" s="39">
        <f>'View FL''s reviews'!D8</f>
        <v>0</v>
      </c>
      <c r="G27" s="39">
        <f>'View FL''s reviews'!E6</f>
        <v>0</v>
      </c>
      <c r="H27" s="40">
        <f>'View FL''s reviews'!B4</f>
        <v>7</v>
      </c>
    </row>
    <row r="28" spans="1:8" ht="14.1" customHeight="1">
      <c r="A28" s="32"/>
      <c r="B28" s="38">
        <v>19</v>
      </c>
      <c r="C28" s="16" t="s">
        <v>55</v>
      </c>
      <c r="D28" s="39">
        <f>'Post personal review'!B8</f>
        <v>11</v>
      </c>
      <c r="E28" s="39">
        <f>'Post personal review'!C8</f>
        <v>0</v>
      </c>
      <c r="F28" s="39">
        <f>'Post personal review'!D8</f>
        <v>0</v>
      </c>
      <c r="G28" s="39">
        <f>'Post personal review'!E6</f>
        <v>0</v>
      </c>
      <c r="H28" s="40">
        <f>'Post personal review'!B4</f>
        <v>11</v>
      </c>
    </row>
    <row r="29" spans="1:8" ht="14.1" customHeight="1">
      <c r="A29" s="32"/>
      <c r="B29" s="38">
        <v>20</v>
      </c>
      <c r="C29" s="16" t="s">
        <v>68</v>
      </c>
      <c r="D29" s="39">
        <f>'Vote (Downvote) review'!B8</f>
        <v>10</v>
      </c>
      <c r="E29" s="39">
        <f>'Vote (Downvote) review'!C8</f>
        <v>0</v>
      </c>
      <c r="F29" s="39">
        <f>'Vote (Downvote) review'!D8</f>
        <v>0</v>
      </c>
      <c r="G29" s="39">
        <f>'Vote (Downvote) review'!E6</f>
        <v>0</v>
      </c>
      <c r="H29" s="40">
        <f>'Vote (Downvote) review'!B4</f>
        <v>10</v>
      </c>
    </row>
    <row r="30" spans="1:8" ht="14.1" customHeight="1">
      <c r="A30" s="32"/>
      <c r="B30" s="38">
        <v>21</v>
      </c>
      <c r="C30" s="16" t="s">
        <v>40</v>
      </c>
      <c r="D30" s="39">
        <v>12</v>
      </c>
      <c r="E30" s="39">
        <v>5</v>
      </c>
      <c r="F30" s="39">
        <f>'Vote (Downvote) review'!D9</f>
        <v>0</v>
      </c>
      <c r="G30" s="39">
        <f>'Vote (Downvote) review'!E7</f>
        <v>0</v>
      </c>
      <c r="H30" s="40">
        <v>17</v>
      </c>
    </row>
    <row r="31" spans="1:8" ht="14.1" customHeight="1">
      <c r="A31" s="32"/>
      <c r="B31" s="38">
        <v>22</v>
      </c>
      <c r="C31" s="16" t="s">
        <v>42</v>
      </c>
      <c r="D31" s="39">
        <v>10</v>
      </c>
      <c r="E31" s="39">
        <v>2</v>
      </c>
      <c r="F31" s="39">
        <v>0</v>
      </c>
      <c r="G31" s="39">
        <f>'Vote (Downvote) review'!E8</f>
        <v>0</v>
      </c>
      <c r="H31" s="40">
        <v>12</v>
      </c>
    </row>
    <row r="32" spans="1:8" ht="14.1" customHeight="1">
      <c r="A32" s="32"/>
      <c r="B32" s="41"/>
      <c r="C32" s="42" t="s">
        <v>69</v>
      </c>
      <c r="D32" s="43">
        <f>SUM(D11:D31)</f>
        <v>196</v>
      </c>
      <c r="E32" s="43">
        <f>SUM(E11:E31)</f>
        <v>17</v>
      </c>
      <c r="F32" s="43">
        <f>SUM(F11:F29)</f>
        <v>0</v>
      </c>
      <c r="G32" s="43">
        <f>SUM(G11:G29)</f>
        <v>0</v>
      </c>
      <c r="H32" s="44">
        <f>SUM(H11:H31)</f>
        <v>213</v>
      </c>
    </row>
    <row r="33" spans="2:8" ht="14.1" customHeight="1">
      <c r="B33" s="45"/>
      <c r="D33" s="46"/>
      <c r="E33" s="47"/>
      <c r="F33" s="47"/>
      <c r="G33" s="47"/>
      <c r="H33" s="47"/>
    </row>
    <row r="34" spans="2:8" ht="14.1" customHeight="1">
      <c r="C34" s="48" t="s">
        <v>70</v>
      </c>
      <c r="E34" s="49">
        <f>(D32+E32)*100/(H32-G32)</f>
        <v>100</v>
      </c>
      <c r="F34" s="1" t="s">
        <v>71</v>
      </c>
      <c r="H34" s="22"/>
    </row>
    <row r="35" spans="2:8" ht="14.1" customHeight="1">
      <c r="C35" s="48" t="s">
        <v>72</v>
      </c>
      <c r="E35" s="49">
        <f>D32*100/(H32-G32)</f>
        <v>92.018779342723008</v>
      </c>
      <c r="F35" s="1" t="s">
        <v>71</v>
      </c>
      <c r="H35" s="22"/>
    </row>
    <row r="36" spans="2:8" ht="14.1" customHeight="1"/>
    <row r="37" spans="2:8" ht="14.1" customHeight="1"/>
    <row r="38" spans="2:8" ht="14.1" customHeight="1"/>
    <row r="39" spans="2:8" ht="14.1" customHeight="1"/>
    <row r="40" spans="2:8" ht="14.1" customHeight="1"/>
  </sheetData>
  <mergeCells count="11">
    <mergeCell ref="C6:H6"/>
    <mergeCell ref="C3:D3"/>
    <mergeCell ref="E3:F3"/>
    <mergeCell ref="C4:D4"/>
    <mergeCell ref="E4:F4"/>
    <mergeCell ref="B1:H2"/>
    <mergeCell ref="G3:H3"/>
    <mergeCell ref="G4:H4"/>
    <mergeCell ref="G5:H5"/>
    <mergeCell ref="C5:D5"/>
    <mergeCell ref="E5:F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outlinePr summaryBelow="0" summaryRight="0"/>
  </sheetPr>
  <dimension ref="A1:R23"/>
  <sheetViews>
    <sheetView topLeftCell="A2" zoomScale="85" zoomScaleNormal="85" workbookViewId="0">
      <selection activeCell="D16" sqref="D16"/>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27</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COUNTA(A11:A1003)</f>
        <v>12</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COUNTIF($F10:$F1001,B5)</f>
        <v>12</v>
      </c>
      <c r="C6" s="74">
        <f>COUNTIF($F10:$F1001,C5)</f>
        <v>0</v>
      </c>
      <c r="D6" s="74">
        <f>COUNTIF($F10:$F1001,D5)</f>
        <v>0</v>
      </c>
      <c r="E6" s="75">
        <f>COUNTIF($F10:$F1001,E5)</f>
        <v>0</v>
      </c>
      <c r="F6" s="52"/>
      <c r="G6" s="52"/>
      <c r="H6" s="20"/>
      <c r="I6" s="52"/>
      <c r="J6" s="52"/>
      <c r="K6" s="20"/>
      <c r="L6" s="52"/>
      <c r="M6" s="52"/>
      <c r="N6" s="20"/>
      <c r="O6" s="20"/>
      <c r="P6" s="20"/>
      <c r="Q6" s="21"/>
    </row>
    <row r="7" spans="1:18" s="19" customFormat="1" ht="15.95" customHeight="1">
      <c r="A7" s="71" t="s">
        <v>78</v>
      </c>
      <c r="B7" s="74">
        <f>COUNTIF($I10:$I1001,B5)</f>
        <v>12</v>
      </c>
      <c r="C7" s="74">
        <f>COUNTIF($I10:$I1001,C5)</f>
        <v>0</v>
      </c>
      <c r="D7" s="74">
        <f>COUNTIF($I10:$I1001,D5)</f>
        <v>0</v>
      </c>
      <c r="E7" s="75">
        <f>COUNTIF($I10:$I1001,E5)</f>
        <v>0</v>
      </c>
      <c r="F7" s="52"/>
      <c r="G7" s="52"/>
      <c r="H7" s="20"/>
      <c r="I7" s="52"/>
      <c r="J7" s="52"/>
      <c r="K7" s="20"/>
      <c r="L7" s="52"/>
      <c r="M7" s="52"/>
      <c r="N7" s="20"/>
      <c r="O7" s="20"/>
      <c r="P7" s="20"/>
      <c r="Q7" s="21"/>
    </row>
    <row r="8" spans="1:18" s="19" customFormat="1" ht="15.95" customHeight="1" thickBot="1">
      <c r="A8" s="78" t="s">
        <v>79</v>
      </c>
      <c r="B8" s="76">
        <f>COUNTIF($L10:$L1001,B5)</f>
        <v>12</v>
      </c>
      <c r="C8" s="76">
        <f>COUNTIF($L10:$L1001,C5)</f>
        <v>0</v>
      </c>
      <c r="D8" s="76">
        <f>COUNTIF($L10:$L1001,D5)</f>
        <v>0</v>
      </c>
      <c r="E8" s="77">
        <f>COUNTIF($L10:$L1001,E5)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s="25" customFormat="1" ht="52.9" outlineLevel="1">
      <c r="A11" s="79" t="s">
        <v>88</v>
      </c>
      <c r="B11" s="79" t="s">
        <v>89</v>
      </c>
      <c r="C11" s="79" t="s">
        <v>90</v>
      </c>
      <c r="D11" s="86" t="s">
        <v>91</v>
      </c>
      <c r="E11" s="86" t="s">
        <v>92</v>
      </c>
      <c r="F11" s="79" t="s">
        <v>61</v>
      </c>
      <c r="G11" s="88">
        <v>44876</v>
      </c>
      <c r="H11" s="79" t="s">
        <v>93</v>
      </c>
      <c r="I11" s="79" t="s">
        <v>61</v>
      </c>
      <c r="J11" s="88">
        <v>44876</v>
      </c>
      <c r="K11" s="79" t="s">
        <v>93</v>
      </c>
      <c r="L11" s="79" t="s">
        <v>61</v>
      </c>
      <c r="M11" s="88">
        <v>44876</v>
      </c>
      <c r="N11" s="79" t="s">
        <v>93</v>
      </c>
      <c r="O11" s="80"/>
      <c r="Q11" s="24"/>
    </row>
    <row r="12" spans="1:18" ht="26.45" outlineLevel="1">
      <c r="A12" s="79" t="s">
        <v>94</v>
      </c>
      <c r="B12" s="79" t="s">
        <v>95</v>
      </c>
      <c r="C12" s="79" t="s">
        <v>96</v>
      </c>
      <c r="D12" s="86" t="s">
        <v>97</v>
      </c>
      <c r="E12" s="86" t="s">
        <v>92</v>
      </c>
      <c r="F12" s="79" t="s">
        <v>61</v>
      </c>
      <c r="G12" s="88">
        <v>44876</v>
      </c>
      <c r="H12" s="79" t="s">
        <v>93</v>
      </c>
      <c r="I12" s="79" t="s">
        <v>61</v>
      </c>
      <c r="J12" s="88">
        <v>44876</v>
      </c>
      <c r="K12" s="79" t="s">
        <v>93</v>
      </c>
      <c r="L12" s="79" t="s">
        <v>61</v>
      </c>
      <c r="M12" s="88">
        <v>44876</v>
      </c>
      <c r="N12" s="79" t="s">
        <v>93</v>
      </c>
      <c r="O12" s="80"/>
      <c r="Q12" s="24"/>
    </row>
    <row r="13" spans="1:18" ht="39.6" outlineLevel="1">
      <c r="A13" s="79" t="s">
        <v>98</v>
      </c>
      <c r="B13" s="79" t="s">
        <v>99</v>
      </c>
      <c r="C13" s="79" t="s">
        <v>100</v>
      </c>
      <c r="D13" s="86" t="s">
        <v>101</v>
      </c>
      <c r="E13" s="86" t="s">
        <v>92</v>
      </c>
      <c r="F13" s="79" t="s">
        <v>61</v>
      </c>
      <c r="G13" s="88">
        <v>44876</v>
      </c>
      <c r="H13" s="79" t="s">
        <v>93</v>
      </c>
      <c r="I13" s="79" t="s">
        <v>61</v>
      </c>
      <c r="J13" s="88">
        <v>44876</v>
      </c>
      <c r="K13" s="79" t="s">
        <v>93</v>
      </c>
      <c r="L13" s="79" t="s">
        <v>61</v>
      </c>
      <c r="M13" s="88">
        <v>44876</v>
      </c>
      <c r="N13" s="79" t="s">
        <v>93</v>
      </c>
      <c r="O13" s="80"/>
      <c r="Q13" s="24"/>
    </row>
    <row r="14" spans="1:18" ht="52.9" outlineLevel="1">
      <c r="A14" s="79" t="s">
        <v>102</v>
      </c>
      <c r="B14" s="79" t="s">
        <v>103</v>
      </c>
      <c r="C14" s="79" t="s">
        <v>104</v>
      </c>
      <c r="D14" s="86" t="s">
        <v>105</v>
      </c>
      <c r="E14" s="86" t="s">
        <v>92</v>
      </c>
      <c r="F14" s="79" t="s">
        <v>61</v>
      </c>
      <c r="G14" s="88">
        <v>44876</v>
      </c>
      <c r="H14" s="79" t="s">
        <v>93</v>
      </c>
      <c r="I14" s="79" t="s">
        <v>61</v>
      </c>
      <c r="J14" s="88">
        <v>44876</v>
      </c>
      <c r="K14" s="79" t="s">
        <v>93</v>
      </c>
      <c r="L14" s="79" t="s">
        <v>61</v>
      </c>
      <c r="M14" s="88">
        <v>44876</v>
      </c>
      <c r="N14" s="79" t="s">
        <v>93</v>
      </c>
      <c r="O14" s="80"/>
      <c r="Q14" s="24"/>
    </row>
    <row r="15" spans="1:18" ht="52.9" outlineLevel="1">
      <c r="A15" s="79" t="s">
        <v>106</v>
      </c>
      <c r="B15" s="79" t="s">
        <v>107</v>
      </c>
      <c r="C15" s="79" t="s">
        <v>108</v>
      </c>
      <c r="D15" s="86" t="s">
        <v>109</v>
      </c>
      <c r="E15" s="86" t="s">
        <v>92</v>
      </c>
      <c r="F15" s="79" t="s">
        <v>61</v>
      </c>
      <c r="G15" s="88">
        <v>44876</v>
      </c>
      <c r="H15" s="79" t="s">
        <v>93</v>
      </c>
      <c r="I15" s="79" t="s">
        <v>61</v>
      </c>
      <c r="J15" s="88">
        <v>44876</v>
      </c>
      <c r="K15" s="79" t="s">
        <v>93</v>
      </c>
      <c r="L15" s="79" t="s">
        <v>61</v>
      </c>
      <c r="M15" s="88">
        <v>44876</v>
      </c>
      <c r="N15" s="79" t="s">
        <v>93</v>
      </c>
      <c r="O15" s="80"/>
      <c r="Q15" s="24"/>
    </row>
    <row r="16" spans="1:18" ht="52.9" outlineLevel="1">
      <c r="A16" s="79" t="s">
        <v>110</v>
      </c>
      <c r="B16" s="79" t="s">
        <v>111</v>
      </c>
      <c r="C16" s="79" t="s">
        <v>108</v>
      </c>
      <c r="D16" s="86" t="s">
        <v>112</v>
      </c>
      <c r="E16" s="86" t="s">
        <v>92</v>
      </c>
      <c r="F16" s="79" t="s">
        <v>61</v>
      </c>
      <c r="G16" s="88">
        <v>44876</v>
      </c>
      <c r="H16" s="79" t="s">
        <v>93</v>
      </c>
      <c r="I16" s="79" t="s">
        <v>61</v>
      </c>
      <c r="J16" s="88">
        <v>44876</v>
      </c>
      <c r="K16" s="79" t="s">
        <v>93</v>
      </c>
      <c r="L16" s="79" t="s">
        <v>61</v>
      </c>
      <c r="M16" s="88">
        <v>44876</v>
      </c>
      <c r="N16" s="79" t="s">
        <v>93</v>
      </c>
      <c r="O16" s="80"/>
      <c r="Q16" s="24"/>
    </row>
    <row r="17" spans="1:15" ht="39.6" outlineLevel="1">
      <c r="A17" s="79" t="s">
        <v>113</v>
      </c>
      <c r="B17" s="79" t="s">
        <v>114</v>
      </c>
      <c r="C17" s="79" t="s">
        <v>115</v>
      </c>
      <c r="D17" s="79" t="s">
        <v>116</v>
      </c>
      <c r="E17" s="86" t="s">
        <v>92</v>
      </c>
      <c r="F17" s="79" t="s">
        <v>61</v>
      </c>
      <c r="G17" s="88">
        <v>44876</v>
      </c>
      <c r="H17" s="79" t="s">
        <v>93</v>
      </c>
      <c r="I17" s="79" t="s">
        <v>61</v>
      </c>
      <c r="J17" s="88">
        <v>44876</v>
      </c>
      <c r="K17" s="79" t="s">
        <v>93</v>
      </c>
      <c r="L17" s="79" t="s">
        <v>61</v>
      </c>
      <c r="M17" s="88">
        <v>44876</v>
      </c>
      <c r="N17" s="79" t="s">
        <v>93</v>
      </c>
      <c r="O17" s="82"/>
    </row>
    <row r="18" spans="1:15" ht="52.9" outlineLevel="1">
      <c r="A18" s="79" t="s">
        <v>117</v>
      </c>
      <c r="B18" s="79" t="s">
        <v>118</v>
      </c>
      <c r="C18" s="79" t="s">
        <v>108</v>
      </c>
      <c r="D18" s="79" t="s">
        <v>119</v>
      </c>
      <c r="E18" s="86" t="s">
        <v>92</v>
      </c>
      <c r="F18" s="79" t="s">
        <v>61</v>
      </c>
      <c r="G18" s="88">
        <v>44876</v>
      </c>
      <c r="H18" s="79" t="s">
        <v>93</v>
      </c>
      <c r="I18" s="79" t="s">
        <v>61</v>
      </c>
      <c r="J18" s="88">
        <v>44876</v>
      </c>
      <c r="K18" s="79" t="s">
        <v>93</v>
      </c>
      <c r="L18" s="79" t="s">
        <v>61</v>
      </c>
      <c r="M18" s="88">
        <v>44876</v>
      </c>
      <c r="N18" s="79" t="s">
        <v>93</v>
      </c>
      <c r="O18" s="82"/>
    </row>
    <row r="19" spans="1:15" ht="52.9" outlineLevel="1">
      <c r="A19" s="79" t="s">
        <v>120</v>
      </c>
      <c r="B19" s="79" t="s">
        <v>121</v>
      </c>
      <c r="C19" s="79" t="s">
        <v>108</v>
      </c>
      <c r="D19" s="79" t="s">
        <v>119</v>
      </c>
      <c r="E19" s="86" t="s">
        <v>92</v>
      </c>
      <c r="F19" s="79" t="s">
        <v>61</v>
      </c>
      <c r="G19" s="88">
        <v>44876</v>
      </c>
      <c r="H19" s="79" t="s">
        <v>93</v>
      </c>
      <c r="I19" s="79" t="s">
        <v>61</v>
      </c>
      <c r="J19" s="88">
        <v>44876</v>
      </c>
      <c r="K19" s="79" t="s">
        <v>93</v>
      </c>
      <c r="L19" s="79" t="s">
        <v>61</v>
      </c>
      <c r="M19" s="88">
        <v>44876</v>
      </c>
      <c r="N19" s="79" t="s">
        <v>93</v>
      </c>
      <c r="O19" s="82"/>
    </row>
    <row r="20" spans="1:15" ht="52.9" outlineLevel="1">
      <c r="A20" s="79" t="s">
        <v>122</v>
      </c>
      <c r="B20" s="79" t="s">
        <v>123</v>
      </c>
      <c r="C20" s="79" t="s">
        <v>124</v>
      </c>
      <c r="D20" s="79" t="s">
        <v>125</v>
      </c>
      <c r="E20" s="86" t="s">
        <v>92</v>
      </c>
      <c r="F20" s="79" t="s">
        <v>61</v>
      </c>
      <c r="G20" s="88">
        <v>44876</v>
      </c>
      <c r="H20" s="79" t="s">
        <v>93</v>
      </c>
      <c r="I20" s="79" t="s">
        <v>61</v>
      </c>
      <c r="J20" s="88">
        <v>44876</v>
      </c>
      <c r="K20" s="79" t="s">
        <v>93</v>
      </c>
      <c r="L20" s="79" t="s">
        <v>61</v>
      </c>
      <c r="M20" s="88">
        <v>44876</v>
      </c>
      <c r="N20" s="79" t="s">
        <v>93</v>
      </c>
      <c r="O20" s="82"/>
    </row>
    <row r="21" spans="1:15" ht="26.45" outlineLevel="1">
      <c r="A21" s="79" t="s">
        <v>126</v>
      </c>
      <c r="B21" s="79" t="s">
        <v>127</v>
      </c>
      <c r="C21" s="79" t="s">
        <v>128</v>
      </c>
      <c r="D21" s="79" t="s">
        <v>129</v>
      </c>
      <c r="E21" s="86" t="s">
        <v>92</v>
      </c>
      <c r="F21" s="79" t="s">
        <v>61</v>
      </c>
      <c r="G21" s="88">
        <v>44876</v>
      </c>
      <c r="H21" s="79" t="s">
        <v>93</v>
      </c>
      <c r="I21" s="79" t="s">
        <v>61</v>
      </c>
      <c r="J21" s="88">
        <v>44876</v>
      </c>
      <c r="K21" s="79" t="s">
        <v>93</v>
      </c>
      <c r="L21" s="79" t="s">
        <v>61</v>
      </c>
      <c r="M21" s="88">
        <v>44876</v>
      </c>
      <c r="N21" s="79" t="s">
        <v>93</v>
      </c>
      <c r="O21" s="82"/>
    </row>
    <row r="22" spans="1:15" ht="26.45" outlineLevel="1">
      <c r="A22" s="79" t="s">
        <v>130</v>
      </c>
      <c r="B22" s="79" t="s">
        <v>131</v>
      </c>
      <c r="C22" s="79" t="s">
        <v>128</v>
      </c>
      <c r="D22" s="79" t="s">
        <v>132</v>
      </c>
      <c r="E22" s="86" t="s">
        <v>92</v>
      </c>
      <c r="F22" s="79" t="s">
        <v>61</v>
      </c>
      <c r="G22" s="88">
        <v>44876</v>
      </c>
      <c r="H22" s="79" t="s">
        <v>93</v>
      </c>
      <c r="I22" s="79" t="s">
        <v>61</v>
      </c>
      <c r="J22" s="88">
        <v>44876</v>
      </c>
      <c r="K22" s="79" t="s">
        <v>93</v>
      </c>
      <c r="L22" s="79" t="s">
        <v>61</v>
      </c>
      <c r="M22" s="88">
        <v>44876</v>
      </c>
      <c r="N22" s="79" t="s">
        <v>93</v>
      </c>
      <c r="O22" s="82"/>
    </row>
    <row r="23" spans="1:15" outlineLevel="1">
      <c r="A23" s="79"/>
      <c r="B23" s="79"/>
      <c r="C23" s="79"/>
      <c r="D23" s="79"/>
      <c r="E23" s="79"/>
      <c r="F23" s="79"/>
      <c r="G23" s="82"/>
      <c r="H23" s="82"/>
      <c r="I23" s="79"/>
      <c r="J23" s="82"/>
      <c r="K23" s="82"/>
      <c r="L23" s="79"/>
      <c r="M23" s="82"/>
      <c r="N23" s="82"/>
      <c r="O23" s="82"/>
    </row>
  </sheetData>
  <mergeCells count="3">
    <mergeCell ref="B2:E2"/>
    <mergeCell ref="B4:E4"/>
    <mergeCell ref="B3:E3"/>
  </mergeCells>
  <phoneticPr fontId="0" type="noConversion"/>
  <dataValidations count="2">
    <dataValidation type="list" allowBlank="1" showErrorMessage="1" sqref="G2:G3 G9 J24:J150 J2:J3 J9 M24:M150 M2:M3 M9 G24:G150 F11:F23 I11:I23 L11:L23" xr:uid="{00000000-0002-0000-0200-000000000000}">
      <formula1>$R$2:$R$5</formula1>
      <formula2>0</formula2>
    </dataValidation>
    <dataValidation allowBlank="1" showErrorMessage="1" sqref="F10 I10 L10" xr:uid="{08AF428C-8A3C-764D-8BC9-663BD25ECDEB}"/>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6A89-A1AF-4C3B-AE5E-71BCEDB65D71}">
  <sheetPr codeName="Sheet5">
    <outlinePr summaryBelow="0" summaryRight="0"/>
  </sheetPr>
  <dimension ref="A1:R33"/>
  <sheetViews>
    <sheetView topLeftCell="A7" zoomScale="85" zoomScaleNormal="85" workbookViewId="0">
      <selection activeCell="C29" sqref="C29"/>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28</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COUNTA(A11:A1011)</f>
        <v>20</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COUNTIF($F10:$F1009,B5)</f>
        <v>20</v>
      </c>
      <c r="C6" s="74">
        <f>COUNTIF($F10:$F1009,C5)</f>
        <v>0</v>
      </c>
      <c r="D6" s="74">
        <f>COUNTIF($F10:$F1009,D5)</f>
        <v>0</v>
      </c>
      <c r="E6" s="75">
        <f>COUNTIF($F10:$F1009,E5)</f>
        <v>0</v>
      </c>
      <c r="F6" s="52"/>
      <c r="G6" s="52"/>
      <c r="H6" s="20"/>
      <c r="I6" s="52"/>
      <c r="J6" s="52"/>
      <c r="K6" s="20"/>
      <c r="L6" s="52"/>
      <c r="M6" s="52"/>
      <c r="N6" s="20"/>
      <c r="O6" s="20"/>
      <c r="P6" s="20"/>
      <c r="Q6" s="21"/>
    </row>
    <row r="7" spans="1:18" s="19" customFormat="1" ht="15.95" customHeight="1">
      <c r="A7" s="71" t="s">
        <v>78</v>
      </c>
      <c r="B7" s="74">
        <f>COUNTIF($I10:$I1009,B5)</f>
        <v>20</v>
      </c>
      <c r="C7" s="74">
        <f>COUNTIF($I10:$I1009,C5)</f>
        <v>0</v>
      </c>
      <c r="D7" s="74">
        <f>COUNTIF($I10:$I1009,D5)</f>
        <v>0</v>
      </c>
      <c r="E7" s="75">
        <f>COUNTIF($I10:$I1009,E5)</f>
        <v>0</v>
      </c>
      <c r="F7" s="52"/>
      <c r="G7" s="52"/>
      <c r="H7" s="20"/>
      <c r="I7" s="52"/>
      <c r="J7" s="52"/>
      <c r="K7" s="20"/>
      <c r="L7" s="52"/>
      <c r="M7" s="52"/>
      <c r="N7" s="20"/>
      <c r="O7" s="20"/>
      <c r="P7" s="20"/>
      <c r="Q7" s="21"/>
    </row>
    <row r="8" spans="1:18" s="19" customFormat="1" ht="15.95" customHeight="1" thickBot="1">
      <c r="A8" s="78" t="s">
        <v>79</v>
      </c>
      <c r="B8" s="76">
        <f>COUNTIF($L10:$L1009,B5)</f>
        <v>20</v>
      </c>
      <c r="C8" s="76">
        <f>COUNTIF($L10:$L1009,C5)</f>
        <v>0</v>
      </c>
      <c r="D8" s="76">
        <f>COUNTIF($L10:$L1009,D5)</f>
        <v>0</v>
      </c>
      <c r="E8" s="77">
        <f>COUNTIF($L10:$L1009,E5)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9.6" outlineLevel="1">
      <c r="A11" s="79" t="s">
        <v>133</v>
      </c>
      <c r="B11" s="79" t="s">
        <v>134</v>
      </c>
      <c r="C11" s="79" t="s">
        <v>135</v>
      </c>
      <c r="D11" s="81" t="s">
        <v>136</v>
      </c>
      <c r="E11" s="81" t="s">
        <v>137</v>
      </c>
      <c r="F11" s="79" t="s">
        <v>61</v>
      </c>
      <c r="G11" s="88">
        <v>44876</v>
      </c>
      <c r="H11" s="79" t="s">
        <v>93</v>
      </c>
      <c r="I11" s="79" t="s">
        <v>61</v>
      </c>
      <c r="J11" s="88">
        <v>44876</v>
      </c>
      <c r="K11" s="79" t="s">
        <v>93</v>
      </c>
      <c r="L11" s="79" t="s">
        <v>61</v>
      </c>
      <c r="M11" s="88">
        <v>44876</v>
      </c>
      <c r="N11" s="79" t="s">
        <v>93</v>
      </c>
      <c r="O11" s="80"/>
      <c r="Q11" s="24"/>
    </row>
    <row r="12" spans="1:18" ht="26.45" outlineLevel="1">
      <c r="A12" s="79" t="s">
        <v>138</v>
      </c>
      <c r="B12" s="79" t="s">
        <v>139</v>
      </c>
      <c r="C12" s="79" t="s">
        <v>140</v>
      </c>
      <c r="D12" s="81" t="s">
        <v>141</v>
      </c>
      <c r="E12" s="81" t="s">
        <v>137</v>
      </c>
      <c r="F12" s="79" t="s">
        <v>61</v>
      </c>
      <c r="G12" s="88">
        <v>44876</v>
      </c>
      <c r="H12" s="79" t="s">
        <v>93</v>
      </c>
      <c r="I12" s="79" t="s">
        <v>61</v>
      </c>
      <c r="J12" s="88">
        <v>44876</v>
      </c>
      <c r="K12" s="79" t="s">
        <v>93</v>
      </c>
      <c r="L12" s="79" t="s">
        <v>61</v>
      </c>
      <c r="M12" s="88">
        <v>44876</v>
      </c>
      <c r="N12" s="79" t="s">
        <v>93</v>
      </c>
      <c r="O12" s="80"/>
      <c r="Q12" s="24"/>
    </row>
    <row r="13" spans="1:18" ht="39.6" outlineLevel="1">
      <c r="A13" s="79" t="s">
        <v>142</v>
      </c>
      <c r="B13" s="79" t="s">
        <v>143</v>
      </c>
      <c r="C13" s="79" t="s">
        <v>144</v>
      </c>
      <c r="D13" s="79" t="s">
        <v>145</v>
      </c>
      <c r="E13" s="81" t="s">
        <v>137</v>
      </c>
      <c r="F13" s="79" t="s">
        <v>61</v>
      </c>
      <c r="G13" s="88">
        <v>44876</v>
      </c>
      <c r="H13" s="79" t="s">
        <v>93</v>
      </c>
      <c r="I13" s="79" t="s">
        <v>61</v>
      </c>
      <c r="J13" s="88">
        <v>44876</v>
      </c>
      <c r="K13" s="79" t="s">
        <v>93</v>
      </c>
      <c r="L13" s="79" t="s">
        <v>61</v>
      </c>
      <c r="M13" s="88">
        <v>44876</v>
      </c>
      <c r="N13" s="79" t="s">
        <v>93</v>
      </c>
      <c r="O13" s="80"/>
      <c r="Q13" s="24"/>
    </row>
    <row r="14" spans="1:18" ht="39.6" outlineLevel="1">
      <c r="A14" s="79" t="s">
        <v>146</v>
      </c>
      <c r="B14" s="79" t="s">
        <v>147</v>
      </c>
      <c r="C14" s="79" t="s">
        <v>144</v>
      </c>
      <c r="D14" s="79" t="s">
        <v>148</v>
      </c>
      <c r="E14" s="81" t="s">
        <v>137</v>
      </c>
      <c r="F14" s="79" t="s">
        <v>61</v>
      </c>
      <c r="G14" s="88">
        <v>44876</v>
      </c>
      <c r="H14" s="79" t="s">
        <v>93</v>
      </c>
      <c r="I14" s="79" t="s">
        <v>61</v>
      </c>
      <c r="J14" s="88">
        <v>44876</v>
      </c>
      <c r="K14" s="79" t="s">
        <v>93</v>
      </c>
      <c r="L14" s="79" t="s">
        <v>61</v>
      </c>
      <c r="M14" s="88">
        <v>44876</v>
      </c>
      <c r="N14" s="79" t="s">
        <v>93</v>
      </c>
      <c r="O14" s="82"/>
    </row>
    <row r="15" spans="1:18" ht="39.6" outlineLevel="1">
      <c r="A15" s="79" t="s">
        <v>149</v>
      </c>
      <c r="B15" s="79" t="s">
        <v>150</v>
      </c>
      <c r="C15" s="79" t="s">
        <v>144</v>
      </c>
      <c r="D15" s="79" t="s">
        <v>151</v>
      </c>
      <c r="E15" s="81" t="s">
        <v>137</v>
      </c>
      <c r="F15" s="79" t="s">
        <v>61</v>
      </c>
      <c r="G15" s="88">
        <v>44876</v>
      </c>
      <c r="H15" s="79" t="s">
        <v>93</v>
      </c>
      <c r="I15" s="79" t="s">
        <v>61</v>
      </c>
      <c r="J15" s="88">
        <v>44876</v>
      </c>
      <c r="K15" s="79" t="s">
        <v>93</v>
      </c>
      <c r="L15" s="79" t="s">
        <v>61</v>
      </c>
      <c r="M15" s="88">
        <v>44876</v>
      </c>
      <c r="N15" s="79" t="s">
        <v>93</v>
      </c>
      <c r="O15" s="82"/>
    </row>
    <row r="16" spans="1:18" ht="52.9" outlineLevel="1">
      <c r="A16" s="79" t="s">
        <v>152</v>
      </c>
      <c r="B16" s="79" t="s">
        <v>153</v>
      </c>
      <c r="C16" s="79" t="s">
        <v>154</v>
      </c>
      <c r="D16" s="79" t="s">
        <v>155</v>
      </c>
      <c r="E16" s="81" t="s">
        <v>137</v>
      </c>
      <c r="F16" s="79" t="s">
        <v>61</v>
      </c>
      <c r="G16" s="88">
        <v>44876</v>
      </c>
      <c r="H16" s="79" t="s">
        <v>93</v>
      </c>
      <c r="I16" s="79" t="s">
        <v>61</v>
      </c>
      <c r="J16" s="88">
        <v>44876</v>
      </c>
      <c r="K16" s="79" t="s">
        <v>93</v>
      </c>
      <c r="L16" s="79" t="s">
        <v>61</v>
      </c>
      <c r="M16" s="88">
        <v>44876</v>
      </c>
      <c r="N16" s="79" t="s">
        <v>93</v>
      </c>
      <c r="O16" s="82"/>
    </row>
    <row r="17" spans="1:15" ht="62.25" outlineLevel="1">
      <c r="A17" s="79" t="s">
        <v>156</v>
      </c>
      <c r="B17" s="79" t="s">
        <v>157</v>
      </c>
      <c r="C17" s="79" t="s">
        <v>158</v>
      </c>
      <c r="D17" s="79" t="s">
        <v>159</v>
      </c>
      <c r="E17" s="81" t="s">
        <v>137</v>
      </c>
      <c r="F17" s="79" t="s">
        <v>61</v>
      </c>
      <c r="G17" s="88">
        <v>44876</v>
      </c>
      <c r="H17" s="79" t="s">
        <v>93</v>
      </c>
      <c r="I17" s="79" t="s">
        <v>61</v>
      </c>
      <c r="J17" s="88">
        <v>44876</v>
      </c>
      <c r="K17" s="79" t="s">
        <v>93</v>
      </c>
      <c r="L17" s="79" t="s">
        <v>61</v>
      </c>
      <c r="M17" s="88">
        <v>44876</v>
      </c>
      <c r="N17" s="79" t="s">
        <v>93</v>
      </c>
      <c r="O17" s="82"/>
    </row>
    <row r="18" spans="1:15" ht="75" outlineLevel="1">
      <c r="A18" s="79" t="s">
        <v>160</v>
      </c>
      <c r="B18" s="79" t="s">
        <v>161</v>
      </c>
      <c r="C18" s="79" t="s">
        <v>162</v>
      </c>
      <c r="D18" s="79" t="s">
        <v>163</v>
      </c>
      <c r="E18" s="81" t="s">
        <v>137</v>
      </c>
      <c r="F18" s="79" t="s">
        <v>61</v>
      </c>
      <c r="G18" s="88">
        <v>44876</v>
      </c>
      <c r="H18" s="79" t="s">
        <v>93</v>
      </c>
      <c r="I18" s="79" t="s">
        <v>61</v>
      </c>
      <c r="J18" s="88">
        <v>44876</v>
      </c>
      <c r="K18" s="79" t="s">
        <v>93</v>
      </c>
      <c r="L18" s="79" t="s">
        <v>61</v>
      </c>
      <c r="M18" s="88">
        <v>44876</v>
      </c>
      <c r="N18" s="79" t="s">
        <v>93</v>
      </c>
      <c r="O18" s="82"/>
    </row>
    <row r="19" spans="1:15" ht="75" outlineLevel="1">
      <c r="A19" s="79" t="s">
        <v>164</v>
      </c>
      <c r="B19" s="79" t="s">
        <v>165</v>
      </c>
      <c r="C19" s="79" t="s">
        <v>166</v>
      </c>
      <c r="D19" s="79" t="s">
        <v>167</v>
      </c>
      <c r="E19" s="81" t="s">
        <v>137</v>
      </c>
      <c r="F19" s="79" t="s">
        <v>61</v>
      </c>
      <c r="G19" s="88">
        <v>44876</v>
      </c>
      <c r="H19" s="79" t="s">
        <v>93</v>
      </c>
      <c r="I19" s="79" t="s">
        <v>61</v>
      </c>
      <c r="J19" s="88">
        <v>44876</v>
      </c>
      <c r="K19" s="79" t="s">
        <v>93</v>
      </c>
      <c r="L19" s="79" t="s">
        <v>61</v>
      </c>
      <c r="M19" s="88">
        <v>44876</v>
      </c>
      <c r="N19" s="79" t="s">
        <v>93</v>
      </c>
      <c r="O19" s="82"/>
    </row>
    <row r="20" spans="1:15" ht="79.150000000000006" outlineLevel="1">
      <c r="A20" s="79" t="s">
        <v>168</v>
      </c>
      <c r="B20" s="79" t="s">
        <v>169</v>
      </c>
      <c r="C20" s="79" t="s">
        <v>170</v>
      </c>
      <c r="D20" s="79" t="s">
        <v>171</v>
      </c>
      <c r="E20" s="81" t="s">
        <v>137</v>
      </c>
      <c r="F20" s="79" t="s">
        <v>61</v>
      </c>
      <c r="G20" s="88">
        <v>44876</v>
      </c>
      <c r="H20" s="79" t="s">
        <v>93</v>
      </c>
      <c r="I20" s="79" t="s">
        <v>61</v>
      </c>
      <c r="J20" s="88">
        <v>44876</v>
      </c>
      <c r="K20" s="79" t="s">
        <v>93</v>
      </c>
      <c r="L20" s="79" t="s">
        <v>61</v>
      </c>
      <c r="M20" s="88">
        <v>44876</v>
      </c>
      <c r="N20" s="79" t="s">
        <v>93</v>
      </c>
      <c r="O20" s="82"/>
    </row>
    <row r="21" spans="1:15" ht="75" outlineLevel="1">
      <c r="A21" s="79" t="s">
        <v>172</v>
      </c>
      <c r="B21" s="79" t="s">
        <v>173</v>
      </c>
      <c r="C21" s="79" t="s">
        <v>174</v>
      </c>
      <c r="D21" s="79" t="s">
        <v>175</v>
      </c>
      <c r="E21" s="81" t="s">
        <v>137</v>
      </c>
      <c r="F21" s="79" t="s">
        <v>61</v>
      </c>
      <c r="G21" s="88">
        <v>44876</v>
      </c>
      <c r="H21" s="79" t="s">
        <v>93</v>
      </c>
      <c r="I21" s="79" t="s">
        <v>61</v>
      </c>
      <c r="J21" s="88">
        <v>44876</v>
      </c>
      <c r="K21" s="79" t="s">
        <v>93</v>
      </c>
      <c r="L21" s="79" t="s">
        <v>61</v>
      </c>
      <c r="M21" s="88">
        <v>44876</v>
      </c>
      <c r="N21" s="79" t="s">
        <v>93</v>
      </c>
      <c r="O21" s="82"/>
    </row>
    <row r="22" spans="1:15" ht="75" outlineLevel="1">
      <c r="A22" s="79" t="s">
        <v>176</v>
      </c>
      <c r="B22" s="79" t="s">
        <v>177</v>
      </c>
      <c r="C22" s="79" t="s">
        <v>174</v>
      </c>
      <c r="D22" s="79" t="s">
        <v>178</v>
      </c>
      <c r="E22" s="81" t="s">
        <v>137</v>
      </c>
      <c r="F22" s="79" t="s">
        <v>61</v>
      </c>
      <c r="G22" s="88">
        <v>44876</v>
      </c>
      <c r="H22" s="79" t="s">
        <v>93</v>
      </c>
      <c r="I22" s="79" t="s">
        <v>61</v>
      </c>
      <c r="J22" s="88">
        <v>44876</v>
      </c>
      <c r="K22" s="79" t="s">
        <v>93</v>
      </c>
      <c r="L22" s="79" t="s">
        <v>61</v>
      </c>
      <c r="M22" s="88">
        <v>44876</v>
      </c>
      <c r="N22" s="79" t="s">
        <v>93</v>
      </c>
      <c r="O22" s="82"/>
    </row>
    <row r="23" spans="1:15" ht="75" outlineLevel="1">
      <c r="A23" s="79" t="s">
        <v>179</v>
      </c>
      <c r="B23" s="79" t="s">
        <v>180</v>
      </c>
      <c r="C23" s="79" t="s">
        <v>166</v>
      </c>
      <c r="D23" s="79" t="s">
        <v>181</v>
      </c>
      <c r="E23" s="81" t="s">
        <v>137</v>
      </c>
      <c r="F23" s="79" t="s">
        <v>61</v>
      </c>
      <c r="G23" s="88">
        <v>44876</v>
      </c>
      <c r="H23" s="79" t="s">
        <v>93</v>
      </c>
      <c r="I23" s="79" t="s">
        <v>61</v>
      </c>
      <c r="J23" s="88">
        <v>44876</v>
      </c>
      <c r="K23" s="79" t="s">
        <v>93</v>
      </c>
      <c r="L23" s="79" t="s">
        <v>61</v>
      </c>
      <c r="M23" s="88">
        <v>44876</v>
      </c>
      <c r="N23" s="79" t="s">
        <v>93</v>
      </c>
      <c r="O23" s="82"/>
    </row>
    <row r="24" spans="1:15" ht="92.45" outlineLevel="1">
      <c r="A24" s="79" t="s">
        <v>182</v>
      </c>
      <c r="B24" s="79" t="s">
        <v>183</v>
      </c>
      <c r="C24" s="79" t="s">
        <v>184</v>
      </c>
      <c r="D24" s="79" t="s">
        <v>185</v>
      </c>
      <c r="E24" s="81" t="s">
        <v>137</v>
      </c>
      <c r="F24" s="79" t="s">
        <v>61</v>
      </c>
      <c r="G24" s="88">
        <v>44876</v>
      </c>
      <c r="H24" s="79" t="s">
        <v>93</v>
      </c>
      <c r="I24" s="79" t="s">
        <v>61</v>
      </c>
      <c r="J24" s="88">
        <v>44876</v>
      </c>
      <c r="K24" s="79" t="s">
        <v>93</v>
      </c>
      <c r="L24" s="79" t="s">
        <v>61</v>
      </c>
      <c r="M24" s="88">
        <v>44876</v>
      </c>
      <c r="N24" s="79" t="s">
        <v>93</v>
      </c>
      <c r="O24" s="82"/>
    </row>
    <row r="25" spans="1:15" ht="87.75" outlineLevel="1">
      <c r="A25" s="79" t="s">
        <v>186</v>
      </c>
      <c r="B25" s="79" t="s">
        <v>187</v>
      </c>
      <c r="C25" s="79" t="s">
        <v>188</v>
      </c>
      <c r="D25" s="79" t="s">
        <v>185</v>
      </c>
      <c r="E25" s="81" t="s">
        <v>137</v>
      </c>
      <c r="F25" s="79" t="s">
        <v>61</v>
      </c>
      <c r="G25" s="88">
        <v>44876</v>
      </c>
      <c r="H25" s="79" t="s">
        <v>93</v>
      </c>
      <c r="I25" s="79" t="s">
        <v>61</v>
      </c>
      <c r="J25" s="88">
        <v>44876</v>
      </c>
      <c r="K25" s="79" t="s">
        <v>93</v>
      </c>
      <c r="L25" s="79" t="s">
        <v>61</v>
      </c>
      <c r="M25" s="88">
        <v>44876</v>
      </c>
      <c r="N25" s="79" t="s">
        <v>93</v>
      </c>
      <c r="O25" s="82"/>
    </row>
    <row r="26" spans="1:15" ht="100.5" outlineLevel="1">
      <c r="A26" s="79" t="s">
        <v>189</v>
      </c>
      <c r="B26" s="79" t="s">
        <v>190</v>
      </c>
      <c r="C26" s="79" t="s">
        <v>191</v>
      </c>
      <c r="D26" s="79" t="s">
        <v>185</v>
      </c>
      <c r="E26" s="81" t="s">
        <v>137</v>
      </c>
      <c r="F26" s="79" t="s">
        <v>61</v>
      </c>
      <c r="G26" s="88">
        <v>44876</v>
      </c>
      <c r="H26" s="79" t="s">
        <v>93</v>
      </c>
      <c r="I26" s="79" t="s">
        <v>61</v>
      </c>
      <c r="J26" s="88">
        <v>44876</v>
      </c>
      <c r="K26" s="79" t="s">
        <v>93</v>
      </c>
      <c r="L26" s="79" t="s">
        <v>61</v>
      </c>
      <c r="M26" s="88">
        <v>44876</v>
      </c>
      <c r="N26" s="79" t="s">
        <v>93</v>
      </c>
      <c r="O26" s="82"/>
    </row>
    <row r="27" spans="1:15" ht="87.75" outlineLevel="1">
      <c r="A27" s="79" t="s">
        <v>192</v>
      </c>
      <c r="B27" s="79" t="s">
        <v>193</v>
      </c>
      <c r="C27" s="79" t="s">
        <v>194</v>
      </c>
      <c r="D27" s="79" t="s">
        <v>185</v>
      </c>
      <c r="E27" s="81" t="s">
        <v>137</v>
      </c>
      <c r="F27" s="79" t="s">
        <v>61</v>
      </c>
      <c r="G27" s="88">
        <v>44876</v>
      </c>
      <c r="H27" s="79" t="s">
        <v>93</v>
      </c>
      <c r="I27" s="79" t="s">
        <v>61</v>
      </c>
      <c r="J27" s="88">
        <v>44876</v>
      </c>
      <c r="K27" s="79" t="s">
        <v>93</v>
      </c>
      <c r="L27" s="79" t="s">
        <v>61</v>
      </c>
      <c r="M27" s="88">
        <v>44876</v>
      </c>
      <c r="N27" s="79" t="s">
        <v>93</v>
      </c>
      <c r="O27" s="82"/>
    </row>
    <row r="28" spans="1:15" ht="87.75" outlineLevel="1">
      <c r="A28" s="79" t="s">
        <v>195</v>
      </c>
      <c r="B28" s="79" t="s">
        <v>196</v>
      </c>
      <c r="C28" s="79" t="s">
        <v>197</v>
      </c>
      <c r="D28" s="79" t="s">
        <v>167</v>
      </c>
      <c r="E28" s="81" t="s">
        <v>137</v>
      </c>
      <c r="F28" s="79" t="s">
        <v>61</v>
      </c>
      <c r="G28" s="88">
        <v>44876</v>
      </c>
      <c r="H28" s="79" t="s">
        <v>93</v>
      </c>
      <c r="I28" s="79" t="s">
        <v>61</v>
      </c>
      <c r="J28" s="88">
        <v>44876</v>
      </c>
      <c r="K28" s="79" t="s">
        <v>93</v>
      </c>
      <c r="L28" s="79" t="s">
        <v>61</v>
      </c>
      <c r="M28" s="88">
        <v>44876</v>
      </c>
      <c r="N28" s="79" t="s">
        <v>93</v>
      </c>
      <c r="O28" s="82"/>
    </row>
    <row r="29" spans="1:15" ht="100.5" outlineLevel="1">
      <c r="A29" s="79" t="s">
        <v>198</v>
      </c>
      <c r="B29" s="79" t="s">
        <v>199</v>
      </c>
      <c r="C29" s="79" t="s">
        <v>200</v>
      </c>
      <c r="D29" s="79" t="s">
        <v>185</v>
      </c>
      <c r="E29" s="81" t="s">
        <v>137</v>
      </c>
      <c r="F29" s="79" t="s">
        <v>61</v>
      </c>
      <c r="G29" s="88">
        <v>44876</v>
      </c>
      <c r="H29" s="79" t="s">
        <v>93</v>
      </c>
      <c r="I29" s="79" t="s">
        <v>61</v>
      </c>
      <c r="J29" s="88">
        <v>44876</v>
      </c>
      <c r="K29" s="79" t="s">
        <v>93</v>
      </c>
      <c r="L29" s="79" t="s">
        <v>61</v>
      </c>
      <c r="M29" s="88">
        <v>44876</v>
      </c>
      <c r="N29" s="79" t="s">
        <v>93</v>
      </c>
      <c r="O29" s="82"/>
    </row>
    <row r="30" spans="1:15" ht="87.75" outlineLevel="1">
      <c r="A30" s="79" t="s">
        <v>201</v>
      </c>
      <c r="B30" s="79" t="s">
        <v>193</v>
      </c>
      <c r="C30" s="79" t="s">
        <v>202</v>
      </c>
      <c r="D30" s="79" t="s">
        <v>185</v>
      </c>
      <c r="E30" s="81" t="s">
        <v>137</v>
      </c>
      <c r="F30" s="79" t="s">
        <v>61</v>
      </c>
      <c r="G30" s="88">
        <v>44876</v>
      </c>
      <c r="H30" s="79" t="s">
        <v>93</v>
      </c>
      <c r="I30" s="79" t="s">
        <v>61</v>
      </c>
      <c r="J30" s="88">
        <v>44876</v>
      </c>
      <c r="K30" s="79" t="s">
        <v>93</v>
      </c>
      <c r="L30" s="79" t="s">
        <v>61</v>
      </c>
      <c r="M30" s="88">
        <v>44876</v>
      </c>
      <c r="N30" s="79" t="s">
        <v>93</v>
      </c>
      <c r="O30" s="82"/>
    </row>
    <row r="31" spans="1:15" outlineLevel="1">
      <c r="A31" s="79"/>
      <c r="B31" s="79"/>
      <c r="C31" s="79"/>
      <c r="D31" s="79"/>
      <c r="E31" s="79"/>
      <c r="F31" s="79"/>
      <c r="G31" s="82"/>
      <c r="H31" s="82"/>
      <c r="I31" s="79"/>
      <c r="J31" s="82"/>
      <c r="K31" s="82"/>
      <c r="L31" s="79"/>
      <c r="M31" s="82"/>
      <c r="N31" s="82"/>
      <c r="O31" s="82"/>
    </row>
    <row r="33" ht="12.75"/>
  </sheetData>
  <mergeCells count="3">
    <mergeCell ref="B2:E2"/>
    <mergeCell ref="B3:E3"/>
    <mergeCell ref="B4:E4"/>
  </mergeCells>
  <phoneticPr fontId="20" type="noConversion"/>
  <dataValidations count="2">
    <dataValidation allowBlank="1" showErrorMessage="1" sqref="F10 I10 L10" xr:uid="{68915F36-7338-4A17-A62E-7881A7410DAC}"/>
    <dataValidation type="list" allowBlank="1" showErrorMessage="1" sqref="G2:G3 G9 J32:J158 J2:J3 J9 M32:M158 M2:M3 M9 G32:G158 L11:L31 I11:I31 F11:F31" xr:uid="{79BD701B-BC78-4714-BB8A-5E9896C81C9D}">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AC36D-F5B7-4EAD-8FE2-FE675B34D300}">
  <sheetPr codeName="Sheet6">
    <outlinePr summaryBelow="0" summaryRight="0"/>
  </sheetPr>
  <dimension ref="A1:R28"/>
  <sheetViews>
    <sheetView zoomScale="85" zoomScaleNormal="85" workbookViewId="0">
      <selection activeCell="I16" sqref="I16"/>
    </sheetView>
  </sheetViews>
  <sheetFormatPr defaultColWidth="9" defaultRowHeight="13.15" outlineLevelRow="1" outlineLevelCol="1"/>
  <cols>
    <col min="1" max="1" width="17"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29</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COUNTA(A11:A1008)</f>
        <v>17</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COUNTIF($F10:$F1006,B5)</f>
        <v>15</v>
      </c>
      <c r="C6" s="74">
        <f>COUNTIF($F10:$F1006,C5)</f>
        <v>2</v>
      </c>
      <c r="D6" s="74">
        <f>COUNTIF($F10:$F1006,D5)</f>
        <v>0</v>
      </c>
      <c r="E6" s="75">
        <f>COUNTIF($F10:$F1006,E5)</f>
        <v>0</v>
      </c>
      <c r="F6" s="52"/>
      <c r="G6" s="52"/>
      <c r="H6" s="20"/>
      <c r="I6" s="52"/>
      <c r="J6" s="52"/>
      <c r="K6" s="20"/>
      <c r="L6" s="52"/>
      <c r="M6" s="52"/>
      <c r="N6" s="20"/>
      <c r="O6" s="20"/>
      <c r="P6" s="20"/>
      <c r="Q6" s="21"/>
    </row>
    <row r="7" spans="1:18" s="19" customFormat="1" ht="15.95" customHeight="1">
      <c r="A7" s="71" t="s">
        <v>78</v>
      </c>
      <c r="B7" s="74">
        <f>COUNTIF($I10:$I1006,B5)</f>
        <v>15</v>
      </c>
      <c r="C7" s="74">
        <f>COUNTIF($I10:$I1006,C5)</f>
        <v>2</v>
      </c>
      <c r="D7" s="74">
        <f>COUNTIF($I10:$I1006,D5)</f>
        <v>0</v>
      </c>
      <c r="E7" s="75">
        <f>COUNTIF($I10:$I1006,E5)</f>
        <v>0</v>
      </c>
      <c r="F7" s="52"/>
      <c r="G7" s="52"/>
      <c r="H7" s="20"/>
      <c r="I7" s="52"/>
      <c r="J7" s="52"/>
      <c r="K7" s="20"/>
      <c r="L7" s="52"/>
      <c r="M7" s="52"/>
      <c r="N7" s="20"/>
      <c r="O7" s="20"/>
      <c r="P7" s="20"/>
      <c r="Q7" s="21"/>
    </row>
    <row r="8" spans="1:18" s="19" customFormat="1" ht="15.95" customHeight="1" thickBot="1">
      <c r="A8" s="78" t="s">
        <v>79</v>
      </c>
      <c r="B8" s="76">
        <f>COUNTIF($L10:$L1006,B5)</f>
        <v>15</v>
      </c>
      <c r="C8" s="76">
        <f>COUNTIF($L10:$L1006,C5)</f>
        <v>2</v>
      </c>
      <c r="D8" s="76">
        <f>COUNTIF($L10:$L1006,D5)</f>
        <v>0</v>
      </c>
      <c r="E8" s="77">
        <f>COUNTIF($L10:$L1006,E5)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26.45" outlineLevel="1">
      <c r="A11" s="87" t="s">
        <v>203</v>
      </c>
      <c r="B11" s="79" t="s">
        <v>204</v>
      </c>
      <c r="C11" s="79" t="s">
        <v>205</v>
      </c>
      <c r="D11" s="81" t="s">
        <v>206</v>
      </c>
      <c r="E11" s="81" t="s">
        <v>207</v>
      </c>
      <c r="F11" s="79" t="s">
        <v>61</v>
      </c>
      <c r="G11" s="88">
        <v>44876</v>
      </c>
      <c r="H11" s="79" t="s">
        <v>93</v>
      </c>
      <c r="I11" s="79" t="s">
        <v>61</v>
      </c>
      <c r="J11" s="88">
        <v>44876</v>
      </c>
      <c r="K11" s="79" t="s">
        <v>93</v>
      </c>
      <c r="L11" s="79" t="s">
        <v>61</v>
      </c>
      <c r="M11" s="88">
        <v>44876</v>
      </c>
      <c r="N11" s="79" t="s">
        <v>93</v>
      </c>
      <c r="O11" s="80"/>
      <c r="Q11" s="24"/>
    </row>
    <row r="12" spans="1:18" ht="39.6" outlineLevel="1">
      <c r="A12" s="87" t="s">
        <v>208</v>
      </c>
      <c r="B12" s="79" t="s">
        <v>209</v>
      </c>
      <c r="C12" s="79" t="s">
        <v>210</v>
      </c>
      <c r="D12" s="81" t="s">
        <v>211</v>
      </c>
      <c r="E12" s="81" t="s">
        <v>207</v>
      </c>
      <c r="F12" s="79" t="s">
        <v>61</v>
      </c>
      <c r="G12" s="88">
        <v>44876</v>
      </c>
      <c r="H12" s="79" t="s">
        <v>93</v>
      </c>
      <c r="I12" s="79" t="s">
        <v>61</v>
      </c>
      <c r="J12" s="88">
        <v>44876</v>
      </c>
      <c r="K12" s="79" t="s">
        <v>93</v>
      </c>
      <c r="L12" s="79" t="s">
        <v>61</v>
      </c>
      <c r="M12" s="88">
        <v>44876</v>
      </c>
      <c r="N12" s="79" t="s">
        <v>93</v>
      </c>
      <c r="O12" s="80"/>
      <c r="Q12" s="24"/>
    </row>
    <row r="13" spans="1:18" ht="52.9" outlineLevel="1">
      <c r="A13" s="87" t="s">
        <v>212</v>
      </c>
      <c r="B13" s="79" t="s">
        <v>213</v>
      </c>
      <c r="C13" s="79" t="s">
        <v>214</v>
      </c>
      <c r="D13" s="79" t="s">
        <v>215</v>
      </c>
      <c r="E13" s="81" t="s">
        <v>207</v>
      </c>
      <c r="F13" s="79" t="s">
        <v>61</v>
      </c>
      <c r="G13" s="88">
        <v>44876</v>
      </c>
      <c r="H13" s="79" t="s">
        <v>93</v>
      </c>
      <c r="I13" s="79" t="s">
        <v>61</v>
      </c>
      <c r="J13" s="88">
        <v>44876</v>
      </c>
      <c r="K13" s="79" t="s">
        <v>93</v>
      </c>
      <c r="L13" s="79" t="s">
        <v>61</v>
      </c>
      <c r="M13" s="88">
        <v>44876</v>
      </c>
      <c r="N13" s="79" t="s">
        <v>93</v>
      </c>
      <c r="O13" s="80"/>
      <c r="Q13" s="24"/>
    </row>
    <row r="14" spans="1:18" ht="37.5" outlineLevel="1">
      <c r="A14" s="87" t="s">
        <v>216</v>
      </c>
      <c r="B14" s="79" t="s">
        <v>217</v>
      </c>
      <c r="C14" s="79" t="s">
        <v>218</v>
      </c>
      <c r="D14" s="79" t="s">
        <v>219</v>
      </c>
      <c r="E14" s="81" t="s">
        <v>207</v>
      </c>
      <c r="F14" s="79" t="s">
        <v>61</v>
      </c>
      <c r="G14" s="88">
        <v>44876</v>
      </c>
      <c r="H14" s="79" t="s">
        <v>93</v>
      </c>
      <c r="I14" s="79" t="s">
        <v>61</v>
      </c>
      <c r="J14" s="88">
        <v>44876</v>
      </c>
      <c r="K14" s="79" t="s">
        <v>93</v>
      </c>
      <c r="L14" s="79" t="s">
        <v>61</v>
      </c>
      <c r="M14" s="88">
        <v>44876</v>
      </c>
      <c r="N14" s="79" t="s">
        <v>93</v>
      </c>
      <c r="O14" s="82"/>
    </row>
    <row r="15" spans="1:18" ht="37.5" outlineLevel="1">
      <c r="A15" s="87" t="s">
        <v>220</v>
      </c>
      <c r="B15" s="79" t="s">
        <v>221</v>
      </c>
      <c r="C15" s="79" t="s">
        <v>222</v>
      </c>
      <c r="D15" s="79" t="s">
        <v>219</v>
      </c>
      <c r="E15" s="81" t="s">
        <v>207</v>
      </c>
      <c r="F15" s="79" t="s">
        <v>62</v>
      </c>
      <c r="G15" s="88">
        <v>44876</v>
      </c>
      <c r="H15" s="79" t="s">
        <v>93</v>
      </c>
      <c r="I15" s="79" t="s">
        <v>62</v>
      </c>
      <c r="J15" s="88">
        <v>44876</v>
      </c>
      <c r="K15" s="79" t="s">
        <v>93</v>
      </c>
      <c r="L15" s="79" t="s">
        <v>62</v>
      </c>
      <c r="M15" s="88">
        <v>44876</v>
      </c>
      <c r="N15" s="79" t="s">
        <v>93</v>
      </c>
      <c r="O15" s="82"/>
    </row>
    <row r="16" spans="1:18" ht="37.5" outlineLevel="1">
      <c r="A16" s="87" t="s">
        <v>223</v>
      </c>
      <c r="B16" s="79" t="s">
        <v>224</v>
      </c>
      <c r="C16" s="79" t="s">
        <v>225</v>
      </c>
      <c r="D16" s="79" t="s">
        <v>226</v>
      </c>
      <c r="E16" s="81" t="s">
        <v>207</v>
      </c>
      <c r="F16" s="79" t="s">
        <v>62</v>
      </c>
      <c r="G16" s="88">
        <v>44876</v>
      </c>
      <c r="H16" s="79" t="s">
        <v>93</v>
      </c>
      <c r="I16" s="79" t="s">
        <v>62</v>
      </c>
      <c r="J16" s="88">
        <v>44876</v>
      </c>
      <c r="K16" s="79" t="s">
        <v>93</v>
      </c>
      <c r="L16" s="79" t="s">
        <v>62</v>
      </c>
      <c r="M16" s="88">
        <v>44876</v>
      </c>
      <c r="N16" s="79" t="s">
        <v>93</v>
      </c>
      <c r="O16" s="82"/>
    </row>
    <row r="17" spans="1:17" ht="52.9" outlineLevel="1">
      <c r="A17" s="87" t="s">
        <v>227</v>
      </c>
      <c r="B17" s="79" t="s">
        <v>228</v>
      </c>
      <c r="C17" s="79" t="s">
        <v>229</v>
      </c>
      <c r="D17" s="79" t="s">
        <v>226</v>
      </c>
      <c r="E17" s="81" t="s">
        <v>207</v>
      </c>
      <c r="F17" s="79" t="s">
        <v>61</v>
      </c>
      <c r="G17" s="88">
        <v>44876</v>
      </c>
      <c r="H17" s="79" t="s">
        <v>93</v>
      </c>
      <c r="I17" s="79" t="s">
        <v>61</v>
      </c>
      <c r="J17" s="88">
        <v>44876</v>
      </c>
      <c r="K17" s="79" t="s">
        <v>93</v>
      </c>
      <c r="L17" s="79" t="s">
        <v>61</v>
      </c>
      <c r="M17" s="88">
        <v>44876</v>
      </c>
      <c r="N17" s="79" t="s">
        <v>93</v>
      </c>
      <c r="O17" s="82"/>
    </row>
    <row r="18" spans="1:17" ht="62.25" outlineLevel="1">
      <c r="A18" s="87" t="s">
        <v>230</v>
      </c>
      <c r="B18" s="79" t="s">
        <v>231</v>
      </c>
      <c r="C18" s="79" t="s">
        <v>232</v>
      </c>
      <c r="D18" s="79" t="s">
        <v>233</v>
      </c>
      <c r="E18" s="81" t="s">
        <v>207</v>
      </c>
      <c r="F18" s="79" t="s">
        <v>61</v>
      </c>
      <c r="G18" s="88">
        <v>44876</v>
      </c>
      <c r="H18" s="79" t="s">
        <v>93</v>
      </c>
      <c r="I18" s="79" t="s">
        <v>61</v>
      </c>
      <c r="J18" s="88">
        <v>44876</v>
      </c>
      <c r="K18" s="79" t="s">
        <v>93</v>
      </c>
      <c r="L18" s="79" t="s">
        <v>61</v>
      </c>
      <c r="M18" s="88">
        <v>44876</v>
      </c>
      <c r="N18" s="79" t="s">
        <v>93</v>
      </c>
      <c r="O18" s="82"/>
    </row>
    <row r="19" spans="1:17" ht="62.25" outlineLevel="1">
      <c r="A19" s="87" t="s">
        <v>234</v>
      </c>
      <c r="B19" s="79" t="s">
        <v>235</v>
      </c>
      <c r="C19" s="79" t="s">
        <v>236</v>
      </c>
      <c r="D19" s="79" t="s">
        <v>237</v>
      </c>
      <c r="E19" s="81" t="s">
        <v>207</v>
      </c>
      <c r="F19" s="79" t="s">
        <v>61</v>
      </c>
      <c r="G19" s="88">
        <v>44876</v>
      </c>
      <c r="H19" s="79" t="s">
        <v>93</v>
      </c>
      <c r="I19" s="79" t="s">
        <v>61</v>
      </c>
      <c r="J19" s="88">
        <v>44876</v>
      </c>
      <c r="K19" s="79" t="s">
        <v>93</v>
      </c>
      <c r="L19" s="79" t="s">
        <v>61</v>
      </c>
      <c r="M19" s="88">
        <v>44876</v>
      </c>
      <c r="N19" s="79" t="s">
        <v>93</v>
      </c>
      <c r="O19" s="82"/>
    </row>
    <row r="20" spans="1:17" ht="62.25" outlineLevel="1">
      <c r="A20" s="87" t="s">
        <v>238</v>
      </c>
      <c r="B20" s="79" t="s">
        <v>239</v>
      </c>
      <c r="C20" s="79" t="s">
        <v>240</v>
      </c>
      <c r="D20" s="79" t="s">
        <v>241</v>
      </c>
      <c r="E20" s="81" t="s">
        <v>207</v>
      </c>
      <c r="F20" s="79" t="s">
        <v>61</v>
      </c>
      <c r="G20" s="88">
        <v>44876</v>
      </c>
      <c r="H20" s="79" t="s">
        <v>93</v>
      </c>
      <c r="I20" s="79" t="s">
        <v>61</v>
      </c>
      <c r="J20" s="88">
        <v>44876</v>
      </c>
      <c r="K20" s="79" t="s">
        <v>93</v>
      </c>
      <c r="L20" s="79" t="s">
        <v>61</v>
      </c>
      <c r="M20" s="88">
        <v>44876</v>
      </c>
      <c r="N20" s="79" t="s">
        <v>93</v>
      </c>
      <c r="O20" s="82"/>
    </row>
    <row r="21" spans="1:17" ht="75" outlineLevel="1">
      <c r="A21" s="87" t="s">
        <v>242</v>
      </c>
      <c r="B21" s="79" t="s">
        <v>243</v>
      </c>
      <c r="C21" s="79" t="s">
        <v>244</v>
      </c>
      <c r="D21" s="79" t="s">
        <v>245</v>
      </c>
      <c r="E21" s="81" t="s">
        <v>207</v>
      </c>
      <c r="F21" s="79" t="s">
        <v>61</v>
      </c>
      <c r="G21" s="88">
        <v>44876</v>
      </c>
      <c r="H21" s="79" t="s">
        <v>93</v>
      </c>
      <c r="I21" s="79" t="s">
        <v>61</v>
      </c>
      <c r="J21" s="88">
        <v>44876</v>
      </c>
      <c r="K21" s="79" t="s">
        <v>93</v>
      </c>
      <c r="L21" s="79" t="s">
        <v>61</v>
      </c>
      <c r="M21" s="88">
        <v>44876</v>
      </c>
      <c r="N21" s="79" t="s">
        <v>93</v>
      </c>
      <c r="O21" s="82"/>
    </row>
    <row r="22" spans="1:17" ht="87.75" outlineLevel="1">
      <c r="A22" s="87" t="s">
        <v>246</v>
      </c>
      <c r="B22" s="79" t="s">
        <v>247</v>
      </c>
      <c r="C22" s="79" t="s">
        <v>248</v>
      </c>
      <c r="D22" s="79" t="s">
        <v>249</v>
      </c>
      <c r="E22" s="81" t="s">
        <v>207</v>
      </c>
      <c r="F22" s="79" t="s">
        <v>61</v>
      </c>
      <c r="G22" s="88">
        <v>44876</v>
      </c>
      <c r="H22" s="79" t="s">
        <v>93</v>
      </c>
      <c r="I22" s="79" t="s">
        <v>61</v>
      </c>
      <c r="J22" s="88">
        <v>44876</v>
      </c>
      <c r="K22" s="79" t="s">
        <v>93</v>
      </c>
      <c r="L22" s="79" t="s">
        <v>61</v>
      </c>
      <c r="M22" s="88">
        <v>44876</v>
      </c>
      <c r="N22" s="79" t="s">
        <v>93</v>
      </c>
      <c r="O22" s="82"/>
    </row>
    <row r="23" spans="1:17" ht="87.75" outlineLevel="1">
      <c r="A23" s="87" t="s">
        <v>250</v>
      </c>
      <c r="B23" s="79" t="s">
        <v>251</v>
      </c>
      <c r="C23" s="79" t="s">
        <v>252</v>
      </c>
      <c r="D23" s="79" t="s">
        <v>253</v>
      </c>
      <c r="E23" s="81" t="s">
        <v>207</v>
      </c>
      <c r="F23" s="79" t="s">
        <v>61</v>
      </c>
      <c r="G23" s="88">
        <v>44876</v>
      </c>
      <c r="H23" s="79" t="s">
        <v>93</v>
      </c>
      <c r="I23" s="79" t="s">
        <v>61</v>
      </c>
      <c r="J23" s="88">
        <v>44876</v>
      </c>
      <c r="K23" s="79" t="s">
        <v>93</v>
      </c>
      <c r="L23" s="79" t="s">
        <v>61</v>
      </c>
      <c r="M23" s="88">
        <v>44876</v>
      </c>
      <c r="N23" s="79" t="s">
        <v>93</v>
      </c>
      <c r="O23" s="82"/>
    </row>
    <row r="24" spans="1:17" ht="87.75" outlineLevel="1">
      <c r="A24" s="87" t="s">
        <v>254</v>
      </c>
      <c r="B24" s="79" t="s">
        <v>255</v>
      </c>
      <c r="C24" s="79" t="s">
        <v>256</v>
      </c>
      <c r="D24" s="79" t="s">
        <v>257</v>
      </c>
      <c r="E24" s="81" t="s">
        <v>207</v>
      </c>
      <c r="F24" s="79" t="s">
        <v>61</v>
      </c>
      <c r="G24" s="88">
        <v>44876</v>
      </c>
      <c r="H24" s="79" t="s">
        <v>93</v>
      </c>
      <c r="I24" s="79" t="s">
        <v>61</v>
      </c>
      <c r="J24" s="88">
        <v>44876</v>
      </c>
      <c r="K24" s="79" t="s">
        <v>93</v>
      </c>
      <c r="L24" s="79" t="s">
        <v>61</v>
      </c>
      <c r="M24" s="88">
        <v>44876</v>
      </c>
      <c r="N24" s="79" t="s">
        <v>93</v>
      </c>
      <c r="O24" s="82"/>
    </row>
    <row r="25" spans="1:17" ht="87.75" outlineLevel="1">
      <c r="A25" s="87" t="s">
        <v>258</v>
      </c>
      <c r="B25" s="79" t="s">
        <v>259</v>
      </c>
      <c r="C25" s="79" t="s">
        <v>260</v>
      </c>
      <c r="D25" s="79" t="s">
        <v>261</v>
      </c>
      <c r="E25" s="81" t="s">
        <v>207</v>
      </c>
      <c r="F25" s="79" t="s">
        <v>61</v>
      </c>
      <c r="G25" s="88">
        <v>44876</v>
      </c>
      <c r="H25" s="79" t="s">
        <v>93</v>
      </c>
      <c r="I25" s="79" t="s">
        <v>61</v>
      </c>
      <c r="J25" s="88">
        <v>44876</v>
      </c>
      <c r="K25" s="79" t="s">
        <v>93</v>
      </c>
      <c r="L25" s="79" t="s">
        <v>61</v>
      </c>
      <c r="M25" s="88">
        <v>44876</v>
      </c>
      <c r="N25" s="79" t="s">
        <v>93</v>
      </c>
      <c r="O25" s="82"/>
    </row>
    <row r="26" spans="1:17" ht="62.25" outlineLevel="1">
      <c r="A26" s="87" t="s">
        <v>262</v>
      </c>
      <c r="B26" s="79" t="s">
        <v>263</v>
      </c>
      <c r="C26" s="79" t="s">
        <v>264</v>
      </c>
      <c r="D26" s="79" t="s">
        <v>265</v>
      </c>
      <c r="E26" s="81" t="s">
        <v>207</v>
      </c>
      <c r="F26" s="79" t="s">
        <v>61</v>
      </c>
      <c r="G26" s="88">
        <v>44876</v>
      </c>
      <c r="H26" s="79" t="s">
        <v>93</v>
      </c>
      <c r="I26" s="79" t="s">
        <v>61</v>
      </c>
      <c r="J26" s="88">
        <v>44876</v>
      </c>
      <c r="K26" s="79" t="s">
        <v>93</v>
      </c>
      <c r="L26" s="79" t="s">
        <v>61</v>
      </c>
      <c r="M26" s="88">
        <v>44876</v>
      </c>
      <c r="N26" s="79" t="s">
        <v>93</v>
      </c>
      <c r="O26" s="82"/>
    </row>
    <row r="27" spans="1:17" ht="87.75" outlineLevel="1">
      <c r="A27" s="87" t="s">
        <v>266</v>
      </c>
      <c r="B27" s="79" t="s">
        <v>267</v>
      </c>
      <c r="C27" s="79" t="s">
        <v>268</v>
      </c>
      <c r="D27" s="79" t="s">
        <v>269</v>
      </c>
      <c r="E27" s="81" t="s">
        <v>207</v>
      </c>
      <c r="F27" s="79" t="s">
        <v>61</v>
      </c>
      <c r="G27" s="88">
        <v>44876</v>
      </c>
      <c r="H27" s="79" t="s">
        <v>93</v>
      </c>
      <c r="I27" s="79" t="s">
        <v>61</v>
      </c>
      <c r="J27" s="88">
        <v>44876</v>
      </c>
      <c r="K27" s="79" t="s">
        <v>93</v>
      </c>
      <c r="L27" s="79" t="s">
        <v>61</v>
      </c>
      <c r="M27" s="88">
        <v>44876</v>
      </c>
      <c r="N27" s="79" t="s">
        <v>93</v>
      </c>
      <c r="O27" s="82"/>
    </row>
    <row r="28" spans="1:17" outlineLevel="1">
      <c r="A28" s="79"/>
      <c r="B28" s="79"/>
      <c r="C28" s="79"/>
      <c r="D28" s="79"/>
      <c r="E28" s="79"/>
      <c r="F28" s="79"/>
      <c r="G28" s="79"/>
      <c r="H28" s="79"/>
      <c r="I28" s="79"/>
      <c r="J28" s="79"/>
      <c r="K28" s="79"/>
      <c r="L28" s="79"/>
      <c r="M28" s="79"/>
      <c r="N28" s="79"/>
      <c r="O28" s="80"/>
      <c r="Q28" s="24"/>
    </row>
  </sheetData>
  <mergeCells count="3">
    <mergeCell ref="B2:E2"/>
    <mergeCell ref="B3:E3"/>
    <mergeCell ref="B4:E4"/>
  </mergeCells>
  <phoneticPr fontId="20" type="noConversion"/>
  <dataValidations count="2">
    <dataValidation type="list" allowBlank="1" showErrorMessage="1" sqref="G2:G3 G9 J29:J155 J2:J3 J9 M29:M155 M2:M3 M9 G29:G155 L11:L28 I11:I28 F11:F28" xr:uid="{95C4DF47-A907-46A5-A246-D7AAB184BDE0}">
      <formula1>$R$2:$R$5</formula1>
      <formula2>0</formula2>
    </dataValidation>
    <dataValidation allowBlank="1" showErrorMessage="1" sqref="F10 I10 L10" xr:uid="{424095A2-373F-476B-AFB5-B8005EC69572}"/>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64287-A220-4D49-8C5F-A3EE171011FB}">
  <sheetPr codeName="Sheet7">
    <outlinePr summaryBelow="0" summaryRight="0"/>
  </sheetPr>
  <dimension ref="A1:R14"/>
  <sheetViews>
    <sheetView zoomScale="85" zoomScaleNormal="85" workbookViewId="0"/>
  </sheetViews>
  <sheetFormatPr defaultColWidth="9" defaultRowHeight="13.15" outlineLevelRow="1" outlineLevelCol="1"/>
  <cols>
    <col min="1" max="1" width="18.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7" style="1" bestFit="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30</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COUNTA(A11:A994)</f>
        <v>3</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COUNTIF($F10:$F992,B5)</f>
        <v>3</v>
      </c>
      <c r="C6" s="74">
        <f>COUNTIF($F10:$F992,C5)</f>
        <v>0</v>
      </c>
      <c r="D6" s="74">
        <f>COUNTIF($F10:$F992,D5)</f>
        <v>0</v>
      </c>
      <c r="E6" s="75">
        <f>COUNTIF($F10:$F992,E5)</f>
        <v>0</v>
      </c>
      <c r="F6" s="52"/>
      <c r="G6" s="52"/>
      <c r="H6" s="20"/>
      <c r="I6" s="52"/>
      <c r="J6" s="52"/>
      <c r="K6" s="20"/>
      <c r="L6" s="52"/>
      <c r="M6" s="52"/>
      <c r="N6" s="20"/>
      <c r="O6" s="20"/>
      <c r="P6" s="20"/>
      <c r="Q6" s="21"/>
    </row>
    <row r="7" spans="1:18" s="19" customFormat="1" ht="15.95" customHeight="1">
      <c r="A7" s="71" t="s">
        <v>78</v>
      </c>
      <c r="B7" s="74">
        <f>COUNTIF($I10:$I992,B5)</f>
        <v>3</v>
      </c>
      <c r="C7" s="74">
        <f>COUNTIF($I10:$I992,C5)</f>
        <v>0</v>
      </c>
      <c r="D7" s="74">
        <f>COUNTIF($I10:$I992,D5)</f>
        <v>0</v>
      </c>
      <c r="E7" s="75">
        <f>COUNTIF($I10:$I992,E5)</f>
        <v>0</v>
      </c>
      <c r="F7" s="52"/>
      <c r="G7" s="52"/>
      <c r="H7" s="20"/>
      <c r="I7" s="52"/>
      <c r="J7" s="52"/>
      <c r="K7" s="20"/>
      <c r="L7" s="52"/>
      <c r="M7" s="52"/>
      <c r="N7" s="20"/>
      <c r="O7" s="20"/>
      <c r="P7" s="20"/>
      <c r="Q7" s="21"/>
    </row>
    <row r="8" spans="1:18" s="19" customFormat="1" ht="15.95" customHeight="1" thickBot="1">
      <c r="A8" s="78" t="s">
        <v>79</v>
      </c>
      <c r="B8" s="76">
        <f>COUNTIF($L10:$L992,B5)</f>
        <v>3</v>
      </c>
      <c r="C8" s="76">
        <f>COUNTIF($L10:$L992,C5)</f>
        <v>0</v>
      </c>
      <c r="D8" s="76">
        <f>COUNTIF($L10:$L992,D5)</f>
        <v>0</v>
      </c>
      <c r="E8" s="77">
        <f>COUNTIF($L10:$L992,E5)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26.45" outlineLevel="1">
      <c r="A11" s="87" t="s">
        <v>270</v>
      </c>
      <c r="B11" s="79" t="s">
        <v>271</v>
      </c>
      <c r="C11" s="79" t="s">
        <v>272</v>
      </c>
      <c r="D11" s="81" t="s">
        <v>273</v>
      </c>
      <c r="E11" s="81" t="s">
        <v>274</v>
      </c>
      <c r="F11" s="79" t="s">
        <v>61</v>
      </c>
      <c r="G11" s="88">
        <v>44501</v>
      </c>
      <c r="H11" s="79" t="s">
        <v>275</v>
      </c>
      <c r="I11" s="79" t="s">
        <v>61</v>
      </c>
      <c r="J11" s="88">
        <v>44501</v>
      </c>
      <c r="K11" s="79" t="s">
        <v>275</v>
      </c>
      <c r="L11" s="79" t="s">
        <v>61</v>
      </c>
      <c r="M11" s="88">
        <v>44501</v>
      </c>
      <c r="N11" s="79" t="s">
        <v>275</v>
      </c>
      <c r="O11" s="80"/>
      <c r="Q11" s="24"/>
    </row>
    <row r="12" spans="1:18" ht="52.9" outlineLevel="1">
      <c r="A12" s="87" t="s">
        <v>276</v>
      </c>
      <c r="B12" s="79" t="s">
        <v>277</v>
      </c>
      <c r="C12" s="79" t="s">
        <v>278</v>
      </c>
      <c r="D12" s="81" t="s">
        <v>279</v>
      </c>
      <c r="E12" s="81" t="s">
        <v>274</v>
      </c>
      <c r="F12" s="79" t="s">
        <v>61</v>
      </c>
      <c r="G12" s="88">
        <v>44501</v>
      </c>
      <c r="H12" s="79" t="s">
        <v>275</v>
      </c>
      <c r="I12" s="79" t="s">
        <v>61</v>
      </c>
      <c r="J12" s="88">
        <v>44501</v>
      </c>
      <c r="K12" s="79" t="s">
        <v>275</v>
      </c>
      <c r="L12" s="79" t="s">
        <v>61</v>
      </c>
      <c r="M12" s="88">
        <v>44501</v>
      </c>
      <c r="N12" s="79" t="s">
        <v>275</v>
      </c>
      <c r="O12" s="80"/>
      <c r="Q12" s="24"/>
    </row>
    <row r="13" spans="1:18" ht="66" outlineLevel="1">
      <c r="A13" s="87" t="s">
        <v>280</v>
      </c>
      <c r="B13" s="79" t="s">
        <v>281</v>
      </c>
      <c r="C13" s="79" t="s">
        <v>282</v>
      </c>
      <c r="D13" s="79" t="s">
        <v>283</v>
      </c>
      <c r="E13" s="81" t="s">
        <v>274</v>
      </c>
      <c r="F13" s="79" t="s">
        <v>61</v>
      </c>
      <c r="G13" s="88">
        <v>44501</v>
      </c>
      <c r="H13" s="79" t="s">
        <v>275</v>
      </c>
      <c r="I13" s="79" t="s">
        <v>61</v>
      </c>
      <c r="J13" s="88">
        <v>44501</v>
      </c>
      <c r="K13" s="79" t="s">
        <v>275</v>
      </c>
      <c r="L13" s="79" t="s">
        <v>61</v>
      </c>
      <c r="M13" s="88">
        <v>44501</v>
      </c>
      <c r="N13" s="79" t="s">
        <v>275</v>
      </c>
      <c r="O13" s="80"/>
      <c r="Q13" s="24"/>
    </row>
    <row r="14" spans="1:18" outlineLevel="1">
      <c r="A14" s="79"/>
      <c r="B14" s="79"/>
      <c r="C14" s="79"/>
      <c r="D14" s="79"/>
      <c r="E14" s="79"/>
      <c r="F14" s="79"/>
      <c r="G14" s="79"/>
      <c r="H14" s="79"/>
      <c r="I14" s="79"/>
      <c r="J14" s="79"/>
      <c r="K14" s="79"/>
      <c r="L14" s="79"/>
      <c r="M14" s="79"/>
      <c r="N14" s="79"/>
      <c r="O14" s="80"/>
      <c r="Q14" s="24"/>
    </row>
  </sheetData>
  <mergeCells count="3">
    <mergeCell ref="B2:E2"/>
    <mergeCell ref="B3:E3"/>
    <mergeCell ref="B4:E4"/>
  </mergeCells>
  <phoneticPr fontId="20" type="noConversion"/>
  <dataValidations count="2">
    <dataValidation allowBlank="1" showErrorMessage="1" sqref="F10 I10 L10" xr:uid="{CAE80631-93A9-4B7E-9443-41F84F7F9D07}"/>
    <dataValidation type="list" allowBlank="1" showErrorMessage="1" sqref="G2:G3 G9 J15:J141 J2:J3 J9 M15:M141 M2:M3 M9 G15:G141 F11:F14 I11:I14 L11:L14" xr:uid="{F87DF32D-2699-4355-ABB0-C45D6D6461E9}">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F5080-70F6-4D65-AA5A-F38CC8B7D904}">
  <sheetPr codeName="Sheet8">
    <outlinePr summaryBelow="0" summaryRight="0"/>
  </sheetPr>
  <dimension ref="A1:R25"/>
  <sheetViews>
    <sheetView topLeftCell="C1" zoomScale="85" zoomScaleNormal="85" workbookViewId="0">
      <selection activeCell="K10" sqref="K10"/>
    </sheetView>
  </sheetViews>
  <sheetFormatPr defaultColWidth="9" defaultRowHeight="13.15" outlineLevelRow="1" outlineLevelCol="1"/>
  <cols>
    <col min="1" max="1" width="18.87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10.75" style="1" customWidth="1" outlineLevel="1"/>
    <col min="9" max="9" width="9.375" style="1" customWidth="1"/>
    <col min="10" max="10" width="10.625" style="1" customWidth="1" outlineLevel="1"/>
    <col min="11" max="11" width="9.125" style="1" customWidth="1" outlineLevel="1"/>
    <col min="12" max="12" width="9.375" style="1" customWidth="1"/>
    <col min="13" max="13" width="10.625" style="1" customWidth="1" outlineLevel="1"/>
    <col min="14" max="14" width="10.125" style="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31</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COUNTA(A11:A1005)</f>
        <v>14</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COUNTIF($F10:$F1003,B5)</f>
        <v>13</v>
      </c>
      <c r="C6" s="74">
        <f>COUNTIF($F10:$F1003,C5)</f>
        <v>1</v>
      </c>
      <c r="D6" s="74">
        <f>COUNTIF($F10:$F1003,D5)</f>
        <v>0</v>
      </c>
      <c r="E6" s="75">
        <f>COUNTIF($F10:$F1003,E5)</f>
        <v>0</v>
      </c>
      <c r="F6" s="52"/>
      <c r="G6" s="52"/>
      <c r="H6" s="20"/>
      <c r="I6" s="52"/>
      <c r="J6" s="52"/>
      <c r="K6" s="20"/>
      <c r="L6" s="52"/>
      <c r="M6" s="52"/>
      <c r="N6" s="20"/>
      <c r="O6" s="20"/>
      <c r="P6" s="20"/>
      <c r="Q6" s="21"/>
    </row>
    <row r="7" spans="1:18" s="19" customFormat="1" ht="15.95" customHeight="1">
      <c r="A7" s="71" t="s">
        <v>78</v>
      </c>
      <c r="B7" s="74">
        <f>COUNTIF($I10:$I1003,B5)</f>
        <v>13</v>
      </c>
      <c r="C7" s="74">
        <f>COUNTIF($I10:$I1003,C5)</f>
        <v>1</v>
      </c>
      <c r="D7" s="74">
        <f>COUNTIF($I10:$I1003,D5)</f>
        <v>0</v>
      </c>
      <c r="E7" s="75">
        <f>COUNTIF($I10:$I1003,E5)</f>
        <v>0</v>
      </c>
      <c r="F7" s="52"/>
      <c r="G7" s="52"/>
      <c r="H7" s="20"/>
      <c r="I7" s="52"/>
      <c r="J7" s="52"/>
      <c r="K7" s="20"/>
      <c r="L7" s="52"/>
      <c r="M7" s="52"/>
      <c r="N7" s="20"/>
      <c r="O7" s="20"/>
      <c r="P7" s="20"/>
      <c r="Q7" s="21"/>
    </row>
    <row r="8" spans="1:18" s="19" customFormat="1" ht="15.95" customHeight="1" thickBot="1">
      <c r="A8" s="78" t="s">
        <v>79</v>
      </c>
      <c r="B8" s="76">
        <f>COUNTIF($L10:$L1003,B5)</f>
        <v>13</v>
      </c>
      <c r="C8" s="76">
        <f>COUNTIF($L10:$L1003,C5)</f>
        <v>1</v>
      </c>
      <c r="D8" s="76">
        <f>COUNTIF($L10:$L1003,D5)</f>
        <v>0</v>
      </c>
      <c r="E8" s="77">
        <f>COUNTIF($L10:$L1003,E5)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7.5" outlineLevel="1">
      <c r="A11" s="87" t="s">
        <v>284</v>
      </c>
      <c r="B11" s="79" t="s">
        <v>285</v>
      </c>
      <c r="C11" s="79" t="s">
        <v>286</v>
      </c>
      <c r="D11" s="81" t="s">
        <v>287</v>
      </c>
      <c r="E11" s="81" t="s">
        <v>274</v>
      </c>
      <c r="F11" s="79" t="s">
        <v>61</v>
      </c>
      <c r="G11" s="88">
        <v>44876</v>
      </c>
      <c r="H11" s="79" t="s">
        <v>288</v>
      </c>
      <c r="I11" s="79" t="s">
        <v>61</v>
      </c>
      <c r="J11" s="88">
        <v>44876</v>
      </c>
      <c r="K11" s="79" t="s">
        <v>288</v>
      </c>
      <c r="L11" s="79" t="s">
        <v>61</v>
      </c>
      <c r="M11" s="88">
        <v>44876</v>
      </c>
      <c r="N11" s="79" t="s">
        <v>288</v>
      </c>
      <c r="O11" s="80"/>
      <c r="Q11" s="24"/>
    </row>
    <row r="12" spans="1:18" ht="62.25" outlineLevel="1">
      <c r="A12" s="87" t="s">
        <v>289</v>
      </c>
      <c r="B12" s="79" t="s">
        <v>290</v>
      </c>
      <c r="C12" s="79" t="s">
        <v>291</v>
      </c>
      <c r="D12" s="81" t="s">
        <v>292</v>
      </c>
      <c r="E12" s="81" t="s">
        <v>274</v>
      </c>
      <c r="F12" s="79" t="s">
        <v>61</v>
      </c>
      <c r="G12" s="88">
        <v>44876</v>
      </c>
      <c r="H12" s="79" t="s">
        <v>288</v>
      </c>
      <c r="I12" s="79" t="s">
        <v>61</v>
      </c>
      <c r="J12" s="88">
        <v>44876</v>
      </c>
      <c r="K12" s="79" t="s">
        <v>288</v>
      </c>
      <c r="L12" s="79" t="s">
        <v>61</v>
      </c>
      <c r="M12" s="88">
        <v>44876</v>
      </c>
      <c r="N12" s="79" t="s">
        <v>288</v>
      </c>
      <c r="O12" s="80"/>
      <c r="Q12" s="24"/>
    </row>
    <row r="13" spans="1:18" ht="62.25" outlineLevel="1">
      <c r="A13" s="87" t="s">
        <v>293</v>
      </c>
      <c r="B13" s="79" t="s">
        <v>294</v>
      </c>
      <c r="C13" s="79" t="s">
        <v>295</v>
      </c>
      <c r="D13" s="81" t="s">
        <v>296</v>
      </c>
      <c r="E13" s="81" t="s">
        <v>274</v>
      </c>
      <c r="F13" s="79" t="s">
        <v>62</v>
      </c>
      <c r="G13" s="88">
        <v>44876</v>
      </c>
      <c r="H13" s="79" t="s">
        <v>288</v>
      </c>
      <c r="I13" s="79" t="s">
        <v>62</v>
      </c>
      <c r="J13" s="88">
        <v>44876</v>
      </c>
      <c r="K13" s="79" t="s">
        <v>288</v>
      </c>
      <c r="L13" s="79" t="s">
        <v>62</v>
      </c>
      <c r="M13" s="88">
        <v>44876</v>
      </c>
      <c r="N13" s="79" t="s">
        <v>288</v>
      </c>
      <c r="O13" s="80"/>
      <c r="Q13" s="24"/>
    </row>
    <row r="14" spans="1:18" ht="62.25" outlineLevel="1">
      <c r="A14" s="87" t="s">
        <v>297</v>
      </c>
      <c r="B14" s="79" t="s">
        <v>298</v>
      </c>
      <c r="C14" s="79" t="s">
        <v>299</v>
      </c>
      <c r="D14" s="81" t="s">
        <v>300</v>
      </c>
      <c r="E14" s="81" t="s">
        <v>274</v>
      </c>
      <c r="F14" s="79" t="s">
        <v>61</v>
      </c>
      <c r="G14" s="88">
        <v>44876</v>
      </c>
      <c r="H14" s="79" t="s">
        <v>288</v>
      </c>
      <c r="I14" s="79" t="s">
        <v>61</v>
      </c>
      <c r="J14" s="88">
        <v>44876</v>
      </c>
      <c r="K14" s="79" t="s">
        <v>288</v>
      </c>
      <c r="L14" s="79" t="s">
        <v>61</v>
      </c>
      <c r="M14" s="88">
        <v>44876</v>
      </c>
      <c r="N14" s="79" t="s">
        <v>288</v>
      </c>
      <c r="O14" s="80"/>
      <c r="Q14" s="24"/>
    </row>
    <row r="15" spans="1:18" ht="50.25" outlineLevel="1">
      <c r="A15" s="87" t="s">
        <v>301</v>
      </c>
      <c r="B15" s="79" t="s">
        <v>302</v>
      </c>
      <c r="C15" s="79" t="s">
        <v>303</v>
      </c>
      <c r="D15" s="81" t="s">
        <v>292</v>
      </c>
      <c r="E15" s="81" t="s">
        <v>274</v>
      </c>
      <c r="F15" s="79" t="s">
        <v>61</v>
      </c>
      <c r="G15" s="88">
        <v>44876</v>
      </c>
      <c r="H15" s="79" t="s">
        <v>288</v>
      </c>
      <c r="I15" s="79" t="s">
        <v>61</v>
      </c>
      <c r="J15" s="88">
        <v>44876</v>
      </c>
      <c r="K15" s="79" t="s">
        <v>288</v>
      </c>
      <c r="L15" s="79" t="s">
        <v>61</v>
      </c>
      <c r="M15" s="88">
        <v>44876</v>
      </c>
      <c r="N15" s="79" t="s">
        <v>288</v>
      </c>
      <c r="O15" s="82"/>
    </row>
    <row r="16" spans="1:18" ht="50.25" outlineLevel="1">
      <c r="A16" s="87" t="s">
        <v>304</v>
      </c>
      <c r="B16" s="79" t="s">
        <v>305</v>
      </c>
      <c r="C16" s="79" t="s">
        <v>306</v>
      </c>
      <c r="D16" s="81" t="s">
        <v>300</v>
      </c>
      <c r="E16" s="81" t="s">
        <v>274</v>
      </c>
      <c r="F16" s="79" t="s">
        <v>61</v>
      </c>
      <c r="G16" s="88">
        <v>44876</v>
      </c>
      <c r="H16" s="79" t="s">
        <v>288</v>
      </c>
      <c r="I16" s="79" t="s">
        <v>61</v>
      </c>
      <c r="J16" s="88">
        <v>44876</v>
      </c>
      <c r="K16" s="79" t="s">
        <v>288</v>
      </c>
      <c r="L16" s="79" t="s">
        <v>61</v>
      </c>
      <c r="M16" s="88">
        <v>44876</v>
      </c>
      <c r="N16" s="79" t="s">
        <v>288</v>
      </c>
      <c r="O16" s="82"/>
    </row>
    <row r="17" spans="1:17" ht="50.25" outlineLevel="1">
      <c r="A17" s="87" t="s">
        <v>307</v>
      </c>
      <c r="B17" s="79" t="s">
        <v>308</v>
      </c>
      <c r="C17" s="79" t="s">
        <v>309</v>
      </c>
      <c r="D17" s="81" t="s">
        <v>310</v>
      </c>
      <c r="E17" s="81" t="s">
        <v>274</v>
      </c>
      <c r="F17" s="79" t="s">
        <v>61</v>
      </c>
      <c r="G17" s="88">
        <v>44876</v>
      </c>
      <c r="H17" s="79" t="s">
        <v>288</v>
      </c>
      <c r="I17" s="79" t="s">
        <v>61</v>
      </c>
      <c r="J17" s="88">
        <v>44876</v>
      </c>
      <c r="K17" s="79" t="s">
        <v>288</v>
      </c>
      <c r="L17" s="79" t="s">
        <v>61</v>
      </c>
      <c r="M17" s="88">
        <v>44876</v>
      </c>
      <c r="N17" s="79" t="s">
        <v>288</v>
      </c>
      <c r="O17" s="82"/>
    </row>
    <row r="18" spans="1:17" ht="50.25" outlineLevel="1">
      <c r="A18" s="87" t="s">
        <v>311</v>
      </c>
      <c r="B18" s="79" t="s">
        <v>312</v>
      </c>
      <c r="C18" s="79" t="s">
        <v>313</v>
      </c>
      <c r="D18" s="81" t="s">
        <v>300</v>
      </c>
      <c r="E18" s="81" t="s">
        <v>274</v>
      </c>
      <c r="F18" s="79" t="s">
        <v>61</v>
      </c>
      <c r="G18" s="88">
        <v>44876</v>
      </c>
      <c r="H18" s="79" t="s">
        <v>288</v>
      </c>
      <c r="I18" s="79" t="s">
        <v>61</v>
      </c>
      <c r="J18" s="88">
        <v>44876</v>
      </c>
      <c r="K18" s="79" t="s">
        <v>288</v>
      </c>
      <c r="L18" s="79" t="s">
        <v>61</v>
      </c>
      <c r="M18" s="88">
        <v>44876</v>
      </c>
      <c r="N18" s="79" t="s">
        <v>288</v>
      </c>
      <c r="O18" s="82"/>
    </row>
    <row r="19" spans="1:17" ht="50.25" outlineLevel="1">
      <c r="A19" s="87" t="s">
        <v>314</v>
      </c>
      <c r="B19" s="79" t="s">
        <v>315</v>
      </c>
      <c r="C19" s="79" t="s">
        <v>316</v>
      </c>
      <c r="D19" s="81" t="s">
        <v>292</v>
      </c>
      <c r="E19" s="81" t="s">
        <v>274</v>
      </c>
      <c r="F19" s="79" t="s">
        <v>61</v>
      </c>
      <c r="G19" s="88">
        <v>44876</v>
      </c>
      <c r="H19" s="79" t="s">
        <v>288</v>
      </c>
      <c r="I19" s="79" t="s">
        <v>61</v>
      </c>
      <c r="J19" s="88">
        <v>44876</v>
      </c>
      <c r="K19" s="79" t="s">
        <v>288</v>
      </c>
      <c r="L19" s="79" t="s">
        <v>61</v>
      </c>
      <c r="M19" s="88">
        <v>44876</v>
      </c>
      <c r="N19" s="79" t="s">
        <v>288</v>
      </c>
      <c r="O19" s="82"/>
    </row>
    <row r="20" spans="1:17" ht="50.25" outlineLevel="1">
      <c r="A20" s="87" t="s">
        <v>317</v>
      </c>
      <c r="B20" s="79" t="s">
        <v>318</v>
      </c>
      <c r="C20" s="79" t="s">
        <v>319</v>
      </c>
      <c r="D20" s="81" t="s">
        <v>300</v>
      </c>
      <c r="E20" s="81" t="s">
        <v>274</v>
      </c>
      <c r="F20" s="79" t="s">
        <v>61</v>
      </c>
      <c r="G20" s="88">
        <v>44876</v>
      </c>
      <c r="H20" s="79" t="s">
        <v>288</v>
      </c>
      <c r="I20" s="79" t="s">
        <v>61</v>
      </c>
      <c r="J20" s="88">
        <v>44876</v>
      </c>
      <c r="K20" s="79" t="s">
        <v>288</v>
      </c>
      <c r="L20" s="79" t="s">
        <v>61</v>
      </c>
      <c r="M20" s="88">
        <v>44876</v>
      </c>
      <c r="N20" s="79" t="s">
        <v>288</v>
      </c>
      <c r="O20" s="82"/>
    </row>
    <row r="21" spans="1:17" ht="50.25" outlineLevel="1">
      <c r="A21" s="87" t="s">
        <v>320</v>
      </c>
      <c r="B21" s="79" t="s">
        <v>321</v>
      </c>
      <c r="C21" s="79" t="s">
        <v>322</v>
      </c>
      <c r="D21" s="81" t="s">
        <v>292</v>
      </c>
      <c r="E21" s="81" t="s">
        <v>274</v>
      </c>
      <c r="F21" s="79" t="s">
        <v>61</v>
      </c>
      <c r="G21" s="88">
        <v>44876</v>
      </c>
      <c r="H21" s="79" t="s">
        <v>288</v>
      </c>
      <c r="I21" s="79" t="s">
        <v>61</v>
      </c>
      <c r="J21" s="88">
        <v>44876</v>
      </c>
      <c r="K21" s="79" t="s">
        <v>288</v>
      </c>
      <c r="L21" s="79" t="s">
        <v>61</v>
      </c>
      <c r="M21" s="88">
        <v>44876</v>
      </c>
      <c r="N21" s="79" t="s">
        <v>288</v>
      </c>
      <c r="O21" s="82"/>
    </row>
    <row r="22" spans="1:17" ht="50.25" outlineLevel="1">
      <c r="A22" s="87" t="s">
        <v>323</v>
      </c>
      <c r="B22" s="79" t="s">
        <v>324</v>
      </c>
      <c r="C22" s="79" t="s">
        <v>322</v>
      </c>
      <c r="D22" s="81" t="s">
        <v>300</v>
      </c>
      <c r="E22" s="81" t="s">
        <v>274</v>
      </c>
      <c r="F22" s="79" t="s">
        <v>61</v>
      </c>
      <c r="G22" s="88">
        <v>44876</v>
      </c>
      <c r="H22" s="79" t="s">
        <v>288</v>
      </c>
      <c r="I22" s="79" t="s">
        <v>61</v>
      </c>
      <c r="J22" s="88">
        <v>44876</v>
      </c>
      <c r="K22" s="79" t="s">
        <v>288</v>
      </c>
      <c r="L22" s="79" t="s">
        <v>61</v>
      </c>
      <c r="M22" s="88">
        <v>44876</v>
      </c>
      <c r="N22" s="79" t="s">
        <v>288</v>
      </c>
      <c r="O22" s="82"/>
    </row>
    <row r="23" spans="1:17" ht="50.25" outlineLevel="1">
      <c r="A23" s="87" t="s">
        <v>325</v>
      </c>
      <c r="B23" s="79" t="s">
        <v>326</v>
      </c>
      <c r="C23" s="79" t="s">
        <v>327</v>
      </c>
      <c r="D23" s="81" t="s">
        <v>292</v>
      </c>
      <c r="E23" s="81" t="s">
        <v>274</v>
      </c>
      <c r="F23" s="79" t="s">
        <v>61</v>
      </c>
      <c r="G23" s="88">
        <v>44876</v>
      </c>
      <c r="H23" s="79" t="s">
        <v>288</v>
      </c>
      <c r="I23" s="79" t="s">
        <v>61</v>
      </c>
      <c r="J23" s="88">
        <v>44876</v>
      </c>
      <c r="K23" s="79" t="s">
        <v>288</v>
      </c>
      <c r="L23" s="79" t="s">
        <v>61</v>
      </c>
      <c r="M23" s="88">
        <v>44876</v>
      </c>
      <c r="N23" s="79" t="s">
        <v>288</v>
      </c>
      <c r="O23" s="82"/>
    </row>
    <row r="24" spans="1:17" ht="50.25" outlineLevel="1">
      <c r="A24" s="87" t="s">
        <v>328</v>
      </c>
      <c r="B24" s="79" t="s">
        <v>329</v>
      </c>
      <c r="C24" s="79" t="s">
        <v>330</v>
      </c>
      <c r="D24" s="81" t="s">
        <v>300</v>
      </c>
      <c r="E24" s="81" t="s">
        <v>274</v>
      </c>
      <c r="F24" s="79" t="s">
        <v>61</v>
      </c>
      <c r="G24" s="88">
        <v>44876</v>
      </c>
      <c r="H24" s="79" t="s">
        <v>288</v>
      </c>
      <c r="I24" s="79" t="s">
        <v>61</v>
      </c>
      <c r="J24" s="88">
        <v>44876</v>
      </c>
      <c r="K24" s="79" t="s">
        <v>288</v>
      </c>
      <c r="L24" s="79" t="s">
        <v>61</v>
      </c>
      <c r="M24" s="88">
        <v>44876</v>
      </c>
      <c r="N24" s="79" t="s">
        <v>288</v>
      </c>
      <c r="O24" s="82"/>
    </row>
    <row r="25" spans="1:17" outlineLevel="1">
      <c r="A25" s="87"/>
      <c r="B25" s="79"/>
      <c r="C25" s="79"/>
      <c r="D25" s="79"/>
      <c r="E25" s="79"/>
      <c r="F25" s="79"/>
      <c r="G25" s="79"/>
      <c r="H25" s="79"/>
      <c r="I25" s="79"/>
      <c r="J25" s="79"/>
      <c r="K25" s="79"/>
      <c r="L25" s="79"/>
      <c r="M25" s="79"/>
      <c r="N25" s="79"/>
      <c r="O25" s="80"/>
      <c r="Q25" s="24"/>
    </row>
  </sheetData>
  <mergeCells count="3">
    <mergeCell ref="B2:E2"/>
    <mergeCell ref="B3:E3"/>
    <mergeCell ref="B4:E4"/>
  </mergeCells>
  <phoneticPr fontId="20" type="noConversion"/>
  <dataValidations count="2">
    <dataValidation type="list" allowBlank="1" showErrorMessage="1" sqref="G2:G3 G9 J26:J152 J2:J3 J9 M26:M152 M2:M3 M9 G26:G152 F11:F25 L11:L25 I11:I25" xr:uid="{0B87CDA6-4945-4D08-B617-0105DBC44701}">
      <formula1>$R$2:$R$5</formula1>
      <formula2>0</formula2>
    </dataValidation>
    <dataValidation allowBlank="1" showErrorMessage="1" sqref="F10 I10 L10" xr:uid="{4C82DF4D-7D25-48C5-AA29-46BF980CB133}"/>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AEAB-BA24-4E47-9FBD-ECE9972130F1}">
  <sheetPr codeName="Sheet9">
    <outlinePr summaryBelow="0" summaryRight="0"/>
  </sheetPr>
  <dimension ref="A1:R25"/>
  <sheetViews>
    <sheetView topLeftCell="C20" zoomScale="85" zoomScaleNormal="85" workbookViewId="0">
      <selection activeCell="N11" sqref="N11:N24"/>
    </sheetView>
  </sheetViews>
  <sheetFormatPr defaultColWidth="9" defaultRowHeight="13.15" outlineLevelRow="1" outlineLevelCol="1"/>
  <cols>
    <col min="1" max="1" width="17.625" style="1" customWidth="1"/>
    <col min="2" max="2" width="34.5" style="1" customWidth="1"/>
    <col min="3" max="3" width="34.125" style="1" customWidth="1"/>
    <col min="4" max="4" width="34.625" style="1" customWidth="1"/>
    <col min="5" max="5" width="28.375" style="1" customWidth="1"/>
    <col min="6" max="6" width="9.375" style="1" customWidth="1"/>
    <col min="7" max="7" width="10.625" style="1" customWidth="1" outlineLevel="1"/>
    <col min="8" max="8" width="10.5" style="1" customWidth="1" outlineLevel="1"/>
    <col min="9" max="9" width="9.375" style="1" customWidth="1"/>
    <col min="10" max="10" width="10.625" style="1" customWidth="1" outlineLevel="1"/>
    <col min="11" max="11" width="7" style="1" bestFit="1" customWidth="1" outlineLevel="1"/>
    <col min="12" max="12" width="9.375" style="1" customWidth="1"/>
    <col min="13" max="13" width="10.625" style="1" customWidth="1" outlineLevel="1"/>
    <col min="14" max="14" width="7" style="1" bestFit="1" customWidth="1" outlineLevel="1"/>
    <col min="15" max="15" width="28.625" style="1" customWidth="1"/>
    <col min="16" max="16" width="10.125" style="1" customWidth="1"/>
    <col min="17" max="17" width="8.125" style="17" customWidth="1"/>
    <col min="18" max="18" width="7.625" style="1" hidden="1" customWidth="1"/>
    <col min="19" max="16384" width="9" style="1"/>
  </cols>
  <sheetData>
    <row r="1" spans="1:18" ht="13.9" thickBot="1"/>
    <row r="2" spans="1:18" s="19" customFormat="1" ht="15.95" customHeight="1">
      <c r="A2" s="70" t="s">
        <v>73</v>
      </c>
      <c r="B2" s="126" t="s">
        <v>32</v>
      </c>
      <c r="C2" s="126"/>
      <c r="D2" s="126"/>
      <c r="E2" s="127"/>
      <c r="F2" s="53"/>
      <c r="G2" s="50"/>
      <c r="H2" s="5"/>
      <c r="I2" s="53"/>
      <c r="J2" s="50"/>
      <c r="K2" s="5"/>
      <c r="L2" s="53"/>
      <c r="M2" s="50"/>
      <c r="N2" s="5"/>
      <c r="O2" s="5"/>
      <c r="P2" s="5"/>
      <c r="Q2" s="18"/>
      <c r="R2" s="19" t="s">
        <v>61</v>
      </c>
    </row>
    <row r="3" spans="1:18" s="19" customFormat="1" ht="15.95" customHeight="1">
      <c r="A3" s="71" t="s">
        <v>74</v>
      </c>
      <c r="B3" s="128"/>
      <c r="C3" s="128"/>
      <c r="D3" s="128"/>
      <c r="E3" s="129"/>
      <c r="F3" s="53"/>
      <c r="G3" s="50"/>
      <c r="H3" s="5"/>
      <c r="I3" s="53"/>
      <c r="J3" s="50"/>
      <c r="K3" s="5"/>
      <c r="L3" s="53"/>
      <c r="M3" s="50"/>
      <c r="N3" s="5"/>
      <c r="O3" s="5"/>
      <c r="P3" s="5"/>
      <c r="Q3" s="18"/>
      <c r="R3" s="19" t="s">
        <v>62</v>
      </c>
    </row>
    <row r="4" spans="1:18" s="19" customFormat="1" ht="15.95" customHeight="1">
      <c r="A4" s="71" t="s">
        <v>75</v>
      </c>
      <c r="B4" s="128">
        <f>COUNTA(A11:A1005)</f>
        <v>14</v>
      </c>
      <c r="C4" s="128"/>
      <c r="D4" s="128"/>
      <c r="E4" s="129"/>
      <c r="F4" s="53"/>
      <c r="G4" s="50"/>
      <c r="H4" s="5"/>
      <c r="I4" s="53"/>
      <c r="J4" s="50"/>
      <c r="K4" s="5"/>
      <c r="L4" s="53"/>
      <c r="M4" s="50"/>
      <c r="N4" s="5"/>
      <c r="O4" s="5"/>
      <c r="P4" s="5"/>
      <c r="Q4" s="18"/>
      <c r="R4" s="19" t="s">
        <v>63</v>
      </c>
    </row>
    <row r="5" spans="1:18" s="19" customFormat="1" ht="15.95" customHeight="1">
      <c r="A5" s="71" t="s">
        <v>76</v>
      </c>
      <c r="B5" s="72" t="s">
        <v>61</v>
      </c>
      <c r="C5" s="72" t="s">
        <v>62</v>
      </c>
      <c r="D5" s="72" t="s">
        <v>63</v>
      </c>
      <c r="E5" s="73" t="s">
        <v>64</v>
      </c>
      <c r="F5" s="51"/>
      <c r="G5" s="51"/>
      <c r="H5" s="20"/>
      <c r="I5" s="51"/>
      <c r="J5" s="51"/>
      <c r="K5" s="20"/>
      <c r="L5" s="51"/>
      <c r="M5" s="51"/>
      <c r="N5" s="20"/>
      <c r="O5" s="20"/>
      <c r="P5" s="20"/>
      <c r="Q5" s="21"/>
      <c r="R5" s="19" t="s">
        <v>64</v>
      </c>
    </row>
    <row r="6" spans="1:18" s="19" customFormat="1" ht="15.95" customHeight="1">
      <c r="A6" s="71" t="s">
        <v>77</v>
      </c>
      <c r="B6" s="74">
        <f>COUNTIF($F10:$F1003,B5)</f>
        <v>14</v>
      </c>
      <c r="C6" s="74">
        <f>COUNTIF($F10:$F1003,C5)</f>
        <v>0</v>
      </c>
      <c r="D6" s="74">
        <f>COUNTIF($F10:$F1003,D5)</f>
        <v>0</v>
      </c>
      <c r="E6" s="75">
        <f>COUNTIF($F10:$F1003,E5)</f>
        <v>0</v>
      </c>
      <c r="F6" s="52"/>
      <c r="G6" s="52"/>
      <c r="H6" s="20"/>
      <c r="I6" s="52"/>
      <c r="J6" s="52"/>
      <c r="K6" s="20"/>
      <c r="L6" s="52"/>
      <c r="M6" s="52"/>
      <c r="N6" s="20"/>
      <c r="O6" s="20"/>
      <c r="P6" s="20"/>
      <c r="Q6" s="21"/>
    </row>
    <row r="7" spans="1:18" s="19" customFormat="1" ht="15.95" customHeight="1">
      <c r="A7" s="71" t="s">
        <v>78</v>
      </c>
      <c r="B7" s="74">
        <f>COUNTIF($I10:$I1003,B5)</f>
        <v>14</v>
      </c>
      <c r="C7" s="74">
        <f>COUNTIF($I10:$I1003,C5)</f>
        <v>0</v>
      </c>
      <c r="D7" s="74">
        <f>COUNTIF($I10:$I1003,D5)</f>
        <v>0</v>
      </c>
      <c r="E7" s="75">
        <f>COUNTIF($I10:$I1003,E5)</f>
        <v>0</v>
      </c>
      <c r="F7" s="52"/>
      <c r="G7" s="52"/>
      <c r="H7" s="20"/>
      <c r="I7" s="52"/>
      <c r="J7" s="52"/>
      <c r="K7" s="20"/>
      <c r="L7" s="52"/>
      <c r="M7" s="52"/>
      <c r="N7" s="20"/>
      <c r="O7" s="20"/>
      <c r="P7" s="20"/>
      <c r="Q7" s="21"/>
    </row>
    <row r="8" spans="1:18" s="19" customFormat="1" ht="15.95" customHeight="1" thickBot="1">
      <c r="A8" s="78" t="s">
        <v>79</v>
      </c>
      <c r="B8" s="76">
        <f>COUNTIF($L10:$L1003,B5)</f>
        <v>14</v>
      </c>
      <c r="C8" s="76">
        <f>COUNTIF($L10:$L1003,C5)</f>
        <v>0</v>
      </c>
      <c r="D8" s="76">
        <f>COUNTIF($L10:$L1003,D5)</f>
        <v>0</v>
      </c>
      <c r="E8" s="77">
        <f>COUNTIF($L10:$L1003,E5)</f>
        <v>0</v>
      </c>
      <c r="F8" s="52"/>
      <c r="G8" s="52"/>
      <c r="H8" s="20"/>
      <c r="I8" s="52"/>
      <c r="J8" s="52"/>
      <c r="K8" s="20"/>
      <c r="L8" s="52"/>
      <c r="M8" s="52"/>
      <c r="N8" s="20"/>
      <c r="O8" s="20"/>
      <c r="P8" s="20"/>
      <c r="Q8" s="21"/>
    </row>
    <row r="9" spans="1:18" s="19" customFormat="1" ht="15" customHeight="1">
      <c r="A9" s="20"/>
      <c r="B9" s="20"/>
      <c r="C9" s="20"/>
      <c r="D9" s="20"/>
      <c r="E9" s="20"/>
      <c r="F9" s="22"/>
      <c r="G9" s="20"/>
      <c r="H9" s="20"/>
      <c r="I9" s="22"/>
      <c r="J9" s="20"/>
      <c r="K9" s="20"/>
      <c r="L9" s="22"/>
      <c r="M9" s="20"/>
      <c r="N9" s="20"/>
      <c r="O9" s="20"/>
      <c r="P9" s="20"/>
      <c r="Q9" s="21"/>
    </row>
    <row r="10" spans="1:18" s="19" customFormat="1" ht="15.95" customHeight="1">
      <c r="A10" s="54" t="s">
        <v>80</v>
      </c>
      <c r="B10" s="54" t="s">
        <v>81</v>
      </c>
      <c r="C10" s="54" t="s">
        <v>82</v>
      </c>
      <c r="D10" s="54" t="s">
        <v>83</v>
      </c>
      <c r="E10" s="54" t="s">
        <v>84</v>
      </c>
      <c r="F10" s="54" t="s">
        <v>77</v>
      </c>
      <c r="G10" s="54" t="s">
        <v>85</v>
      </c>
      <c r="H10" s="54" t="s">
        <v>86</v>
      </c>
      <c r="I10" s="54" t="s">
        <v>78</v>
      </c>
      <c r="J10" s="54" t="s">
        <v>85</v>
      </c>
      <c r="K10" s="54" t="s">
        <v>86</v>
      </c>
      <c r="L10" s="54" t="s">
        <v>79</v>
      </c>
      <c r="M10" s="54" t="s">
        <v>85</v>
      </c>
      <c r="N10" s="54" t="s">
        <v>86</v>
      </c>
      <c r="O10" s="54" t="s">
        <v>87</v>
      </c>
      <c r="Q10" s="23"/>
    </row>
    <row r="11" spans="1:18" ht="37.5" outlineLevel="1">
      <c r="A11" s="87" t="s">
        <v>331</v>
      </c>
      <c r="B11" s="79" t="s">
        <v>332</v>
      </c>
      <c r="C11" s="79" t="s">
        <v>333</v>
      </c>
      <c r="D11" s="81" t="s">
        <v>334</v>
      </c>
      <c r="E11" s="81" t="s">
        <v>274</v>
      </c>
      <c r="F11" s="79" t="s">
        <v>61</v>
      </c>
      <c r="G11" s="88">
        <v>44876</v>
      </c>
      <c r="H11" s="79" t="s">
        <v>335</v>
      </c>
      <c r="I11" s="79" t="s">
        <v>61</v>
      </c>
      <c r="J11" s="88">
        <v>44876</v>
      </c>
      <c r="K11" s="79" t="s">
        <v>335</v>
      </c>
      <c r="L11" s="79" t="s">
        <v>61</v>
      </c>
      <c r="M11" s="88">
        <v>44876</v>
      </c>
      <c r="N11" s="79" t="s">
        <v>335</v>
      </c>
      <c r="O11" s="80"/>
      <c r="Q11" s="24"/>
    </row>
    <row r="12" spans="1:18" ht="37.5" outlineLevel="1">
      <c r="A12" s="87" t="s">
        <v>336</v>
      </c>
      <c r="B12" s="79" t="s">
        <v>337</v>
      </c>
      <c r="C12" s="79" t="s">
        <v>338</v>
      </c>
      <c r="D12" s="81" t="s">
        <v>339</v>
      </c>
      <c r="E12" s="81" t="s">
        <v>274</v>
      </c>
      <c r="F12" s="79" t="s">
        <v>61</v>
      </c>
      <c r="G12" s="88">
        <v>44876</v>
      </c>
      <c r="H12" s="79" t="s">
        <v>335</v>
      </c>
      <c r="I12" s="79" t="s">
        <v>61</v>
      </c>
      <c r="J12" s="88">
        <v>44876</v>
      </c>
      <c r="K12" s="79" t="s">
        <v>335</v>
      </c>
      <c r="L12" s="79" t="s">
        <v>61</v>
      </c>
      <c r="M12" s="88">
        <v>44876</v>
      </c>
      <c r="N12" s="79" t="s">
        <v>335</v>
      </c>
      <c r="O12" s="80"/>
      <c r="Q12" s="24"/>
    </row>
    <row r="13" spans="1:18" ht="37.5" outlineLevel="1">
      <c r="A13" s="87" t="s">
        <v>340</v>
      </c>
      <c r="B13" s="79" t="s">
        <v>341</v>
      </c>
      <c r="C13" s="79" t="s">
        <v>338</v>
      </c>
      <c r="D13" s="81" t="s">
        <v>342</v>
      </c>
      <c r="E13" s="81" t="s">
        <v>274</v>
      </c>
      <c r="F13" s="79" t="s">
        <v>61</v>
      </c>
      <c r="G13" s="88">
        <v>44876</v>
      </c>
      <c r="H13" s="79" t="s">
        <v>335</v>
      </c>
      <c r="I13" s="79" t="s">
        <v>61</v>
      </c>
      <c r="J13" s="88">
        <v>44876</v>
      </c>
      <c r="K13" s="79" t="s">
        <v>335</v>
      </c>
      <c r="L13" s="79" t="s">
        <v>61</v>
      </c>
      <c r="M13" s="88">
        <v>44876</v>
      </c>
      <c r="N13" s="79" t="s">
        <v>335</v>
      </c>
      <c r="O13" s="80"/>
      <c r="Q13" s="24"/>
    </row>
    <row r="14" spans="1:18" ht="37.5" outlineLevel="1">
      <c r="A14" s="87" t="s">
        <v>343</v>
      </c>
      <c r="B14" s="79" t="s">
        <v>344</v>
      </c>
      <c r="C14" s="79" t="s">
        <v>338</v>
      </c>
      <c r="D14" s="81" t="s">
        <v>345</v>
      </c>
      <c r="E14" s="81" t="s">
        <v>274</v>
      </c>
      <c r="F14" s="79" t="s">
        <v>61</v>
      </c>
      <c r="G14" s="88">
        <v>44876</v>
      </c>
      <c r="H14" s="79" t="s">
        <v>335</v>
      </c>
      <c r="I14" s="79" t="s">
        <v>61</v>
      </c>
      <c r="J14" s="88">
        <v>44876</v>
      </c>
      <c r="K14" s="79" t="s">
        <v>335</v>
      </c>
      <c r="L14" s="79" t="s">
        <v>61</v>
      </c>
      <c r="M14" s="88">
        <v>44876</v>
      </c>
      <c r="N14" s="79" t="s">
        <v>335</v>
      </c>
      <c r="O14" s="82"/>
    </row>
    <row r="15" spans="1:18" ht="37.5" outlineLevel="1">
      <c r="A15" s="87" t="s">
        <v>346</v>
      </c>
      <c r="B15" s="79" t="s">
        <v>347</v>
      </c>
      <c r="C15" s="79" t="s">
        <v>338</v>
      </c>
      <c r="D15" s="81" t="s">
        <v>348</v>
      </c>
      <c r="E15" s="81" t="s">
        <v>274</v>
      </c>
      <c r="F15" s="79" t="s">
        <v>61</v>
      </c>
      <c r="G15" s="88">
        <v>44876</v>
      </c>
      <c r="H15" s="79" t="s">
        <v>335</v>
      </c>
      <c r="I15" s="79" t="s">
        <v>61</v>
      </c>
      <c r="J15" s="88">
        <v>44876</v>
      </c>
      <c r="K15" s="79" t="s">
        <v>335</v>
      </c>
      <c r="L15" s="79" t="s">
        <v>61</v>
      </c>
      <c r="M15" s="88">
        <v>44876</v>
      </c>
      <c r="N15" s="79" t="s">
        <v>335</v>
      </c>
      <c r="O15" s="82"/>
    </row>
    <row r="16" spans="1:18" ht="50.25" outlineLevel="1">
      <c r="A16" s="87" t="s">
        <v>349</v>
      </c>
      <c r="B16" s="79" t="s">
        <v>350</v>
      </c>
      <c r="C16" s="79" t="s">
        <v>351</v>
      </c>
      <c r="D16" s="79" t="s">
        <v>352</v>
      </c>
      <c r="E16" s="81" t="s">
        <v>274</v>
      </c>
      <c r="F16" s="79" t="s">
        <v>61</v>
      </c>
      <c r="G16" s="88">
        <v>44876</v>
      </c>
      <c r="H16" s="79" t="s">
        <v>335</v>
      </c>
      <c r="I16" s="79" t="s">
        <v>61</v>
      </c>
      <c r="J16" s="88">
        <v>44876</v>
      </c>
      <c r="K16" s="79" t="s">
        <v>335</v>
      </c>
      <c r="L16" s="79" t="s">
        <v>61</v>
      </c>
      <c r="M16" s="88">
        <v>44876</v>
      </c>
      <c r="N16" s="79" t="s">
        <v>335</v>
      </c>
      <c r="O16" s="82"/>
    </row>
    <row r="17" spans="1:17" ht="50.25" outlineLevel="1">
      <c r="A17" s="87" t="s">
        <v>353</v>
      </c>
      <c r="B17" s="79" t="s">
        <v>354</v>
      </c>
      <c r="C17" s="79" t="s">
        <v>355</v>
      </c>
      <c r="D17" s="79" t="s">
        <v>356</v>
      </c>
      <c r="E17" s="81" t="s">
        <v>274</v>
      </c>
      <c r="F17" s="79" t="s">
        <v>61</v>
      </c>
      <c r="G17" s="88">
        <v>44876</v>
      </c>
      <c r="H17" s="79" t="s">
        <v>335</v>
      </c>
      <c r="I17" s="79" t="s">
        <v>61</v>
      </c>
      <c r="J17" s="88">
        <v>44876</v>
      </c>
      <c r="K17" s="79" t="s">
        <v>335</v>
      </c>
      <c r="L17" s="79" t="s">
        <v>61</v>
      </c>
      <c r="M17" s="88">
        <v>44876</v>
      </c>
      <c r="N17" s="79" t="s">
        <v>335</v>
      </c>
      <c r="O17" s="82"/>
    </row>
    <row r="18" spans="1:17" ht="50.25" outlineLevel="1">
      <c r="A18" s="87" t="s">
        <v>357</v>
      </c>
      <c r="B18" s="79" t="s">
        <v>358</v>
      </c>
      <c r="C18" s="79" t="s">
        <v>359</v>
      </c>
      <c r="D18" s="79" t="s">
        <v>360</v>
      </c>
      <c r="E18" s="81" t="s">
        <v>274</v>
      </c>
      <c r="F18" s="79" t="s">
        <v>61</v>
      </c>
      <c r="G18" s="88">
        <v>44876</v>
      </c>
      <c r="H18" s="79" t="s">
        <v>335</v>
      </c>
      <c r="I18" s="79" t="s">
        <v>61</v>
      </c>
      <c r="J18" s="88">
        <v>44876</v>
      </c>
      <c r="K18" s="79" t="s">
        <v>335</v>
      </c>
      <c r="L18" s="79" t="s">
        <v>61</v>
      </c>
      <c r="M18" s="88">
        <v>44876</v>
      </c>
      <c r="N18" s="79" t="s">
        <v>335</v>
      </c>
      <c r="O18" s="82"/>
    </row>
    <row r="19" spans="1:17" ht="50.25" outlineLevel="1">
      <c r="A19" s="87" t="s">
        <v>361</v>
      </c>
      <c r="B19" s="79" t="s">
        <v>362</v>
      </c>
      <c r="C19" s="79" t="s">
        <v>363</v>
      </c>
      <c r="D19" s="81" t="s">
        <v>348</v>
      </c>
      <c r="E19" s="81" t="s">
        <v>274</v>
      </c>
      <c r="F19" s="79" t="s">
        <v>61</v>
      </c>
      <c r="G19" s="88">
        <v>44876</v>
      </c>
      <c r="H19" s="79" t="s">
        <v>335</v>
      </c>
      <c r="I19" s="79" t="s">
        <v>61</v>
      </c>
      <c r="J19" s="88">
        <v>44876</v>
      </c>
      <c r="K19" s="79" t="s">
        <v>335</v>
      </c>
      <c r="L19" s="79" t="s">
        <v>61</v>
      </c>
      <c r="M19" s="88">
        <v>44876</v>
      </c>
      <c r="N19" s="79" t="s">
        <v>335</v>
      </c>
      <c r="O19" s="82"/>
    </row>
    <row r="20" spans="1:17" ht="62.25" outlineLevel="1">
      <c r="A20" s="87" t="s">
        <v>364</v>
      </c>
      <c r="B20" s="79" t="s">
        <v>365</v>
      </c>
      <c r="C20" s="79" t="s">
        <v>366</v>
      </c>
      <c r="D20" s="81" t="s">
        <v>345</v>
      </c>
      <c r="E20" s="81" t="s">
        <v>274</v>
      </c>
      <c r="F20" s="79" t="s">
        <v>61</v>
      </c>
      <c r="G20" s="88">
        <v>44876</v>
      </c>
      <c r="H20" s="79" t="s">
        <v>335</v>
      </c>
      <c r="I20" s="79" t="s">
        <v>61</v>
      </c>
      <c r="J20" s="88">
        <v>44876</v>
      </c>
      <c r="K20" s="79" t="s">
        <v>335</v>
      </c>
      <c r="L20" s="79" t="s">
        <v>61</v>
      </c>
      <c r="M20" s="88">
        <v>44876</v>
      </c>
      <c r="N20" s="79" t="s">
        <v>335</v>
      </c>
      <c r="O20" s="82"/>
    </row>
    <row r="21" spans="1:17" ht="62.25" outlineLevel="1">
      <c r="A21" s="87" t="s">
        <v>367</v>
      </c>
      <c r="B21" s="79" t="s">
        <v>368</v>
      </c>
      <c r="C21" s="79" t="s">
        <v>369</v>
      </c>
      <c r="D21" s="81" t="s">
        <v>342</v>
      </c>
      <c r="E21" s="81" t="s">
        <v>274</v>
      </c>
      <c r="F21" s="79" t="s">
        <v>61</v>
      </c>
      <c r="G21" s="88">
        <v>44876</v>
      </c>
      <c r="H21" s="79" t="s">
        <v>335</v>
      </c>
      <c r="I21" s="79" t="s">
        <v>61</v>
      </c>
      <c r="J21" s="88">
        <v>44876</v>
      </c>
      <c r="K21" s="79" t="s">
        <v>335</v>
      </c>
      <c r="L21" s="79" t="s">
        <v>61</v>
      </c>
      <c r="M21" s="88">
        <v>44876</v>
      </c>
      <c r="N21" s="79" t="s">
        <v>335</v>
      </c>
      <c r="O21" s="82"/>
    </row>
    <row r="22" spans="1:17" ht="75" outlineLevel="1">
      <c r="A22" s="87" t="s">
        <v>370</v>
      </c>
      <c r="B22" s="79" t="s">
        <v>371</v>
      </c>
      <c r="C22" s="79" t="s">
        <v>372</v>
      </c>
      <c r="D22" s="81" t="s">
        <v>373</v>
      </c>
      <c r="E22" s="81" t="s">
        <v>274</v>
      </c>
      <c r="F22" s="79" t="s">
        <v>61</v>
      </c>
      <c r="G22" s="88">
        <v>44876</v>
      </c>
      <c r="H22" s="79" t="s">
        <v>335</v>
      </c>
      <c r="I22" s="79" t="s">
        <v>61</v>
      </c>
      <c r="J22" s="88">
        <v>44876</v>
      </c>
      <c r="K22" s="79" t="s">
        <v>335</v>
      </c>
      <c r="L22" s="79" t="s">
        <v>61</v>
      </c>
      <c r="M22" s="88">
        <v>44876</v>
      </c>
      <c r="N22" s="79" t="s">
        <v>335</v>
      </c>
      <c r="O22" s="82"/>
    </row>
    <row r="23" spans="1:17" ht="75" outlineLevel="1">
      <c r="A23" s="87" t="s">
        <v>374</v>
      </c>
      <c r="B23" s="79" t="s">
        <v>375</v>
      </c>
      <c r="C23" s="79" t="s">
        <v>376</v>
      </c>
      <c r="D23" s="81" t="s">
        <v>377</v>
      </c>
      <c r="E23" s="81" t="s">
        <v>274</v>
      </c>
      <c r="F23" s="79" t="s">
        <v>61</v>
      </c>
      <c r="G23" s="88">
        <v>44876</v>
      </c>
      <c r="H23" s="79" t="s">
        <v>335</v>
      </c>
      <c r="I23" s="79" t="s">
        <v>61</v>
      </c>
      <c r="J23" s="88">
        <v>44876</v>
      </c>
      <c r="K23" s="79" t="s">
        <v>335</v>
      </c>
      <c r="L23" s="79" t="s">
        <v>61</v>
      </c>
      <c r="M23" s="88">
        <v>44876</v>
      </c>
      <c r="N23" s="79" t="s">
        <v>335</v>
      </c>
      <c r="O23" s="82"/>
    </row>
    <row r="24" spans="1:17" ht="75" outlineLevel="1">
      <c r="A24" s="87" t="s">
        <v>378</v>
      </c>
      <c r="B24" s="79" t="s">
        <v>379</v>
      </c>
      <c r="C24" s="79" t="s">
        <v>380</v>
      </c>
      <c r="D24" s="81" t="s">
        <v>381</v>
      </c>
      <c r="E24" s="81" t="s">
        <v>274</v>
      </c>
      <c r="F24" s="79" t="s">
        <v>61</v>
      </c>
      <c r="G24" s="88">
        <v>44876</v>
      </c>
      <c r="H24" s="79" t="s">
        <v>335</v>
      </c>
      <c r="I24" s="79" t="s">
        <v>61</v>
      </c>
      <c r="J24" s="88">
        <v>44876</v>
      </c>
      <c r="K24" s="79" t="s">
        <v>335</v>
      </c>
      <c r="L24" s="79" t="s">
        <v>61</v>
      </c>
      <c r="M24" s="88">
        <v>44876</v>
      </c>
      <c r="N24" s="79" t="s">
        <v>335</v>
      </c>
      <c r="O24" s="82"/>
    </row>
    <row r="25" spans="1:17" outlineLevel="1">
      <c r="A25" s="79"/>
      <c r="B25" s="79"/>
      <c r="C25" s="79"/>
      <c r="D25" s="81"/>
      <c r="E25" s="79"/>
      <c r="F25" s="79"/>
      <c r="G25" s="79"/>
      <c r="H25" s="79"/>
      <c r="I25" s="79"/>
      <c r="J25" s="79"/>
      <c r="K25" s="79"/>
      <c r="L25" s="79"/>
      <c r="M25" s="79"/>
      <c r="N25" s="79"/>
      <c r="O25" s="80"/>
      <c r="Q25" s="24"/>
    </row>
  </sheetData>
  <mergeCells count="3">
    <mergeCell ref="B2:E2"/>
    <mergeCell ref="B3:E3"/>
    <mergeCell ref="B4:E4"/>
  </mergeCells>
  <phoneticPr fontId="20" type="noConversion"/>
  <dataValidations count="2">
    <dataValidation allowBlank="1" showErrorMessage="1" sqref="F10 I10 L10" xr:uid="{8EF61FC4-ECA5-4E51-BC1D-990FBCCE0648}"/>
    <dataValidation type="list" allowBlank="1" showErrorMessage="1" sqref="G2:G3 G9 J26:J152 J2:J3 J9 M26:M152 M2:M3 M9 G26:G152 F11:F25 I11:I25 L11:L25" xr:uid="{9F859638-0B92-4DD0-BBC4-87381F5D6060}">
      <formula1>$R$2:$R$5</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FSOFT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Kien Nguyen</dc:creator>
  <cp:keywords/>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Việt</cp:lastModifiedBy>
  <cp:revision/>
  <dcterms:created xsi:type="dcterms:W3CDTF">2020-03-17T17:34:29Z</dcterms:created>
  <dcterms:modified xsi:type="dcterms:W3CDTF">2022-12-17T22:30:48Z</dcterms:modified>
  <cp:category>BM</cp:category>
  <cp:contentStatus/>
</cp:coreProperties>
</file>