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na\Desktop\"/>
    </mc:Choice>
  </mc:AlternateContent>
  <xr:revisionPtr revIDLastSave="0" documentId="13_ncr:1_{D78C8DA8-CE08-4DEF-BC8E-183EECAB067A}" xr6:coauthVersionLast="47" xr6:coauthVersionMax="47" xr10:uidLastSave="{00000000-0000-0000-0000-000000000000}"/>
  <bookViews>
    <workbookView xWindow="2088" yWindow="2700" windowWidth="17280" windowHeight="8880" activeTab="1" xr2:uid="{4006ACBC-E9CB-46C5-A916-D3B3EB5BEA8F}"/>
  </bookViews>
  <sheets>
    <sheet name="Without Shell Correction" sheetId="1" r:id="rId1"/>
    <sheet name="With Shell Correction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40" i="1"/>
</calcChain>
</file>

<file path=xl/sharedStrings.xml><?xml version="1.0" encoding="utf-8"?>
<sst xmlns="http://schemas.openxmlformats.org/spreadsheetml/2006/main" count="40" uniqueCount="16">
  <si>
    <t>EXPERIMENTAL DATA</t>
  </si>
  <si>
    <t>Ecm (MeV)</t>
  </si>
  <si>
    <t>σ(mb)</t>
  </si>
  <si>
    <t>+δσ</t>
  </si>
  <si>
    <t>-δσ</t>
  </si>
  <si>
    <t>Estar</t>
  </si>
  <si>
    <t>Ecm</t>
  </si>
  <si>
    <t>Elab</t>
  </si>
  <si>
    <t>Fusion</t>
  </si>
  <si>
    <t>0n0p</t>
  </si>
  <si>
    <t>1n0p</t>
  </si>
  <si>
    <t>2n0p</t>
  </si>
  <si>
    <t>3n0p</t>
  </si>
  <si>
    <t xml:space="preserve">4n0p   </t>
  </si>
  <si>
    <t>4n0p</t>
  </si>
  <si>
    <t>D€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</si>
</sst>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Shell Correction'!$C$4</c:f>
              <c:strCache>
                <c:ptCount val="1"/>
                <c:pt idx="0">
                  <c:v>σ(mb)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 Shell Correction'!$B$5:$B$19</c:f>
              <c:numCache>
                <c:formatCode>General</c:formatCode>
                <c:ptCount val="15"/>
                <c:pt idx="1">
                  <c:v>25.15</c:v>
                </c:pt>
                <c:pt idx="2">
                  <c:v>26.17</c:v>
                </c:pt>
                <c:pt idx="3">
                  <c:v>27.18</c:v>
                </c:pt>
                <c:pt idx="4">
                  <c:v>28.14</c:v>
                </c:pt>
                <c:pt idx="5">
                  <c:v>29.05</c:v>
                </c:pt>
                <c:pt idx="6">
                  <c:v>30.07</c:v>
                </c:pt>
                <c:pt idx="7">
                  <c:v>31.03</c:v>
                </c:pt>
                <c:pt idx="8">
                  <c:v>32.049999999999997</c:v>
                </c:pt>
                <c:pt idx="9">
                  <c:v>33.01</c:v>
                </c:pt>
                <c:pt idx="10">
                  <c:v>34.93</c:v>
                </c:pt>
                <c:pt idx="11">
                  <c:v>36.86</c:v>
                </c:pt>
                <c:pt idx="12">
                  <c:v>38.83</c:v>
                </c:pt>
                <c:pt idx="13">
                  <c:v>42.74</c:v>
                </c:pt>
                <c:pt idx="14">
                  <c:v>46.64</c:v>
                </c:pt>
              </c:numCache>
            </c:numRef>
          </c:xVal>
          <c:yVal>
            <c:numRef>
              <c:f>'Without Shell Correction'!$C$5:$C$19</c:f>
              <c:numCache>
                <c:formatCode>General</c:formatCode>
                <c:ptCount val="15"/>
                <c:pt idx="1">
                  <c:v>0.43279000000000001</c:v>
                </c:pt>
                <c:pt idx="2">
                  <c:v>1.4618</c:v>
                </c:pt>
                <c:pt idx="3">
                  <c:v>5.298</c:v>
                </c:pt>
                <c:pt idx="4">
                  <c:v>16.097000000000001</c:v>
                </c:pt>
                <c:pt idx="5">
                  <c:v>37.536000000000001</c:v>
                </c:pt>
                <c:pt idx="6">
                  <c:v>67.183000000000007</c:v>
                </c:pt>
                <c:pt idx="7">
                  <c:v>112.05</c:v>
                </c:pt>
                <c:pt idx="8">
                  <c:v>168.12</c:v>
                </c:pt>
                <c:pt idx="9">
                  <c:v>222.94</c:v>
                </c:pt>
                <c:pt idx="10">
                  <c:v>346.5</c:v>
                </c:pt>
                <c:pt idx="11">
                  <c:v>451.46</c:v>
                </c:pt>
                <c:pt idx="12">
                  <c:v>557.89</c:v>
                </c:pt>
                <c:pt idx="13">
                  <c:v>689.41</c:v>
                </c:pt>
                <c:pt idx="14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3-4246-A003-2B94CD5221A5}"/>
            </c:ext>
          </c:extLst>
        </c:ser>
        <c:ser>
          <c:idx val="1"/>
          <c:order val="1"/>
          <c:tx>
            <c:v>Theory1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'Without Shell Correction'!$I$5:$I$36</c:f>
              <c:numCache>
                <c:formatCode>0.00E+00</c:formatCode>
                <c:ptCount val="32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'Without Shell Correction'!$J$40:$J$70</c:f>
              <c:numCache>
                <c:formatCode>0.00E+00</c:formatCode>
                <c:ptCount val="31"/>
                <c:pt idx="0">
                  <c:v>6.1114535651087976E-3</c:v>
                </c:pt>
                <c:pt idx="1">
                  <c:v>4.0954686211062907E-2</c:v>
                </c:pt>
                <c:pt idx="2">
                  <c:v>0.23246135311900479</c:v>
                </c:pt>
                <c:pt idx="3">
                  <c:v>1.1307853195027171</c:v>
                </c:pt>
                <c:pt idx="4">
                  <c:v>4.7039092903749582</c:v>
                </c:pt>
                <c:pt idx="5">
                  <c:v>16.18334735831597</c:v>
                </c:pt>
                <c:pt idx="6">
                  <c:v>43.145095225655901</c:v>
                </c:pt>
                <c:pt idx="7">
                  <c:v>87.06841738348399</c:v>
                </c:pt>
                <c:pt idx="8">
                  <c:v>140.56793436065465</c:v>
                </c:pt>
                <c:pt idx="9">
                  <c:v>195.74448820203057</c:v>
                </c:pt>
                <c:pt idx="10">
                  <c:v>248.96428886261324</c:v>
                </c:pt>
                <c:pt idx="11">
                  <c:v>299.263952060843</c:v>
                </c:pt>
                <c:pt idx="12">
                  <c:v>346.49999999999937</c:v>
                </c:pt>
                <c:pt idx="13">
                  <c:v>390.84379336893898</c:v>
                </c:pt>
                <c:pt idx="14">
                  <c:v>432.52582140165106</c:v>
                </c:pt>
                <c:pt idx="15">
                  <c:v>471.77059509059472</c:v>
                </c:pt>
                <c:pt idx="16">
                  <c:v>508.78151476282665</c:v>
                </c:pt>
                <c:pt idx="17">
                  <c:v>543.73040815732259</c:v>
                </c:pt>
                <c:pt idx="18">
                  <c:v>576.77093476340883</c:v>
                </c:pt>
                <c:pt idx="19">
                  <c:v>608.04040731622786</c:v>
                </c:pt>
                <c:pt idx="20">
                  <c:v>637.65885769649958</c:v>
                </c:pt>
                <c:pt idx="21">
                  <c:v>665.74351548422669</c:v>
                </c:pt>
                <c:pt idx="22">
                  <c:v>692.4625187224409</c:v>
                </c:pt>
                <c:pt idx="23">
                  <c:v>717.88125442787657</c:v>
                </c:pt>
                <c:pt idx="24">
                  <c:v>742.02961380818385</c:v>
                </c:pt>
                <c:pt idx="25">
                  <c:v>765.03136514503899</c:v>
                </c:pt>
                <c:pt idx="26">
                  <c:v>787.03970087764844</c:v>
                </c:pt>
                <c:pt idx="27">
                  <c:v>807.9714860847356</c:v>
                </c:pt>
                <c:pt idx="28">
                  <c:v>827.99299060885403</c:v>
                </c:pt>
                <c:pt idx="29">
                  <c:v>847.16119456458648</c:v>
                </c:pt>
                <c:pt idx="30">
                  <c:v>865.42098603782836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3-4246-A003-2B94CD52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74160"/>
        <c:axId val="1936174640"/>
      </c:scatterChart>
      <c:valAx>
        <c:axId val="19361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4640"/>
        <c:crosses val="autoZero"/>
        <c:crossBetween val="midCat"/>
      </c:valAx>
      <c:valAx>
        <c:axId val="193617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Shell Correction'!$M$4</c:f>
              <c:strCache>
                <c:ptCount val="1"/>
                <c:pt idx="0">
                  <c:v>1n0p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'Without Shell Correction'!$M$5:$M$35</c:f>
              <c:numCache>
                <c:formatCode>0.00E+00</c:formatCode>
                <c:ptCount val="31"/>
                <c:pt idx="0">
                  <c:v>1.130362E-6</c:v>
                </c:pt>
                <c:pt idx="1">
                  <c:v>2.232179E-6</c:v>
                </c:pt>
                <c:pt idx="2">
                  <c:v>3.8624529999999996E-6</c:v>
                </c:pt>
                <c:pt idx="3">
                  <c:v>5.9137690000000002E-6</c:v>
                </c:pt>
                <c:pt idx="4">
                  <c:v>7.9792089999999994E-6</c:v>
                </c:pt>
                <c:pt idx="5">
                  <c:v>9.1587159999999997E-6</c:v>
                </c:pt>
                <c:pt idx="6">
                  <c:v>8.3651409999999994E-6</c:v>
                </c:pt>
                <c:pt idx="7">
                  <c:v>5.9293850000000002E-6</c:v>
                </c:pt>
                <c:pt idx="8">
                  <c:v>3.4423419999999999E-6</c:v>
                </c:pt>
                <c:pt idx="9">
                  <c:v>1.7624770000000001E-6</c:v>
                </c:pt>
                <c:pt idx="10">
                  <c:v>8.4172630000000003E-7</c:v>
                </c:pt>
                <c:pt idx="11">
                  <c:v>3.8757389999999998E-7</c:v>
                </c:pt>
                <c:pt idx="12">
                  <c:v>1.751903E-7</c:v>
                </c:pt>
                <c:pt idx="13">
                  <c:v>7.8554169999999998E-8</c:v>
                </c:pt>
                <c:pt idx="14">
                  <c:v>3.5158830000000003E-8</c:v>
                </c:pt>
                <c:pt idx="15">
                  <c:v>1.57682E-8</c:v>
                </c:pt>
                <c:pt idx="16">
                  <c:v>7.1037079999999998E-9</c:v>
                </c:pt>
                <c:pt idx="17">
                  <c:v>3.2198759999999998E-9</c:v>
                </c:pt>
                <c:pt idx="18">
                  <c:v>1.4699610000000001E-9</c:v>
                </c:pt>
                <c:pt idx="19">
                  <c:v>6.7638029999999999E-10</c:v>
                </c:pt>
                <c:pt idx="20">
                  <c:v>3.1382880000000002E-10</c:v>
                </c:pt>
                <c:pt idx="21">
                  <c:v>1.4687269999999999E-10</c:v>
                </c:pt>
                <c:pt idx="22">
                  <c:v>6.9350689999999996E-11</c:v>
                </c:pt>
                <c:pt idx="23">
                  <c:v>3.303958E-11</c:v>
                </c:pt>
                <c:pt idx="24">
                  <c:v>1.5880460000000002E-11</c:v>
                </c:pt>
                <c:pt idx="25">
                  <c:v>7.7009759999999995E-12</c:v>
                </c:pt>
                <c:pt idx="26">
                  <c:v>3.7678310000000003E-12</c:v>
                </c:pt>
                <c:pt idx="27">
                  <c:v>1.8593689999999998E-12</c:v>
                </c:pt>
                <c:pt idx="28">
                  <c:v>9.2547450000000007E-13</c:v>
                </c:pt>
                <c:pt idx="29">
                  <c:v>4.6453179999999997E-13</c:v>
                </c:pt>
                <c:pt idx="30">
                  <c:v>2.3506299999999997E-13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4-4FD3-9B45-77D6239D6595}"/>
            </c:ext>
          </c:extLst>
        </c:ser>
        <c:ser>
          <c:idx val="1"/>
          <c:order val="1"/>
          <c:tx>
            <c:strRef>
              <c:f>'Without Shell Correction'!$N$4</c:f>
              <c:strCache>
                <c:ptCount val="1"/>
                <c:pt idx="0">
                  <c:v>2n0p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'Without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'Without Shell Correction'!$N$5:$N$35</c:f>
              <c:numCache>
                <c:formatCode>0.00E+00</c:formatCode>
                <c:ptCount val="31"/>
                <c:pt idx="0">
                  <c:v>1.027349E-2</c:v>
                </c:pt>
                <c:pt idx="1">
                  <c:v>4.0400579999999998E-2</c:v>
                </c:pt>
                <c:pt idx="2">
                  <c:v>0.1121162</c:v>
                </c:pt>
                <c:pt idx="3">
                  <c:v>0.24173800000000001</c:v>
                </c:pt>
                <c:pt idx="4">
                  <c:v>0.42287829999999998</c:v>
                </c:pt>
                <c:pt idx="5">
                  <c:v>0.59525799999999995</c:v>
                </c:pt>
                <c:pt idx="6">
                  <c:v>0.64109289999999997</c:v>
                </c:pt>
                <c:pt idx="7">
                  <c:v>0.52066389999999996</c:v>
                </c:pt>
                <c:pt idx="8">
                  <c:v>0.33890799999999999</c:v>
                </c:pt>
                <c:pt idx="9">
                  <c:v>0.1913098</c:v>
                </c:pt>
                <c:pt idx="10">
                  <c:v>9.9403690000000003E-2</c:v>
                </c:pt>
                <c:pt idx="11">
                  <c:v>4.9267520000000002E-2</c:v>
                </c:pt>
                <c:pt idx="12">
                  <c:v>2.376265E-2</c:v>
                </c:pt>
                <c:pt idx="13">
                  <c:v>1.128724E-2</c:v>
                </c:pt>
                <c:pt idx="14">
                  <c:v>5.3192500000000002E-3</c:v>
                </c:pt>
                <c:pt idx="15">
                  <c:v>2.4989819999999999E-3</c:v>
                </c:pt>
                <c:pt idx="16">
                  <c:v>1.174149E-3</c:v>
                </c:pt>
                <c:pt idx="17">
                  <c:v>5.5295500000000005E-4</c:v>
                </c:pt>
                <c:pt idx="18">
                  <c:v>2.614216E-4</c:v>
                </c:pt>
                <c:pt idx="19">
                  <c:v>1.2421209999999999E-4</c:v>
                </c:pt>
                <c:pt idx="20">
                  <c:v>5.9361599999999998E-5</c:v>
                </c:pt>
                <c:pt idx="21">
                  <c:v>2.8551149999999999E-5</c:v>
                </c:pt>
                <c:pt idx="22">
                  <c:v>1.3827400000000001E-5</c:v>
                </c:pt>
                <c:pt idx="23">
                  <c:v>6.7446849999999998E-6</c:v>
                </c:pt>
                <c:pt idx="24">
                  <c:v>3.3138809999999998E-6</c:v>
                </c:pt>
                <c:pt idx="25">
                  <c:v>1.6403800000000001E-6</c:v>
                </c:pt>
                <c:pt idx="26">
                  <c:v>8.1818759999999997E-7</c:v>
                </c:pt>
                <c:pt idx="27">
                  <c:v>4.1113110000000002E-7</c:v>
                </c:pt>
                <c:pt idx="28">
                  <c:v>2.0814640000000001E-7</c:v>
                </c:pt>
                <c:pt idx="29">
                  <c:v>1.061663E-7</c:v>
                </c:pt>
                <c:pt idx="30">
                  <c:v>5.454252E-8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4-4FD3-9B45-77D6239D6595}"/>
            </c:ext>
          </c:extLst>
        </c:ser>
        <c:ser>
          <c:idx val="2"/>
          <c:order val="2"/>
          <c:tx>
            <c:strRef>
              <c:f>'Without Shell Correction'!$O$4</c:f>
              <c:strCache>
                <c:ptCount val="1"/>
                <c:pt idx="0">
                  <c:v>3n0p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'Without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'Without Shell Correction'!$O$5:$O$35</c:f>
              <c:numCache>
                <c:formatCode>0.00E+00</c:formatCode>
                <c:ptCount val="31"/>
                <c:pt idx="0">
                  <c:v>2.6361399999999999E-3</c:v>
                </c:pt>
                <c:pt idx="1">
                  <c:v>4.5815799999999997E-2</c:v>
                </c:pt>
                <c:pt idx="2">
                  <c:v>0.3753572</c:v>
                </c:pt>
                <c:pt idx="3">
                  <c:v>2.119462</c:v>
                </c:pt>
                <c:pt idx="4">
                  <c:v>9.3541220000000003</c:v>
                </c:pt>
                <c:pt idx="5">
                  <c:v>32.871420000000001</c:v>
                </c:pt>
                <c:pt idx="6">
                  <c:v>88.079560000000001</c:v>
                </c:pt>
                <c:pt idx="7">
                  <c:v>175.77430000000001</c:v>
                </c:pt>
                <c:pt idx="8">
                  <c:v>259.81959999999998</c:v>
                </c:pt>
                <c:pt idx="9">
                  <c:v>291.12869999999998</c:v>
                </c:pt>
                <c:pt idx="10">
                  <c:v>263.57990000000001</c:v>
                </c:pt>
                <c:pt idx="11">
                  <c:v>204.93219999999999</c:v>
                </c:pt>
                <c:pt idx="12">
                  <c:v>143.0376</c:v>
                </c:pt>
                <c:pt idx="13">
                  <c:v>92.436790000000002</c:v>
                </c:pt>
                <c:pt idx="14">
                  <c:v>56.503680000000003</c:v>
                </c:pt>
                <c:pt idx="15">
                  <c:v>33.164790000000004</c:v>
                </c:pt>
                <c:pt idx="16">
                  <c:v>18.89462</c:v>
                </c:pt>
                <c:pt idx="17">
                  <c:v>10.53157</c:v>
                </c:pt>
                <c:pt idx="18">
                  <c:v>5.7770710000000003</c:v>
                </c:pt>
                <c:pt idx="19">
                  <c:v>3.1327739999999999</c:v>
                </c:pt>
                <c:pt idx="20">
                  <c:v>1.6852119999999999</c:v>
                </c:pt>
                <c:pt idx="21">
                  <c:v>0.90168599999999999</c:v>
                </c:pt>
                <c:pt idx="22">
                  <c:v>0.4809407</c:v>
                </c:pt>
                <c:pt idx="23">
                  <c:v>0.2561348</c:v>
                </c:pt>
                <c:pt idx="24">
                  <c:v>0.136374</c:v>
                </c:pt>
                <c:pt idx="25">
                  <c:v>7.2672379999999995E-2</c:v>
                </c:pt>
                <c:pt idx="26">
                  <c:v>3.879676E-2</c:v>
                </c:pt>
                <c:pt idx="27">
                  <c:v>2.0759590000000001E-2</c:v>
                </c:pt>
                <c:pt idx="28">
                  <c:v>1.1141130000000001E-2</c:v>
                </c:pt>
                <c:pt idx="29">
                  <c:v>5.9993920000000001E-3</c:v>
                </c:pt>
                <c:pt idx="30">
                  <c:v>3.2421820000000001E-3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4-4FD3-9B45-77D6239D6595}"/>
            </c:ext>
          </c:extLst>
        </c:ser>
        <c:ser>
          <c:idx val="3"/>
          <c:order val="3"/>
          <c:tx>
            <c:strRef>
              <c:f>'Without Shell Correction'!$P$4</c:f>
              <c:strCache>
                <c:ptCount val="1"/>
                <c:pt idx="0">
                  <c:v>4n0p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'Without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'Without Shell Correction'!$P$5:$P$35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4.7154320000000001E-4</c:v>
                </c:pt>
                <c:pt idx="7">
                  <c:v>1.625173</c:v>
                </c:pt>
                <c:pt idx="8">
                  <c:v>25.091989999999999</c:v>
                </c:pt>
                <c:pt idx="9">
                  <c:v>102.8826</c:v>
                </c:pt>
                <c:pt idx="10">
                  <c:v>233.4444</c:v>
                </c:pt>
                <c:pt idx="11">
                  <c:v>386.47919999999999</c:v>
                </c:pt>
                <c:pt idx="12">
                  <c:v>532.90729999999996</c:v>
                </c:pt>
                <c:pt idx="13">
                  <c:v>657.67790000000002</c:v>
                </c:pt>
                <c:pt idx="14">
                  <c:v>757.5059</c:v>
                </c:pt>
                <c:pt idx="15">
                  <c:v>835.04359999999997</c:v>
                </c:pt>
                <c:pt idx="16">
                  <c:v>890.78570000000002</c:v>
                </c:pt>
                <c:pt idx="17">
                  <c:v>910.77880000000005</c:v>
                </c:pt>
                <c:pt idx="18">
                  <c:v>876.18039999999996</c:v>
                </c:pt>
                <c:pt idx="19">
                  <c:v>785.54309999999998</c:v>
                </c:pt>
                <c:pt idx="20">
                  <c:v>657.43119999999999</c:v>
                </c:pt>
                <c:pt idx="21">
                  <c:v>517.53769999999997</c:v>
                </c:pt>
                <c:pt idx="22">
                  <c:v>386.83670000000001</c:v>
                </c:pt>
                <c:pt idx="23">
                  <c:v>276.98489999999998</c:v>
                </c:pt>
                <c:pt idx="24">
                  <c:v>191.45820000000001</c:v>
                </c:pt>
                <c:pt idx="25">
                  <c:v>128.601</c:v>
                </c:pt>
                <c:pt idx="26">
                  <c:v>84.401430000000005</c:v>
                </c:pt>
                <c:pt idx="27">
                  <c:v>54.352780000000003</c:v>
                </c:pt>
                <c:pt idx="28">
                  <c:v>34.473489999999998</c:v>
                </c:pt>
                <c:pt idx="29">
                  <c:v>21.59845</c:v>
                </c:pt>
                <c:pt idx="30">
                  <c:v>13.397790000000001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4-4FD3-9B45-77D6239D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18912"/>
        <c:axId val="550409312"/>
      </c:scatterChart>
      <c:valAx>
        <c:axId val="5504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09312"/>
        <c:crosses val="autoZero"/>
        <c:crossBetween val="midCat"/>
      </c:valAx>
      <c:valAx>
        <c:axId val="55040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80163940137272E-2"/>
          <c:y val="3.8830259838329648E-2"/>
          <c:w val="0.90875141275790161"/>
          <c:h val="0.948249781302538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'With Shell Correction'!$C$4</c:f>
              <c:strCache>
                <c:ptCount val="1"/>
                <c:pt idx="0">
                  <c:v>σ(mb)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Shell Correction'!$B$5:$B$19</c:f>
              <c:numCache>
                <c:formatCode>General</c:formatCode>
                <c:ptCount val="15"/>
                <c:pt idx="1">
                  <c:v>25.15</c:v>
                </c:pt>
                <c:pt idx="2">
                  <c:v>26.17</c:v>
                </c:pt>
                <c:pt idx="3">
                  <c:v>27.18</c:v>
                </c:pt>
                <c:pt idx="4">
                  <c:v>28.14</c:v>
                </c:pt>
                <c:pt idx="5">
                  <c:v>29.05</c:v>
                </c:pt>
                <c:pt idx="6">
                  <c:v>30.07</c:v>
                </c:pt>
                <c:pt idx="7">
                  <c:v>31.03</c:v>
                </c:pt>
                <c:pt idx="8">
                  <c:v>32.049999999999997</c:v>
                </c:pt>
                <c:pt idx="9">
                  <c:v>33.01</c:v>
                </c:pt>
                <c:pt idx="10">
                  <c:v>34.93</c:v>
                </c:pt>
                <c:pt idx="11">
                  <c:v>36.86</c:v>
                </c:pt>
                <c:pt idx="12">
                  <c:v>38.83</c:v>
                </c:pt>
                <c:pt idx="13">
                  <c:v>42.74</c:v>
                </c:pt>
                <c:pt idx="14">
                  <c:v>46.64</c:v>
                </c:pt>
              </c:numCache>
            </c:numRef>
          </c:xVal>
          <c:yVal>
            <c:numRef>
              <c:f>'With Shell Correction'!$C$5:$C$19</c:f>
              <c:numCache>
                <c:formatCode>General</c:formatCode>
                <c:ptCount val="15"/>
                <c:pt idx="1">
                  <c:v>0.43279000000000001</c:v>
                </c:pt>
                <c:pt idx="2">
                  <c:v>1.4618</c:v>
                </c:pt>
                <c:pt idx="3">
                  <c:v>5.298</c:v>
                </c:pt>
                <c:pt idx="4">
                  <c:v>16.097000000000001</c:v>
                </c:pt>
                <c:pt idx="5">
                  <c:v>37.536000000000001</c:v>
                </c:pt>
                <c:pt idx="6">
                  <c:v>67.183000000000007</c:v>
                </c:pt>
                <c:pt idx="7">
                  <c:v>112.05</c:v>
                </c:pt>
                <c:pt idx="8">
                  <c:v>168.12</c:v>
                </c:pt>
                <c:pt idx="9">
                  <c:v>222.94</c:v>
                </c:pt>
                <c:pt idx="10">
                  <c:v>346.5</c:v>
                </c:pt>
                <c:pt idx="11">
                  <c:v>451.46</c:v>
                </c:pt>
                <c:pt idx="12">
                  <c:v>557.89</c:v>
                </c:pt>
                <c:pt idx="13">
                  <c:v>689.41</c:v>
                </c:pt>
                <c:pt idx="14">
                  <c:v>882.53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0B0-A02D-4E169ED390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 Shell Correction'!$J$40:$J$70</c:f>
              <c:numCache>
                <c:formatCode>0.00E+00</c:formatCode>
                <c:ptCount val="31"/>
                <c:pt idx="0">
                  <c:v>6.1114535651087976E-3</c:v>
                </c:pt>
                <c:pt idx="1">
                  <c:v>4.0954686211062907E-2</c:v>
                </c:pt>
                <c:pt idx="2">
                  <c:v>0.23246135311900479</c:v>
                </c:pt>
                <c:pt idx="3">
                  <c:v>1.1307853195027171</c:v>
                </c:pt>
                <c:pt idx="4">
                  <c:v>4.7039092903749582</c:v>
                </c:pt>
                <c:pt idx="5">
                  <c:v>16.18334735831597</c:v>
                </c:pt>
                <c:pt idx="6">
                  <c:v>43.145095225655901</c:v>
                </c:pt>
                <c:pt idx="7">
                  <c:v>87.06841738348399</c:v>
                </c:pt>
                <c:pt idx="8">
                  <c:v>140.56793436065465</c:v>
                </c:pt>
                <c:pt idx="9">
                  <c:v>195.74448820203057</c:v>
                </c:pt>
                <c:pt idx="10">
                  <c:v>248.96428886261324</c:v>
                </c:pt>
                <c:pt idx="11">
                  <c:v>299.263952060843</c:v>
                </c:pt>
                <c:pt idx="12">
                  <c:v>346.49999999999937</c:v>
                </c:pt>
                <c:pt idx="13">
                  <c:v>390.84379336893898</c:v>
                </c:pt>
                <c:pt idx="14">
                  <c:v>432.52582140165106</c:v>
                </c:pt>
                <c:pt idx="15">
                  <c:v>471.77059509059472</c:v>
                </c:pt>
                <c:pt idx="16">
                  <c:v>508.78151476282665</c:v>
                </c:pt>
                <c:pt idx="17">
                  <c:v>543.73040815732259</c:v>
                </c:pt>
                <c:pt idx="18">
                  <c:v>576.77093476340883</c:v>
                </c:pt>
                <c:pt idx="19">
                  <c:v>608.04040731622786</c:v>
                </c:pt>
                <c:pt idx="20">
                  <c:v>637.65885769649958</c:v>
                </c:pt>
                <c:pt idx="21">
                  <c:v>665.74351548422669</c:v>
                </c:pt>
                <c:pt idx="22">
                  <c:v>692.4625187224409</c:v>
                </c:pt>
                <c:pt idx="23">
                  <c:v>717.88125442787657</c:v>
                </c:pt>
                <c:pt idx="24">
                  <c:v>742.02961380818385</c:v>
                </c:pt>
                <c:pt idx="25">
                  <c:v>765.03136514503899</c:v>
                </c:pt>
                <c:pt idx="26">
                  <c:v>787.03970087764844</c:v>
                </c:pt>
                <c:pt idx="27">
                  <c:v>807.9714860847356</c:v>
                </c:pt>
                <c:pt idx="28">
                  <c:v>827.99299060885403</c:v>
                </c:pt>
                <c:pt idx="29">
                  <c:v>847.16119456458648</c:v>
                </c:pt>
                <c:pt idx="30">
                  <c:v>865.42098603782836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3-40B0-A02D-4E169ED39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74160"/>
        <c:axId val="1936174640"/>
      </c:scatterChart>
      <c:valAx>
        <c:axId val="19361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4640"/>
        <c:crosses val="autoZero"/>
        <c:crossBetween val="midCat"/>
      </c:valAx>
      <c:valAx>
        <c:axId val="193617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Shell Correction'!$M$4</c:f>
              <c:strCache>
                <c:ptCount val="1"/>
                <c:pt idx="0">
                  <c:v>1n0p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 Shell Correction'!$M$5:$M$35</c:f>
              <c:numCache>
                <c:formatCode>0.00E+00</c:formatCode>
                <c:ptCount val="31"/>
                <c:pt idx="0">
                  <c:v>3.0189250000000001E-6</c:v>
                </c:pt>
                <c:pt idx="1">
                  <c:v>6.4239910000000002E-6</c:v>
                </c:pt>
                <c:pt idx="2">
                  <c:v>1.184918E-5</c:v>
                </c:pt>
                <c:pt idx="3">
                  <c:v>1.9154039999999999E-5</c:v>
                </c:pt>
                <c:pt idx="4">
                  <c:v>2.70515E-5</c:v>
                </c:pt>
                <c:pt idx="5">
                  <c:v>3.2251520000000003E-5</c:v>
                </c:pt>
                <c:pt idx="6">
                  <c:v>3.0384760000000001E-5</c:v>
                </c:pt>
                <c:pt idx="7">
                  <c:v>2.2076740000000001E-5</c:v>
                </c:pt>
                <c:pt idx="8">
                  <c:v>1.306341E-5</c:v>
                </c:pt>
                <c:pt idx="9">
                  <c:v>6.782154E-6</c:v>
                </c:pt>
                <c:pt idx="10">
                  <c:v>3.2690820000000001E-6</c:v>
                </c:pt>
                <c:pt idx="11">
                  <c:v>1.5127740000000001E-6</c:v>
                </c:pt>
                <c:pt idx="12">
                  <c:v>6.8456479999999998E-7</c:v>
                </c:pt>
                <c:pt idx="13">
                  <c:v>3.062179E-7</c:v>
                </c:pt>
                <c:pt idx="14">
                  <c:v>1.3628959999999999E-7</c:v>
                </c:pt>
                <c:pt idx="15">
                  <c:v>6.0605729999999994E-8</c:v>
                </c:pt>
                <c:pt idx="16">
                  <c:v>2.700055E-8</c:v>
                </c:pt>
                <c:pt idx="17">
                  <c:v>1.2073739999999999E-8</c:v>
                </c:pt>
                <c:pt idx="18">
                  <c:v>5.4260240000000003E-9</c:v>
                </c:pt>
                <c:pt idx="19">
                  <c:v>2.4529499999999999E-9</c:v>
                </c:pt>
                <c:pt idx="20">
                  <c:v>1.116208E-9</c:v>
                </c:pt>
                <c:pt idx="21">
                  <c:v>5.1151580000000001E-10</c:v>
                </c:pt>
                <c:pt idx="22">
                  <c:v>2.3616599999999999E-10</c:v>
                </c:pt>
                <c:pt idx="23">
                  <c:v>1.0987519999999999E-10</c:v>
                </c:pt>
                <c:pt idx="24">
                  <c:v>5.1515729999999997E-11</c:v>
                </c:pt>
                <c:pt idx="25">
                  <c:v>2.4344749999999999E-11</c:v>
                </c:pt>
                <c:pt idx="26">
                  <c:v>1.159738E-11</c:v>
                </c:pt>
                <c:pt idx="27">
                  <c:v>5.568272E-12</c:v>
                </c:pt>
                <c:pt idx="28">
                  <c:v>2.6948350000000002E-12</c:v>
                </c:pt>
                <c:pt idx="29">
                  <c:v>1.314524E-12</c:v>
                </c:pt>
                <c:pt idx="30">
                  <c:v>6.4615879999999996E-13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F-4691-80AD-D53EB95631B4}"/>
            </c:ext>
          </c:extLst>
        </c:ser>
        <c:ser>
          <c:idx val="1"/>
          <c:order val="1"/>
          <c:tx>
            <c:strRef>
              <c:f>'With Shell Correction'!$N$4</c:f>
              <c:strCache>
                <c:ptCount val="1"/>
                <c:pt idx="0">
                  <c:v>2n0p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 Shell Correction'!$N$5:$N$35</c:f>
              <c:numCache>
                <c:formatCode>0.00E+00</c:formatCode>
                <c:ptCount val="31"/>
                <c:pt idx="0">
                  <c:v>1.094068E-2</c:v>
                </c:pt>
                <c:pt idx="1">
                  <c:v>4.7048699999999999E-2</c:v>
                </c:pt>
                <c:pt idx="2">
                  <c:v>0.1435486</c:v>
                </c:pt>
                <c:pt idx="3">
                  <c:v>0.33823720000000002</c:v>
                </c:pt>
                <c:pt idx="4">
                  <c:v>0.64068879999999995</c:v>
                </c:pt>
                <c:pt idx="5">
                  <c:v>0.96714370000000005</c:v>
                </c:pt>
                <c:pt idx="6">
                  <c:v>1.106706</c:v>
                </c:pt>
                <c:pt idx="7">
                  <c:v>0.94680399999999998</c:v>
                </c:pt>
                <c:pt idx="8">
                  <c:v>0.64411169999999995</c:v>
                </c:pt>
                <c:pt idx="9">
                  <c:v>0.37730150000000001</c:v>
                </c:pt>
                <c:pt idx="10">
                  <c:v>0.20211970000000001</c:v>
                </c:pt>
                <c:pt idx="11">
                  <c:v>0.1026754</c:v>
                </c:pt>
                <c:pt idx="12">
                  <c:v>5.0487280000000002E-2</c:v>
                </c:pt>
                <c:pt idx="13">
                  <c:v>2.4330589999999999E-2</c:v>
                </c:pt>
                <c:pt idx="14">
                  <c:v>1.1582E-2</c:v>
                </c:pt>
                <c:pt idx="15">
                  <c:v>5.4743259999999998E-3</c:v>
                </c:pt>
                <c:pt idx="16">
                  <c:v>2.5783999999999998E-3</c:v>
                </c:pt>
                <c:pt idx="17">
                  <c:v>1.213242E-3</c:v>
                </c:pt>
                <c:pt idx="18">
                  <c:v>5.7138999999999996E-4</c:v>
                </c:pt>
                <c:pt idx="19">
                  <c:v>2.6971980000000003E-4</c:v>
                </c:pt>
                <c:pt idx="20">
                  <c:v>1.2774610000000001E-4</c:v>
                </c:pt>
                <c:pt idx="21">
                  <c:v>6.0756949999999998E-5</c:v>
                </c:pt>
                <c:pt idx="22">
                  <c:v>2.9038510000000001E-5</c:v>
                </c:pt>
                <c:pt idx="23">
                  <c:v>1.395322E-5</c:v>
                </c:pt>
                <c:pt idx="24">
                  <c:v>6.7425799999999999E-6</c:v>
                </c:pt>
                <c:pt idx="25">
                  <c:v>3.277799E-6</c:v>
                </c:pt>
                <c:pt idx="26">
                  <c:v>1.6035439999999999E-6</c:v>
                </c:pt>
                <c:pt idx="27">
                  <c:v>7.8941270000000003E-7</c:v>
                </c:pt>
                <c:pt idx="28">
                  <c:v>3.9116080000000001E-7</c:v>
                </c:pt>
                <c:pt idx="29">
                  <c:v>1.9510099999999999E-7</c:v>
                </c:pt>
                <c:pt idx="30">
                  <c:v>9.7942780000000002E-8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F-4691-80AD-D53EB95631B4}"/>
            </c:ext>
          </c:extLst>
        </c:ser>
        <c:ser>
          <c:idx val="2"/>
          <c:order val="2"/>
          <c:tx>
            <c:strRef>
              <c:f>'With Shell Correction'!$O$4</c:f>
              <c:strCache>
                <c:ptCount val="1"/>
                <c:pt idx="0">
                  <c:v>3n0p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 Shell Correction'!$O$5:$O$35</c:f>
              <c:numCache>
                <c:formatCode>0.00E+00</c:formatCode>
                <c:ptCount val="31"/>
                <c:pt idx="0">
                  <c:v>2.140898E-3</c:v>
                </c:pt>
                <c:pt idx="1">
                  <c:v>4.0622680000000001E-2</c:v>
                </c:pt>
                <c:pt idx="2">
                  <c:v>0.35403990000000002</c:v>
                </c:pt>
                <c:pt idx="3">
                  <c:v>2.0817429999999999</c:v>
                </c:pt>
                <c:pt idx="4">
                  <c:v>9.4227120000000006</c:v>
                </c:pt>
                <c:pt idx="5">
                  <c:v>33.637749999999997</c:v>
                </c:pt>
                <c:pt idx="6">
                  <c:v>91.086029999999994</c:v>
                </c:pt>
                <c:pt idx="7">
                  <c:v>183.66669999999999</c:v>
                </c:pt>
                <c:pt idx="8">
                  <c:v>277.87209999999999</c:v>
                </c:pt>
                <c:pt idx="9">
                  <c:v>323.28870000000001</c:v>
                </c:pt>
                <c:pt idx="10">
                  <c:v>305.78789999999998</c:v>
                </c:pt>
                <c:pt idx="11">
                  <c:v>248.36879999999999</c:v>
                </c:pt>
                <c:pt idx="12">
                  <c:v>180.5214</c:v>
                </c:pt>
                <c:pt idx="13">
                  <c:v>120.9319</c:v>
                </c:pt>
                <c:pt idx="14">
                  <c:v>76.246290000000002</c:v>
                </c:pt>
                <c:pt idx="15">
                  <c:v>45.928840000000001</c:v>
                </c:pt>
                <c:pt idx="16">
                  <c:v>26.724830000000001</c:v>
                </c:pt>
                <c:pt idx="17">
                  <c:v>15.14481</c:v>
                </c:pt>
                <c:pt idx="18">
                  <c:v>8.4107869999999991</c:v>
                </c:pt>
                <c:pt idx="19">
                  <c:v>4.599634</c:v>
                </c:pt>
                <c:pt idx="20">
                  <c:v>2.4863390000000001</c:v>
                </c:pt>
                <c:pt idx="21">
                  <c:v>1.3324549999999999</c:v>
                </c:pt>
                <c:pt idx="22">
                  <c:v>0.70971680000000004</c:v>
                </c:pt>
                <c:pt idx="23">
                  <c:v>0.37642740000000002</c:v>
                </c:pt>
                <c:pt idx="24">
                  <c:v>0.19911110000000001</c:v>
                </c:pt>
                <c:pt idx="25">
                  <c:v>0.1051766</c:v>
                </c:pt>
                <c:pt idx="26">
                  <c:v>5.5546949999999998E-2</c:v>
                </c:pt>
                <c:pt idx="27">
                  <c:v>2.9350600000000001E-2</c:v>
                </c:pt>
                <c:pt idx="28">
                  <c:v>1.5529670000000001E-2</c:v>
                </c:pt>
                <c:pt idx="29">
                  <c:v>8.2329199999999995E-3</c:v>
                </c:pt>
                <c:pt idx="30">
                  <c:v>4.374714E-3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F-4691-80AD-D53EB95631B4}"/>
            </c:ext>
          </c:extLst>
        </c:ser>
        <c:ser>
          <c:idx val="3"/>
          <c:order val="3"/>
          <c:tx>
            <c:strRef>
              <c:f>'With Shell Correction'!$P$4</c:f>
              <c:strCache>
                <c:ptCount val="1"/>
                <c:pt idx="0">
                  <c:v>4n0p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Shell Correction'!$I$5:$I$35</c:f>
              <c:numCache>
                <c:formatCode>0.00E+00</c:formatCode>
                <c:ptCount val="31"/>
                <c:pt idx="0">
                  <c:v>23.05518</c:v>
                </c:pt>
                <c:pt idx="1">
                  <c:v>24.05518</c:v>
                </c:pt>
                <c:pt idx="2">
                  <c:v>25.05518</c:v>
                </c:pt>
                <c:pt idx="3">
                  <c:v>26.05518</c:v>
                </c:pt>
                <c:pt idx="4">
                  <c:v>27.05518</c:v>
                </c:pt>
                <c:pt idx="5">
                  <c:v>28.05518</c:v>
                </c:pt>
                <c:pt idx="6">
                  <c:v>29.05518</c:v>
                </c:pt>
                <c:pt idx="7">
                  <c:v>30.05518</c:v>
                </c:pt>
                <c:pt idx="8">
                  <c:v>31.05518</c:v>
                </c:pt>
                <c:pt idx="9">
                  <c:v>32.05518</c:v>
                </c:pt>
                <c:pt idx="10">
                  <c:v>33.05518</c:v>
                </c:pt>
                <c:pt idx="11">
                  <c:v>34.05518</c:v>
                </c:pt>
                <c:pt idx="12">
                  <c:v>35.05518</c:v>
                </c:pt>
                <c:pt idx="13">
                  <c:v>36.05518</c:v>
                </c:pt>
                <c:pt idx="14">
                  <c:v>37.05518</c:v>
                </c:pt>
                <c:pt idx="15">
                  <c:v>38.05518</c:v>
                </c:pt>
                <c:pt idx="16">
                  <c:v>39.05518</c:v>
                </c:pt>
                <c:pt idx="17">
                  <c:v>40.05518</c:v>
                </c:pt>
                <c:pt idx="18">
                  <c:v>41.05518</c:v>
                </c:pt>
                <c:pt idx="19">
                  <c:v>42.05518</c:v>
                </c:pt>
                <c:pt idx="20">
                  <c:v>43.05518</c:v>
                </c:pt>
                <c:pt idx="21">
                  <c:v>44.05518</c:v>
                </c:pt>
                <c:pt idx="22">
                  <c:v>45.05518</c:v>
                </c:pt>
                <c:pt idx="23">
                  <c:v>46.05518</c:v>
                </c:pt>
                <c:pt idx="24">
                  <c:v>47.05518</c:v>
                </c:pt>
                <c:pt idx="25">
                  <c:v>48.05518</c:v>
                </c:pt>
                <c:pt idx="26">
                  <c:v>49.05518</c:v>
                </c:pt>
                <c:pt idx="27">
                  <c:v>50.05518</c:v>
                </c:pt>
                <c:pt idx="28">
                  <c:v>51.05518</c:v>
                </c:pt>
                <c:pt idx="29">
                  <c:v>52.05518</c:v>
                </c:pt>
                <c:pt idx="30">
                  <c:v>53.05518</c:v>
                </c:pt>
              </c:numCache>
            </c:numRef>
          </c:xVal>
          <c:yVal>
            <c:numRef>
              <c:f>'With Shell Correction'!$P$5:$P$35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3.2977789999999999E-4</c:v>
                </c:pt>
                <c:pt idx="7">
                  <c:v>1.262445</c:v>
                </c:pt>
                <c:pt idx="8">
                  <c:v>21.211220000000001</c:v>
                </c:pt>
                <c:pt idx="9">
                  <c:v>93.081649999999996</c:v>
                </c:pt>
                <c:pt idx="10">
                  <c:v>223.08080000000001</c:v>
                </c:pt>
                <c:pt idx="11">
                  <c:v>386.06849999999997</c:v>
                </c:pt>
                <c:pt idx="12">
                  <c:v>552.1771</c:v>
                </c:pt>
                <c:pt idx="13">
                  <c:v>703.00819999999999</c:v>
                </c:pt>
                <c:pt idx="14">
                  <c:v>832.32209999999998</c:v>
                </c:pt>
                <c:pt idx="15">
                  <c:v>940.93610000000001</c:v>
                </c:pt>
                <c:pt idx="16">
                  <c:v>1028.2059999999999</c:v>
                </c:pt>
                <c:pt idx="17">
                  <c:v>1077.4770000000001</c:v>
                </c:pt>
                <c:pt idx="18">
                  <c:v>1063.1669999999999</c:v>
                </c:pt>
                <c:pt idx="19">
                  <c:v>977.01530000000002</c:v>
                </c:pt>
                <c:pt idx="20">
                  <c:v>836.2509</c:v>
                </c:pt>
                <c:pt idx="21">
                  <c:v>671.08690000000001</c:v>
                </c:pt>
                <c:pt idx="22">
                  <c:v>509.46179999999998</c:v>
                </c:pt>
                <c:pt idx="23">
                  <c:v>369.09719999999999</c:v>
                </c:pt>
                <c:pt idx="24">
                  <c:v>257.19159999999999</c:v>
                </c:pt>
                <c:pt idx="25">
                  <c:v>173.54480000000001</c:v>
                </c:pt>
                <c:pt idx="26">
                  <c:v>114.0506</c:v>
                </c:pt>
                <c:pt idx="27">
                  <c:v>73.326819999999998</c:v>
                </c:pt>
                <c:pt idx="28">
                  <c:v>46.307270000000003</c:v>
                </c:pt>
                <c:pt idx="29">
                  <c:v>28.817260000000001</c:v>
                </c:pt>
                <c:pt idx="30">
                  <c:v>17.716619999999999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F-4691-80AD-D53EB956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10752"/>
        <c:axId val="550411232"/>
      </c:scatterChart>
      <c:valAx>
        <c:axId val="5504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1232"/>
        <c:crosses val="autoZero"/>
        <c:crossBetween val="midCat"/>
      </c:valAx>
      <c:valAx>
        <c:axId val="550411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Sheet3!$D$5:$D$33</c:f>
              <c:numCache>
                <c:formatCode>0.00</c:formatCode>
                <c:ptCount val="29"/>
                <c:pt idx="0">
                  <c:v>24.05518</c:v>
                </c:pt>
                <c:pt idx="1">
                  <c:v>25.05518</c:v>
                </c:pt>
                <c:pt idx="2">
                  <c:v>26.05518</c:v>
                </c:pt>
                <c:pt idx="3">
                  <c:v>27.05518</c:v>
                </c:pt>
                <c:pt idx="4">
                  <c:v>28.05518</c:v>
                </c:pt>
                <c:pt idx="5">
                  <c:v>29.05518</c:v>
                </c:pt>
                <c:pt idx="6">
                  <c:v>30.05518</c:v>
                </c:pt>
                <c:pt idx="7">
                  <c:v>31.05518</c:v>
                </c:pt>
                <c:pt idx="8">
                  <c:v>32.05518</c:v>
                </c:pt>
                <c:pt idx="9">
                  <c:v>33.05518</c:v>
                </c:pt>
                <c:pt idx="10">
                  <c:v>34.05518</c:v>
                </c:pt>
                <c:pt idx="11">
                  <c:v>35.05518</c:v>
                </c:pt>
                <c:pt idx="12">
                  <c:v>36.05518</c:v>
                </c:pt>
                <c:pt idx="13">
                  <c:v>37.05518</c:v>
                </c:pt>
                <c:pt idx="14">
                  <c:v>38.05518</c:v>
                </c:pt>
                <c:pt idx="15">
                  <c:v>39.05518</c:v>
                </c:pt>
                <c:pt idx="16">
                  <c:v>40.05518</c:v>
                </c:pt>
                <c:pt idx="17">
                  <c:v>41.05518</c:v>
                </c:pt>
                <c:pt idx="18">
                  <c:v>42.05518</c:v>
                </c:pt>
                <c:pt idx="19">
                  <c:v>43.05518</c:v>
                </c:pt>
                <c:pt idx="20">
                  <c:v>44.05518</c:v>
                </c:pt>
                <c:pt idx="21">
                  <c:v>45.05518</c:v>
                </c:pt>
                <c:pt idx="22">
                  <c:v>46.05518</c:v>
                </c:pt>
                <c:pt idx="23">
                  <c:v>47.05518</c:v>
                </c:pt>
                <c:pt idx="24">
                  <c:v>48.05518</c:v>
                </c:pt>
                <c:pt idx="25">
                  <c:v>49.05518</c:v>
                </c:pt>
                <c:pt idx="26">
                  <c:v>50.05518</c:v>
                </c:pt>
                <c:pt idx="27">
                  <c:v>51.05518</c:v>
                </c:pt>
                <c:pt idx="28">
                  <c:v>52.05518</c:v>
                </c:pt>
              </c:numCache>
            </c:numRef>
          </c:xVal>
          <c:yVal>
            <c:numRef>
              <c:f>Sheet3!$N$5:$N$33</c:f>
              <c:numCache>
                <c:formatCode>0.00</c:formatCode>
                <c:ptCount val="29"/>
                <c:pt idx="0">
                  <c:v>8.5535081634132002</c:v>
                </c:pt>
                <c:pt idx="1">
                  <c:v>40.251066240148205</c:v>
                </c:pt>
                <c:pt idx="2">
                  <c:v>158.79204482902998</c:v>
                </c:pt>
                <c:pt idx="3">
                  <c:v>490.22428963456002</c:v>
                </c:pt>
                <c:pt idx="4">
                  <c:v>1012.3114295452003</c:v>
                </c:pt>
                <c:pt idx="5">
                  <c:v>1206.9511184001985</c:v>
                </c:pt>
                <c:pt idx="6">
                  <c:v>824.83031699260027</c:v>
                </c:pt>
                <c:pt idx="7">
                  <c:v>344.19593482599885</c:v>
                </c:pt>
                <c:pt idx="8">
                  <c:v>97.788817872002255</c:v>
                </c:pt>
                <c:pt idx="9">
                  <c:v>14.974398085996654</c:v>
                </c:pt>
                <c:pt idx="10">
                  <c:v>-14.551453210006002</c:v>
                </c:pt>
                <c:pt idx="11">
                  <c:v>-21.001307667993387</c:v>
                </c:pt>
                <c:pt idx="12">
                  <c:v>-21.292376338002214</c:v>
                </c:pt>
                <c:pt idx="13">
                  <c:v>-20.096551312002703</c:v>
                </c:pt>
                <c:pt idx="14">
                  <c:v>-18.743220421987644</c:v>
                </c:pt>
                <c:pt idx="15">
                  <c:v>-18.355619700014358</c:v>
                </c:pt>
                <c:pt idx="16">
                  <c:v>-18.093465480000305</c:v>
                </c:pt>
                <c:pt idx="17">
                  <c:v>-17.987242559989681</c:v>
                </c:pt>
                <c:pt idx="18">
                  <c:v>-18.298061300010886</c:v>
                </c:pt>
                <c:pt idx="19">
                  <c:v>-17.845211119987653</c:v>
                </c:pt>
                <c:pt idx="20">
                  <c:v>-11.477346320010838</c:v>
                </c:pt>
                <c:pt idx="21">
                  <c:v>-13.801621120001073</c:v>
                </c:pt>
                <c:pt idx="22">
                  <c:v>-19.142089599990868</c:v>
                </c:pt>
                <c:pt idx="23">
                  <c:v>-14.567466899999999</c:v>
                </c:pt>
                <c:pt idx="24">
                  <c:v>-5.8423678600229323</c:v>
                </c:pt>
                <c:pt idx="25">
                  <c:v>-21.133189899977879</c:v>
                </c:pt>
                <c:pt idx="26">
                  <c:v>-9.872545819991501</c:v>
                </c:pt>
                <c:pt idx="27">
                  <c:v>-9.3688138600118691</c:v>
                </c:pt>
                <c:pt idx="28">
                  <c:v>-21.110325100002228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E-4F23-B877-A7BB500E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4192"/>
        <c:axId val="91005152"/>
      </c:scatterChart>
      <c:valAx>
        <c:axId val="910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152"/>
        <c:crosses val="autoZero"/>
        <c:crossBetween val="midCat"/>
      </c:valAx>
      <c:valAx>
        <c:axId val="91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2</xdr:row>
      <xdr:rowOff>58965</xdr:rowOff>
    </xdr:from>
    <xdr:to>
      <xdr:col>28</xdr:col>
      <xdr:colOff>397328</xdr:colOff>
      <xdr:row>33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6F0FE-1D8A-FA47-00B2-029A767A0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553644</xdr:colOff>
      <xdr:row>21</xdr:row>
      <xdr:rowOff>176464</xdr:rowOff>
    </xdr:from>
    <xdr:to>
      <xdr:col>25</xdr:col>
      <xdr:colOff>246838</xdr:colOff>
      <xdr:row>37</xdr:row>
      <xdr:rowOff>17761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AE39E-412E-559F-1791-AABE3DD7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3</xdr:row>
      <xdr:rowOff>83154</xdr:rowOff>
    </xdr:from>
    <xdr:to>
      <xdr:col>30</xdr:col>
      <xdr:colOff>122765</xdr:colOff>
      <xdr:row>33</xdr:row>
      <xdr:rowOff>84665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6001-185F-445F-B0BE-4696B0D1B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10583</xdr:colOff>
      <xdr:row>36</xdr:row>
      <xdr:rowOff>41275</xdr:rowOff>
    </xdr:from>
    <xdr:to>
      <xdr:col>27</xdr:col>
      <xdr:colOff>285750</xdr:colOff>
      <xdr:row>51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B6A8C-55B0-FEB9-AD19-B9F8134F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140677</xdr:colOff>
      <xdr:row>1</xdr:row>
      <xdr:rowOff>122797</xdr:rowOff>
    </xdr:from>
    <xdr:to>
      <xdr:col>27</xdr:col>
      <xdr:colOff>381001</xdr:colOff>
      <xdr:row>21</xdr:row>
      <xdr:rowOff>113271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BCEDB-F4AE-8935-134E-B1A8391F5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5A419-DC39-42E2-B254-5885B627082E}" name="Table4" displayName="Table4" ref="B4:E19" totalsRowShown="0">
  <autoFilter ref="B4:E19" xr:uid="{0E05A419-DC39-42E2-B254-5885B627082E}"/>
  <tableColumns count="4">
    <tableColumn id="1" xr3:uid="{160D4F83-76A9-4F9D-9587-A80B1CDBE8B4}" name="Ecm (MeV)"/>
    <tableColumn id="2" xr3:uid="{44AE909E-91EF-46C6-AAA0-67E12947CEAB}" name="σ(mb)"/>
    <tableColumn id="3" xr3:uid="{A378BA5C-5498-4ECA-A448-5E6A2D86DDAF}" name="+δσ"/>
    <tableColumn id="4" xr3:uid="{8FBF98D0-3878-497A-9785-DFC66173C20B}" name="-δ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2D34EA-A9C1-4028-8A82-DDACC10EA9EE}" name="Table43" displayName="Table43" ref="B4:E19" totalsRowShown="0">
  <autoFilter ref="B4:E19" xr:uid="{0E05A419-DC39-42E2-B254-5885B627082E}"/>
  <tableColumns count="4">
    <tableColumn id="1" xr3:uid="{50810EC8-DBC6-4FF6-8348-138F66B94E51}" name="Ecm (MeV)"/>
    <tableColumn id="2" xr3:uid="{502A02C6-2717-4FCF-B8F0-242691260CE4}" name="σ(mb)"/>
    <tableColumn id="3" xr3:uid="{C7327CA8-3E03-439C-BF26-E264F6D34CD1}" name="+δσ"/>
    <tableColumn id="4" xr3:uid="{9E385079-82FA-41A0-9635-F6CD31DCA33E}" name="-δ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2CDB-D5F5-4E83-9BD1-FD56CCCA0A3A}">
  <dimension ref="B3:P70"/>
  <sheetViews>
    <sheetView zoomScale="46" zoomScaleNormal="46" workbookViewId="0">
      <selection activeCell="U40" sqref="U40"/>
    </sheetView>
  </sheetViews>
  <sheetFormatPr defaultRowHeight="14.4"/>
  <sheetData>
    <row r="3" spans="2:16">
      <c r="B3" s="5" t="s">
        <v>0</v>
      </c>
      <c r="C3" s="6"/>
      <c r="D3" s="6"/>
      <c r="E3" s="6"/>
    </row>
    <row r="4" spans="2:16">
      <c r="B4" t="s">
        <v>1</v>
      </c>
      <c r="C4" t="s">
        <v>2</v>
      </c>
      <c r="D4" s="1" t="s">
        <v>3</v>
      </c>
      <c r="E4" s="1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</row>
    <row r="5" spans="2:16">
      <c r="H5" s="2">
        <v>20</v>
      </c>
      <c r="I5" s="2">
        <v>23.05518</v>
      </c>
      <c r="J5" s="2">
        <v>23.71705</v>
      </c>
      <c r="K5" s="2">
        <v>1.308522E-2</v>
      </c>
      <c r="L5" s="2">
        <v>0</v>
      </c>
      <c r="M5" s="2">
        <v>1.130362E-6</v>
      </c>
      <c r="N5" s="2">
        <v>1.027349E-2</v>
      </c>
      <c r="O5" s="2">
        <v>2.6361399999999999E-3</v>
      </c>
      <c r="P5" s="2">
        <v>0</v>
      </c>
    </row>
    <row r="6" spans="2:16">
      <c r="B6">
        <v>25.15</v>
      </c>
      <c r="C6">
        <v>0.43279000000000001</v>
      </c>
      <c r="D6">
        <v>9.4700000000000006E-2</v>
      </c>
      <c r="E6">
        <v>9.4700000000000006E-2</v>
      </c>
      <c r="H6" s="2">
        <v>21</v>
      </c>
      <c r="I6" s="2">
        <v>24.05518</v>
      </c>
      <c r="J6" s="2">
        <v>24.745750000000001</v>
      </c>
      <c r="K6" s="2">
        <v>8.7687989999999993E-2</v>
      </c>
      <c r="L6" s="2">
        <v>0</v>
      </c>
      <c r="M6" s="2">
        <v>2.232179E-6</v>
      </c>
      <c r="N6" s="2">
        <v>4.0400579999999998E-2</v>
      </c>
      <c r="O6" s="2">
        <v>4.5815799999999997E-2</v>
      </c>
      <c r="P6" s="2">
        <v>0</v>
      </c>
    </row>
    <row r="7" spans="2:16">
      <c r="B7">
        <v>26.17</v>
      </c>
      <c r="C7">
        <v>1.4618</v>
      </c>
      <c r="D7">
        <v>0.41626000000000002</v>
      </c>
      <c r="E7">
        <v>0.41626000000000002</v>
      </c>
      <c r="H7" s="2">
        <v>22</v>
      </c>
      <c r="I7" s="2">
        <v>25.05518</v>
      </c>
      <c r="J7" s="2">
        <v>25.774460000000001</v>
      </c>
      <c r="K7" s="2">
        <v>0.49772250000000001</v>
      </c>
      <c r="L7" s="2">
        <v>0</v>
      </c>
      <c r="M7" s="2">
        <v>3.8624529999999996E-6</v>
      </c>
      <c r="N7" s="2">
        <v>0.1121162</v>
      </c>
      <c r="O7" s="2">
        <v>0.3753572</v>
      </c>
      <c r="P7" s="2">
        <v>0</v>
      </c>
    </row>
    <row r="8" spans="2:16">
      <c r="B8">
        <v>27.18</v>
      </c>
      <c r="C8">
        <v>5.298</v>
      </c>
      <c r="D8">
        <v>0.61539999999999995</v>
      </c>
      <c r="E8">
        <v>0.61539999999999995</v>
      </c>
      <c r="H8" s="2">
        <v>23</v>
      </c>
      <c r="I8" s="2">
        <v>26.05518</v>
      </c>
      <c r="J8" s="2">
        <v>26.803170000000001</v>
      </c>
      <c r="K8" s="2">
        <v>2.421122</v>
      </c>
      <c r="L8" s="2">
        <v>0</v>
      </c>
      <c r="M8" s="2">
        <v>5.9137690000000002E-6</v>
      </c>
      <c r="N8" s="2">
        <v>0.24173800000000001</v>
      </c>
      <c r="O8" s="2">
        <v>2.119462</v>
      </c>
      <c r="P8" s="2">
        <v>0</v>
      </c>
    </row>
    <row r="9" spans="2:16">
      <c r="B9">
        <v>28.14</v>
      </c>
      <c r="C9">
        <v>16.097000000000001</v>
      </c>
      <c r="D9">
        <v>1.8697999999999999</v>
      </c>
      <c r="E9">
        <v>1.8697999999999999</v>
      </c>
      <c r="H9" s="2">
        <v>24</v>
      </c>
      <c r="I9" s="2">
        <v>27.05518</v>
      </c>
      <c r="J9" s="2">
        <v>27.831880000000002</v>
      </c>
      <c r="K9" s="2">
        <v>10.071529999999999</v>
      </c>
      <c r="L9" s="2">
        <v>0</v>
      </c>
      <c r="M9" s="2">
        <v>7.9792089999999994E-6</v>
      </c>
      <c r="N9" s="2">
        <v>0.42287829999999998</v>
      </c>
      <c r="O9" s="2">
        <v>9.3541220000000003</v>
      </c>
      <c r="P9" s="2">
        <v>0</v>
      </c>
    </row>
    <row r="10" spans="2:16">
      <c r="B10">
        <v>29.05</v>
      </c>
      <c r="C10">
        <v>37.536000000000001</v>
      </c>
      <c r="D10">
        <v>4.3601000000000001</v>
      </c>
      <c r="E10">
        <v>4.3601000000000001</v>
      </c>
      <c r="H10" s="2">
        <v>25</v>
      </c>
      <c r="I10" s="2">
        <v>28.05518</v>
      </c>
      <c r="J10" s="2">
        <v>28.860589999999998</v>
      </c>
      <c r="K10" s="2">
        <v>34.650129999999997</v>
      </c>
      <c r="L10" s="2">
        <v>0</v>
      </c>
      <c r="M10" s="2">
        <v>9.1587159999999997E-6</v>
      </c>
      <c r="N10" s="2">
        <v>0.59525799999999995</v>
      </c>
      <c r="O10" s="2">
        <v>32.871420000000001</v>
      </c>
      <c r="P10" s="2">
        <v>0</v>
      </c>
    </row>
    <row r="11" spans="2:16">
      <c r="B11">
        <v>30.07</v>
      </c>
      <c r="C11">
        <v>67.183000000000007</v>
      </c>
      <c r="D11">
        <v>8.8420000000000005</v>
      </c>
      <c r="E11">
        <v>8.8420000000000005</v>
      </c>
      <c r="H11" s="2">
        <v>26</v>
      </c>
      <c r="I11" s="2">
        <v>29.05518</v>
      </c>
      <c r="J11" s="2">
        <v>29.889299999999999</v>
      </c>
      <c r="K11" s="2">
        <v>92.377870000000001</v>
      </c>
      <c r="L11" s="2">
        <v>0</v>
      </c>
      <c r="M11" s="2">
        <v>8.3651409999999994E-6</v>
      </c>
      <c r="N11" s="2">
        <v>0.64109289999999997</v>
      </c>
      <c r="O11" s="2">
        <v>88.079560000000001</v>
      </c>
      <c r="P11" s="2">
        <v>4.7154320000000001E-4</v>
      </c>
    </row>
    <row r="12" spans="2:16">
      <c r="B12">
        <v>31.03</v>
      </c>
      <c r="C12">
        <v>112.05</v>
      </c>
      <c r="D12">
        <v>13.016</v>
      </c>
      <c r="E12">
        <v>13.016</v>
      </c>
      <c r="H12" s="2">
        <v>27</v>
      </c>
      <c r="I12" s="2">
        <v>30.05518</v>
      </c>
      <c r="J12" s="2">
        <v>30.917999999999999</v>
      </c>
      <c r="K12" s="2">
        <v>186.422</v>
      </c>
      <c r="L12" s="2">
        <v>0</v>
      </c>
      <c r="M12" s="2">
        <v>5.9293850000000002E-6</v>
      </c>
      <c r="N12" s="2">
        <v>0.52066389999999996</v>
      </c>
      <c r="O12" s="2">
        <v>175.77430000000001</v>
      </c>
      <c r="P12" s="2">
        <v>1.625173</v>
      </c>
    </row>
    <row r="13" spans="2:16">
      <c r="B13">
        <v>32.049999999999997</v>
      </c>
      <c r="C13">
        <v>168.12</v>
      </c>
      <c r="D13">
        <v>19.527999999999999</v>
      </c>
      <c r="E13">
        <v>19.527999999999999</v>
      </c>
      <c r="H13" s="2">
        <v>28</v>
      </c>
      <c r="I13" s="2">
        <v>31.05518</v>
      </c>
      <c r="J13" s="2">
        <v>31.946709999999999</v>
      </c>
      <c r="K13" s="2">
        <v>300.96969999999999</v>
      </c>
      <c r="L13" s="2">
        <v>0</v>
      </c>
      <c r="M13" s="2">
        <v>3.4423419999999999E-6</v>
      </c>
      <c r="N13" s="2">
        <v>0.33890799999999999</v>
      </c>
      <c r="O13" s="2">
        <v>259.81959999999998</v>
      </c>
      <c r="P13" s="2">
        <v>25.091989999999999</v>
      </c>
    </row>
    <row r="14" spans="2:16">
      <c r="B14">
        <v>33.01</v>
      </c>
      <c r="C14">
        <v>222.94</v>
      </c>
      <c r="D14">
        <v>25.896000000000001</v>
      </c>
      <c r="E14">
        <v>25.896000000000001</v>
      </c>
      <c r="H14" s="2">
        <v>29</v>
      </c>
      <c r="I14" s="2">
        <v>32.05518</v>
      </c>
      <c r="J14" s="2">
        <v>32.97542</v>
      </c>
      <c r="K14" s="2">
        <v>419.10809999999998</v>
      </c>
      <c r="L14" s="2">
        <v>0</v>
      </c>
      <c r="M14" s="2">
        <v>1.7624770000000001E-6</v>
      </c>
      <c r="N14" s="2">
        <v>0.1913098</v>
      </c>
      <c r="O14" s="2">
        <v>291.12869999999998</v>
      </c>
      <c r="P14" s="2">
        <v>102.8826</v>
      </c>
    </row>
    <row r="15" spans="2:16">
      <c r="B15">
        <v>34.93</v>
      </c>
      <c r="C15">
        <v>346.5</v>
      </c>
      <c r="D15">
        <v>40.249000000000002</v>
      </c>
      <c r="E15">
        <v>40.249000000000002</v>
      </c>
      <c r="H15" s="2">
        <v>30</v>
      </c>
      <c r="I15" s="2">
        <v>33.05518</v>
      </c>
      <c r="J15" s="2">
        <v>34.004130000000004</v>
      </c>
      <c r="K15" s="2">
        <v>533.05690000000004</v>
      </c>
      <c r="L15" s="2">
        <v>0</v>
      </c>
      <c r="M15" s="2">
        <v>8.4172630000000003E-7</v>
      </c>
      <c r="N15" s="2">
        <v>9.9403690000000003E-2</v>
      </c>
      <c r="O15" s="2">
        <v>263.57990000000001</v>
      </c>
      <c r="P15" s="2">
        <v>233.4444</v>
      </c>
    </row>
    <row r="16" spans="2:16">
      <c r="B16">
        <v>36.86</v>
      </c>
      <c r="C16">
        <v>451.46</v>
      </c>
      <c r="D16">
        <v>45.34</v>
      </c>
      <c r="E16">
        <v>45.34</v>
      </c>
      <c r="H16" s="2">
        <v>31</v>
      </c>
      <c r="I16" s="2">
        <v>34.05518</v>
      </c>
      <c r="J16" s="2">
        <v>35.03284</v>
      </c>
      <c r="K16" s="2">
        <v>640.75340000000006</v>
      </c>
      <c r="L16" s="2">
        <v>0</v>
      </c>
      <c r="M16" s="2">
        <v>3.8757389999999998E-7</v>
      </c>
      <c r="N16" s="2">
        <v>4.9267520000000002E-2</v>
      </c>
      <c r="O16" s="2">
        <v>204.93219999999999</v>
      </c>
      <c r="P16" s="2">
        <v>386.47919999999999</v>
      </c>
    </row>
    <row r="17" spans="2:16">
      <c r="B17">
        <v>38.83</v>
      </c>
      <c r="C17">
        <v>557.89</v>
      </c>
      <c r="D17">
        <v>64.802999999999997</v>
      </c>
      <c r="E17">
        <v>64.802999999999997</v>
      </c>
      <c r="H17" s="2">
        <v>32</v>
      </c>
      <c r="I17" s="2">
        <v>35.05518</v>
      </c>
      <c r="J17" s="2">
        <v>36.061540000000001</v>
      </c>
      <c r="K17" s="2">
        <v>741.8904</v>
      </c>
      <c r="L17" s="2">
        <v>0</v>
      </c>
      <c r="M17" s="2">
        <v>1.751903E-7</v>
      </c>
      <c r="N17" s="2">
        <v>2.376265E-2</v>
      </c>
      <c r="O17" s="2">
        <v>143.0376</v>
      </c>
      <c r="P17" s="2">
        <v>532.90729999999996</v>
      </c>
    </row>
    <row r="18" spans="2:16">
      <c r="B18">
        <v>42.74</v>
      </c>
      <c r="C18">
        <v>689.41</v>
      </c>
      <c r="D18">
        <v>80.08</v>
      </c>
      <c r="E18">
        <v>80.08</v>
      </c>
      <c r="H18" s="2">
        <v>33</v>
      </c>
      <c r="I18" s="2">
        <v>36.05518</v>
      </c>
      <c r="J18" s="2">
        <v>37.090249999999997</v>
      </c>
      <c r="K18" s="2">
        <v>836.83479999999997</v>
      </c>
      <c r="L18" s="2">
        <v>0</v>
      </c>
      <c r="M18" s="2">
        <v>7.8554169999999998E-8</v>
      </c>
      <c r="N18" s="2">
        <v>1.128724E-2</v>
      </c>
      <c r="O18" s="2">
        <v>92.436790000000002</v>
      </c>
      <c r="P18" s="2">
        <v>657.67790000000002</v>
      </c>
    </row>
    <row r="19" spans="2:16">
      <c r="B19">
        <v>46.64</v>
      </c>
      <c r="C19">
        <v>882.53</v>
      </c>
      <c r="D19">
        <v>88.631</v>
      </c>
      <c r="E19">
        <v>88.631</v>
      </c>
      <c r="H19" s="2">
        <v>34</v>
      </c>
      <c r="I19" s="2">
        <v>37.05518</v>
      </c>
      <c r="J19" s="2">
        <v>38.118960000000001</v>
      </c>
      <c r="K19" s="2">
        <v>926.08010000000002</v>
      </c>
      <c r="L19" s="2">
        <v>0</v>
      </c>
      <c r="M19" s="2">
        <v>3.5158830000000003E-8</v>
      </c>
      <c r="N19" s="2">
        <v>5.3192500000000002E-3</v>
      </c>
      <c r="O19" s="2">
        <v>56.503680000000003</v>
      </c>
      <c r="P19" s="2">
        <v>757.5059</v>
      </c>
    </row>
    <row r="20" spans="2:16">
      <c r="H20" s="2">
        <v>35</v>
      </c>
      <c r="I20" s="2">
        <v>38.05518</v>
      </c>
      <c r="J20" s="2">
        <v>39.147669999999998</v>
      </c>
      <c r="K20" s="2">
        <v>1010.107</v>
      </c>
      <c r="L20" s="2">
        <v>0</v>
      </c>
      <c r="M20" s="2">
        <v>1.57682E-8</v>
      </c>
      <c r="N20" s="2">
        <v>2.4989819999999999E-3</v>
      </c>
      <c r="O20" s="2">
        <v>33.164790000000004</v>
      </c>
      <c r="P20" s="2">
        <v>835.04359999999997</v>
      </c>
    </row>
    <row r="21" spans="2:16">
      <c r="H21" s="2">
        <v>36</v>
      </c>
      <c r="I21" s="2">
        <v>39.05518</v>
      </c>
      <c r="J21" s="2">
        <v>40.176380000000002</v>
      </c>
      <c r="K21" s="2">
        <v>1089.3510000000001</v>
      </c>
      <c r="L21" s="2">
        <v>0</v>
      </c>
      <c r="M21" s="2">
        <v>7.1037079999999998E-9</v>
      </c>
      <c r="N21" s="2">
        <v>1.174149E-3</v>
      </c>
      <c r="O21" s="2">
        <v>18.89462</v>
      </c>
      <c r="P21" s="2">
        <v>890.78570000000002</v>
      </c>
    </row>
    <row r="22" spans="2:16">
      <c r="H22" s="2">
        <v>37</v>
      </c>
      <c r="I22" s="2">
        <v>40.05518</v>
      </c>
      <c r="J22" s="2">
        <v>41.205089999999998</v>
      </c>
      <c r="K22" s="2">
        <v>1164.18</v>
      </c>
      <c r="L22" s="2">
        <v>0</v>
      </c>
      <c r="M22" s="2">
        <v>3.2198759999999998E-9</v>
      </c>
      <c r="N22" s="2">
        <v>5.5295500000000005E-4</v>
      </c>
      <c r="O22" s="2">
        <v>10.53157</v>
      </c>
      <c r="P22" s="2">
        <v>910.77880000000005</v>
      </c>
    </row>
    <row r="23" spans="2:16">
      <c r="H23" s="2">
        <v>38</v>
      </c>
      <c r="I23" s="2">
        <v>41.05518</v>
      </c>
      <c r="J23" s="2">
        <v>42.233789999999999</v>
      </c>
      <c r="K23" s="2">
        <v>1234.923</v>
      </c>
      <c r="L23" s="2">
        <v>0</v>
      </c>
      <c r="M23" s="2">
        <v>1.4699610000000001E-9</v>
      </c>
      <c r="N23" s="2">
        <v>2.614216E-4</v>
      </c>
      <c r="O23" s="2">
        <v>5.7770710000000003</v>
      </c>
      <c r="P23" s="2">
        <v>876.18039999999996</v>
      </c>
    </row>
    <row r="24" spans="2:16">
      <c r="H24" s="2">
        <v>39</v>
      </c>
      <c r="I24" s="2">
        <v>42.05518</v>
      </c>
      <c r="J24" s="2">
        <v>43.262500000000003</v>
      </c>
      <c r="K24" s="2">
        <v>1301.874</v>
      </c>
      <c r="L24" s="2">
        <v>0</v>
      </c>
      <c r="M24" s="2">
        <v>6.7638029999999999E-10</v>
      </c>
      <c r="N24" s="2">
        <v>1.2421209999999999E-4</v>
      </c>
      <c r="O24" s="2">
        <v>3.1327739999999999</v>
      </c>
      <c r="P24" s="2">
        <v>785.54309999999998</v>
      </c>
    </row>
    <row r="25" spans="2:16">
      <c r="H25" s="2">
        <v>40</v>
      </c>
      <c r="I25" s="2">
        <v>43.05518</v>
      </c>
      <c r="J25" s="2">
        <v>44.29121</v>
      </c>
      <c r="K25" s="2">
        <v>1365.29</v>
      </c>
      <c r="L25" s="2">
        <v>0</v>
      </c>
      <c r="M25" s="2">
        <v>3.1382880000000002E-10</v>
      </c>
      <c r="N25" s="2">
        <v>5.9361599999999998E-5</v>
      </c>
      <c r="O25" s="2">
        <v>1.6852119999999999</v>
      </c>
      <c r="P25" s="2">
        <v>657.43119999999999</v>
      </c>
    </row>
    <row r="26" spans="2:16">
      <c r="H26" s="2">
        <v>41</v>
      </c>
      <c r="I26" s="2">
        <v>44.05518</v>
      </c>
      <c r="J26" s="2">
        <v>45.319920000000003</v>
      </c>
      <c r="K26" s="2">
        <v>1425.422</v>
      </c>
      <c r="L26" s="2">
        <v>0</v>
      </c>
      <c r="M26" s="2">
        <v>1.4687269999999999E-10</v>
      </c>
      <c r="N26" s="2">
        <v>2.8551149999999999E-5</v>
      </c>
      <c r="O26" s="2">
        <v>0.90168599999999999</v>
      </c>
      <c r="P26" s="2">
        <v>517.53769999999997</v>
      </c>
    </row>
    <row r="27" spans="2:16">
      <c r="H27" s="2">
        <v>42</v>
      </c>
      <c r="I27" s="2">
        <v>45.05518</v>
      </c>
      <c r="J27" s="2">
        <v>46.34863</v>
      </c>
      <c r="K27" s="2">
        <v>1482.63</v>
      </c>
      <c r="L27" s="2">
        <v>0</v>
      </c>
      <c r="M27" s="2">
        <v>6.9350689999999996E-11</v>
      </c>
      <c r="N27" s="2">
        <v>1.3827400000000001E-5</v>
      </c>
      <c r="O27" s="2">
        <v>0.4809407</v>
      </c>
      <c r="P27" s="2">
        <v>386.83670000000001</v>
      </c>
    </row>
    <row r="28" spans="2:16">
      <c r="H28" s="2">
        <v>43</v>
      </c>
      <c r="I28" s="2">
        <v>46.05518</v>
      </c>
      <c r="J28" s="2">
        <v>47.377330000000001</v>
      </c>
      <c r="K28" s="2">
        <v>1537.0540000000001</v>
      </c>
      <c r="L28" s="2">
        <v>0</v>
      </c>
      <c r="M28" s="2">
        <v>3.303958E-11</v>
      </c>
      <c r="N28" s="2">
        <v>6.7446849999999998E-6</v>
      </c>
      <c r="O28" s="2">
        <v>0.2561348</v>
      </c>
      <c r="P28" s="2">
        <v>276.98489999999998</v>
      </c>
    </row>
    <row r="29" spans="2:16">
      <c r="H29" s="2">
        <v>44</v>
      </c>
      <c r="I29" s="2">
        <v>47.05518</v>
      </c>
      <c r="J29" s="2">
        <v>48.406039999999997</v>
      </c>
      <c r="K29" s="2">
        <v>1588.758</v>
      </c>
      <c r="L29" s="2">
        <v>0</v>
      </c>
      <c r="M29" s="2">
        <v>1.5880460000000002E-11</v>
      </c>
      <c r="N29" s="2">
        <v>3.3138809999999998E-6</v>
      </c>
      <c r="O29" s="2">
        <v>0.136374</v>
      </c>
      <c r="P29" s="2">
        <v>191.45820000000001</v>
      </c>
    </row>
    <row r="30" spans="2:16">
      <c r="H30" s="2">
        <v>45</v>
      </c>
      <c r="I30" s="2">
        <v>48.05518</v>
      </c>
      <c r="J30" s="2">
        <v>49.434750000000001</v>
      </c>
      <c r="K30" s="2">
        <v>1638.0070000000001</v>
      </c>
      <c r="L30" s="2">
        <v>0</v>
      </c>
      <c r="M30" s="2">
        <v>7.7009759999999995E-12</v>
      </c>
      <c r="N30" s="2">
        <v>1.6403800000000001E-6</v>
      </c>
      <c r="O30" s="2">
        <v>7.2672379999999995E-2</v>
      </c>
      <c r="P30" s="2">
        <v>128.601</v>
      </c>
    </row>
    <row r="31" spans="2:16">
      <c r="H31" s="2">
        <v>46</v>
      </c>
      <c r="I31" s="2">
        <v>49.05518</v>
      </c>
      <c r="J31" s="2">
        <v>50.463459999999998</v>
      </c>
      <c r="K31" s="2">
        <v>1685.1289999999999</v>
      </c>
      <c r="L31" s="2">
        <v>0</v>
      </c>
      <c r="M31" s="2">
        <v>3.7678310000000003E-12</v>
      </c>
      <c r="N31" s="2">
        <v>8.1818759999999997E-7</v>
      </c>
      <c r="O31" s="2">
        <v>3.879676E-2</v>
      </c>
      <c r="P31" s="2">
        <v>84.401430000000005</v>
      </c>
    </row>
    <row r="32" spans="2:16">
      <c r="H32" s="2">
        <v>47</v>
      </c>
      <c r="I32" s="2">
        <v>50.05518</v>
      </c>
      <c r="J32" s="2">
        <v>51.492170000000002</v>
      </c>
      <c r="K32" s="2">
        <v>1729.9459999999999</v>
      </c>
      <c r="L32" s="2">
        <v>0</v>
      </c>
      <c r="M32" s="2">
        <v>1.8593689999999998E-12</v>
      </c>
      <c r="N32" s="2">
        <v>4.1113110000000002E-7</v>
      </c>
      <c r="O32" s="2">
        <v>2.0759590000000001E-2</v>
      </c>
      <c r="P32" s="2">
        <v>54.352780000000003</v>
      </c>
    </row>
    <row r="33" spans="8:16">
      <c r="H33" s="2">
        <v>48</v>
      </c>
      <c r="I33" s="2">
        <v>51.05518</v>
      </c>
      <c r="J33" s="2">
        <v>52.520870000000002</v>
      </c>
      <c r="K33" s="2">
        <v>1772.8140000000001</v>
      </c>
      <c r="L33" s="2">
        <v>0</v>
      </c>
      <c r="M33" s="2">
        <v>9.2547450000000007E-13</v>
      </c>
      <c r="N33" s="2">
        <v>2.0814640000000001E-7</v>
      </c>
      <c r="O33" s="2">
        <v>1.1141130000000001E-2</v>
      </c>
      <c r="P33" s="2">
        <v>34.473489999999998</v>
      </c>
    </row>
    <row r="34" spans="8:16">
      <c r="H34" s="2">
        <v>49</v>
      </c>
      <c r="I34" s="2">
        <v>52.05518</v>
      </c>
      <c r="J34" s="2">
        <v>53.549579999999999</v>
      </c>
      <c r="K34" s="2">
        <v>1813.855</v>
      </c>
      <c r="L34" s="2">
        <v>0</v>
      </c>
      <c r="M34" s="2">
        <v>4.6453179999999997E-13</v>
      </c>
      <c r="N34" s="2">
        <v>1.061663E-7</v>
      </c>
      <c r="O34" s="2">
        <v>5.9993920000000001E-3</v>
      </c>
      <c r="P34" s="2">
        <v>21.59845</v>
      </c>
    </row>
    <row r="35" spans="8:16">
      <c r="H35" s="2">
        <v>50</v>
      </c>
      <c r="I35" s="2">
        <v>53.05518</v>
      </c>
      <c r="J35" s="2">
        <v>54.578290000000003</v>
      </c>
      <c r="K35" s="2">
        <v>1852.951</v>
      </c>
      <c r="L35" s="2">
        <v>0</v>
      </c>
      <c r="M35" s="2">
        <v>2.3506299999999997E-13</v>
      </c>
      <c r="N35" s="2">
        <v>5.454252E-8</v>
      </c>
      <c r="O35" s="2">
        <v>3.2421820000000001E-3</v>
      </c>
      <c r="P35" s="2">
        <v>13.397790000000001</v>
      </c>
    </row>
    <row r="39" spans="8:16">
      <c r="I39" t="s">
        <v>8</v>
      </c>
    </row>
    <row r="40" spans="8:16">
      <c r="H40">
        <v>0.46705011953247999</v>
      </c>
      <c r="I40" s="2">
        <v>1.308522E-2</v>
      </c>
      <c r="J40" s="2">
        <f>I40*H40</f>
        <v>6.1114535651087976E-3</v>
      </c>
    </row>
    <row r="41" spans="8:16">
      <c r="H41">
        <v>0.46705011953247999</v>
      </c>
      <c r="I41" s="2">
        <v>8.7687989999999993E-2</v>
      </c>
      <c r="J41" s="2">
        <f t="shared" ref="J41:J70" si="0">I41*H41</f>
        <v>4.0954686211062907E-2</v>
      </c>
    </row>
    <row r="42" spans="8:16">
      <c r="H42">
        <v>0.46705011953247999</v>
      </c>
      <c r="I42" s="2">
        <v>0.49772250000000001</v>
      </c>
      <c r="J42" s="2">
        <f t="shared" si="0"/>
        <v>0.23246135311900479</v>
      </c>
    </row>
    <row r="43" spans="8:16">
      <c r="H43">
        <v>0.46705011953247999</v>
      </c>
      <c r="I43" s="2">
        <v>2.421122</v>
      </c>
      <c r="J43" s="2">
        <f t="shared" si="0"/>
        <v>1.1307853195027171</v>
      </c>
    </row>
    <row r="44" spans="8:16">
      <c r="H44">
        <v>0.46705011953247999</v>
      </c>
      <c r="I44" s="2">
        <v>10.071529999999999</v>
      </c>
      <c r="J44" s="2">
        <f t="shared" si="0"/>
        <v>4.7039092903749582</v>
      </c>
    </row>
    <row r="45" spans="8:16">
      <c r="H45">
        <v>0.46705011953247999</v>
      </c>
      <c r="I45" s="2">
        <v>34.650129999999997</v>
      </c>
      <c r="J45" s="2">
        <f t="shared" si="0"/>
        <v>16.18334735831597</v>
      </c>
    </row>
    <row r="46" spans="8:16">
      <c r="H46">
        <v>0.46705011953247999</v>
      </c>
      <c r="I46" s="2">
        <v>92.377870000000001</v>
      </c>
      <c r="J46" s="2">
        <f t="shared" si="0"/>
        <v>43.145095225655901</v>
      </c>
    </row>
    <row r="47" spans="8:16">
      <c r="H47">
        <v>0.46705011953247999</v>
      </c>
      <c r="I47" s="2">
        <v>186.422</v>
      </c>
      <c r="J47" s="2">
        <f t="shared" si="0"/>
        <v>87.06841738348399</v>
      </c>
    </row>
    <row r="48" spans="8:16">
      <c r="H48">
        <v>0.46705011953247999</v>
      </c>
      <c r="I48" s="2">
        <v>300.96969999999999</v>
      </c>
      <c r="J48" s="2">
        <f t="shared" si="0"/>
        <v>140.56793436065465</v>
      </c>
    </row>
    <row r="49" spans="8:10">
      <c r="H49">
        <v>0.46705011953247999</v>
      </c>
      <c r="I49" s="2">
        <v>419.10809999999998</v>
      </c>
      <c r="J49" s="2">
        <f t="shared" si="0"/>
        <v>195.74448820203057</v>
      </c>
    </row>
    <row r="50" spans="8:10">
      <c r="H50">
        <v>0.46705011953247999</v>
      </c>
      <c r="I50" s="2">
        <v>533.05690000000004</v>
      </c>
      <c r="J50" s="2">
        <f t="shared" si="0"/>
        <v>248.96428886261324</v>
      </c>
    </row>
    <row r="51" spans="8:10">
      <c r="H51">
        <v>0.46705011953247999</v>
      </c>
      <c r="I51" s="2">
        <v>640.75340000000006</v>
      </c>
      <c r="J51" s="2">
        <f t="shared" si="0"/>
        <v>299.263952060843</v>
      </c>
    </row>
    <row r="52" spans="8:10">
      <c r="H52">
        <v>0.46705011953247999</v>
      </c>
      <c r="I52" s="2">
        <v>741.8904</v>
      </c>
      <c r="J52" s="2">
        <f t="shared" si="0"/>
        <v>346.49999999999937</v>
      </c>
    </row>
    <row r="53" spans="8:10">
      <c r="H53">
        <v>0.46705011953247999</v>
      </c>
      <c r="I53" s="2">
        <v>836.83479999999997</v>
      </c>
      <c r="J53" s="2">
        <f t="shared" si="0"/>
        <v>390.84379336893898</v>
      </c>
    </row>
    <row r="54" spans="8:10">
      <c r="H54">
        <v>0.46705011953247999</v>
      </c>
      <c r="I54" s="2">
        <v>926.08010000000002</v>
      </c>
      <c r="J54" s="2">
        <f t="shared" si="0"/>
        <v>432.52582140165106</v>
      </c>
    </row>
    <row r="55" spans="8:10">
      <c r="H55">
        <v>0.46705011953247999</v>
      </c>
      <c r="I55" s="2">
        <v>1010.107</v>
      </c>
      <c r="J55" s="2">
        <f t="shared" si="0"/>
        <v>471.77059509059472</v>
      </c>
    </row>
    <row r="56" spans="8:10">
      <c r="H56">
        <v>0.46705011953247999</v>
      </c>
      <c r="I56" s="2">
        <v>1089.3510000000001</v>
      </c>
      <c r="J56" s="2">
        <f t="shared" si="0"/>
        <v>508.78151476282665</v>
      </c>
    </row>
    <row r="57" spans="8:10">
      <c r="H57">
        <v>0.46705011953247999</v>
      </c>
      <c r="I57" s="2">
        <v>1164.18</v>
      </c>
      <c r="J57" s="2">
        <f t="shared" si="0"/>
        <v>543.73040815732259</v>
      </c>
    </row>
    <row r="58" spans="8:10">
      <c r="H58">
        <v>0.46705011953247999</v>
      </c>
      <c r="I58" s="2">
        <v>1234.923</v>
      </c>
      <c r="J58" s="2">
        <f t="shared" si="0"/>
        <v>576.77093476340883</v>
      </c>
    </row>
    <row r="59" spans="8:10">
      <c r="H59">
        <v>0.46705011953247999</v>
      </c>
      <c r="I59" s="2">
        <v>1301.874</v>
      </c>
      <c r="J59" s="2">
        <f t="shared" si="0"/>
        <v>608.04040731622786</v>
      </c>
    </row>
    <row r="60" spans="8:10">
      <c r="H60">
        <v>0.46705011953247999</v>
      </c>
      <c r="I60" s="2">
        <v>1365.29</v>
      </c>
      <c r="J60" s="2">
        <f t="shared" si="0"/>
        <v>637.65885769649958</v>
      </c>
    </row>
    <row r="61" spans="8:10">
      <c r="H61">
        <v>0.46705011953247999</v>
      </c>
      <c r="I61" s="2">
        <v>1425.422</v>
      </c>
      <c r="J61" s="2">
        <f t="shared" si="0"/>
        <v>665.74351548422669</v>
      </c>
    </row>
    <row r="62" spans="8:10">
      <c r="H62">
        <v>0.46705011953247999</v>
      </c>
      <c r="I62" s="2">
        <v>1482.63</v>
      </c>
      <c r="J62" s="2">
        <f t="shared" si="0"/>
        <v>692.4625187224409</v>
      </c>
    </row>
    <row r="63" spans="8:10">
      <c r="H63">
        <v>0.46705011953247999</v>
      </c>
      <c r="I63" s="2">
        <v>1537.0540000000001</v>
      </c>
      <c r="J63" s="2">
        <f t="shared" si="0"/>
        <v>717.88125442787657</v>
      </c>
    </row>
    <row r="64" spans="8:10">
      <c r="H64">
        <v>0.46705011953247999</v>
      </c>
      <c r="I64" s="2">
        <v>1588.758</v>
      </c>
      <c r="J64" s="2">
        <f t="shared" si="0"/>
        <v>742.02961380818385</v>
      </c>
    </row>
    <row r="65" spans="8:10">
      <c r="H65">
        <v>0.46705011953247999</v>
      </c>
      <c r="I65" s="2">
        <v>1638.0070000000001</v>
      </c>
      <c r="J65" s="2">
        <f t="shared" si="0"/>
        <v>765.03136514503899</v>
      </c>
    </row>
    <row r="66" spans="8:10">
      <c r="H66">
        <v>0.46705011953247999</v>
      </c>
      <c r="I66" s="2">
        <v>1685.1289999999999</v>
      </c>
      <c r="J66" s="2">
        <f t="shared" si="0"/>
        <v>787.03970087764844</v>
      </c>
    </row>
    <row r="67" spans="8:10">
      <c r="H67">
        <v>0.46705011953247999</v>
      </c>
      <c r="I67" s="2">
        <v>1729.9459999999999</v>
      </c>
      <c r="J67" s="2">
        <f t="shared" si="0"/>
        <v>807.9714860847356</v>
      </c>
    </row>
    <row r="68" spans="8:10">
      <c r="H68">
        <v>0.46705011953247999</v>
      </c>
      <c r="I68" s="2">
        <v>1772.8140000000001</v>
      </c>
      <c r="J68" s="2">
        <f t="shared" si="0"/>
        <v>827.99299060885403</v>
      </c>
    </row>
    <row r="69" spans="8:10">
      <c r="H69">
        <v>0.46705011953247999</v>
      </c>
      <c r="I69" s="2">
        <v>1813.855</v>
      </c>
      <c r="J69" s="2">
        <f t="shared" si="0"/>
        <v>847.16119456458648</v>
      </c>
    </row>
    <row r="70" spans="8:10">
      <c r="H70">
        <v>0.46705011953247999</v>
      </c>
      <c r="I70" s="2">
        <v>1852.951</v>
      </c>
      <c r="J70" s="2">
        <f t="shared" si="0"/>
        <v>865.42098603782836</v>
      </c>
    </row>
  </sheetData>
  <mergeCells count="1">
    <mergeCell ref="B3:E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DC9C-F6B8-4D3F-9CE2-DF8B7686AC91}">
  <dimension ref="B3:P70"/>
  <sheetViews>
    <sheetView tabSelected="1" topLeftCell="A19" zoomScale="61" workbookViewId="0">
      <selection activeCell="AI16" sqref="AI16"/>
    </sheetView>
  </sheetViews>
  <sheetFormatPr defaultRowHeight="14.4"/>
  <sheetData>
    <row r="3" spans="2:16">
      <c r="B3" s="5" t="s">
        <v>0</v>
      </c>
      <c r="C3" s="6"/>
      <c r="D3" s="6"/>
      <c r="E3" s="6"/>
    </row>
    <row r="4" spans="2:16">
      <c r="B4" t="s">
        <v>1</v>
      </c>
      <c r="C4" t="s">
        <v>2</v>
      </c>
      <c r="D4" s="1" t="s">
        <v>3</v>
      </c>
      <c r="E4" s="1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14</v>
      </c>
    </row>
    <row r="5" spans="2:16">
      <c r="H5" s="2">
        <v>20</v>
      </c>
      <c r="I5" s="2">
        <v>23.05518</v>
      </c>
      <c r="J5" s="2">
        <v>23.71705</v>
      </c>
      <c r="K5" s="2">
        <v>1.308522E-2</v>
      </c>
      <c r="L5" s="2">
        <v>0</v>
      </c>
      <c r="M5" s="2">
        <v>3.0189250000000001E-6</v>
      </c>
      <c r="N5" s="2">
        <v>1.094068E-2</v>
      </c>
      <c r="O5" s="2">
        <v>2.140898E-3</v>
      </c>
      <c r="P5" s="2">
        <v>0</v>
      </c>
    </row>
    <row r="6" spans="2:16">
      <c r="B6">
        <v>25.15</v>
      </c>
      <c r="C6">
        <v>0.43279000000000001</v>
      </c>
      <c r="D6">
        <v>9.4700000000000006E-2</v>
      </c>
      <c r="E6">
        <v>9.4700000000000006E-2</v>
      </c>
      <c r="H6" s="2">
        <v>21</v>
      </c>
      <c r="I6" s="2">
        <v>24.05518</v>
      </c>
      <c r="J6" s="2">
        <v>24.745750000000001</v>
      </c>
      <c r="K6" s="2">
        <v>8.7687989999999993E-2</v>
      </c>
      <c r="L6" s="2">
        <v>0</v>
      </c>
      <c r="M6" s="2">
        <v>6.4239910000000002E-6</v>
      </c>
      <c r="N6" s="2">
        <v>4.7048699999999999E-2</v>
      </c>
      <c r="O6" s="2">
        <v>4.0622680000000001E-2</v>
      </c>
      <c r="P6" s="2">
        <v>0</v>
      </c>
    </row>
    <row r="7" spans="2:16">
      <c r="B7">
        <v>26.17</v>
      </c>
      <c r="C7">
        <v>1.4618</v>
      </c>
      <c r="D7">
        <v>0.41626000000000002</v>
      </c>
      <c r="E7">
        <v>0.41626000000000002</v>
      </c>
      <c r="H7" s="2">
        <v>22</v>
      </c>
      <c r="I7" s="2">
        <v>25.05518</v>
      </c>
      <c r="J7" s="2">
        <v>25.774460000000001</v>
      </c>
      <c r="K7" s="2">
        <v>0.49772250000000001</v>
      </c>
      <c r="L7" s="2">
        <v>0</v>
      </c>
      <c r="M7" s="2">
        <v>1.184918E-5</v>
      </c>
      <c r="N7" s="2">
        <v>0.1435486</v>
      </c>
      <c r="O7" s="2">
        <v>0.35403990000000002</v>
      </c>
      <c r="P7" s="2">
        <v>0</v>
      </c>
    </row>
    <row r="8" spans="2:16">
      <c r="B8">
        <v>27.18</v>
      </c>
      <c r="C8">
        <v>5.298</v>
      </c>
      <c r="D8">
        <v>0.61539999999999995</v>
      </c>
      <c r="E8">
        <v>0.61539999999999995</v>
      </c>
      <c r="H8" s="2">
        <v>23</v>
      </c>
      <c r="I8" s="2">
        <v>26.05518</v>
      </c>
      <c r="J8" s="2">
        <v>26.803170000000001</v>
      </c>
      <c r="K8" s="2">
        <v>2.421122</v>
      </c>
      <c r="L8" s="2">
        <v>0</v>
      </c>
      <c r="M8" s="2">
        <v>1.9154039999999999E-5</v>
      </c>
      <c r="N8" s="2">
        <v>0.33823720000000002</v>
      </c>
      <c r="O8" s="2">
        <v>2.0817429999999999</v>
      </c>
      <c r="P8" s="2">
        <v>0</v>
      </c>
    </row>
    <row r="9" spans="2:16">
      <c r="B9">
        <v>28.14</v>
      </c>
      <c r="C9">
        <v>16.097000000000001</v>
      </c>
      <c r="D9">
        <v>1.8697999999999999</v>
      </c>
      <c r="E9">
        <v>1.8697999999999999</v>
      </c>
      <c r="H9" s="2">
        <v>24</v>
      </c>
      <c r="I9" s="2">
        <v>27.05518</v>
      </c>
      <c r="J9" s="2">
        <v>27.831880000000002</v>
      </c>
      <c r="K9" s="2">
        <v>10.071529999999999</v>
      </c>
      <c r="L9" s="2">
        <v>0</v>
      </c>
      <c r="M9" s="2">
        <v>2.70515E-5</v>
      </c>
      <c r="N9" s="2">
        <v>0.64068879999999995</v>
      </c>
      <c r="O9" s="2">
        <v>9.4227120000000006</v>
      </c>
      <c r="P9" s="2">
        <v>0</v>
      </c>
    </row>
    <row r="10" spans="2:16">
      <c r="B10">
        <v>29.05</v>
      </c>
      <c r="C10">
        <v>37.536000000000001</v>
      </c>
      <c r="D10">
        <v>4.3601000000000001</v>
      </c>
      <c r="E10">
        <v>4.3601000000000001</v>
      </c>
      <c r="H10" s="2">
        <v>25</v>
      </c>
      <c r="I10" s="2">
        <v>28.05518</v>
      </c>
      <c r="J10" s="2">
        <v>28.860589999999998</v>
      </c>
      <c r="K10" s="2">
        <v>34.650129999999997</v>
      </c>
      <c r="L10" s="2">
        <v>0</v>
      </c>
      <c r="M10" s="2">
        <v>3.2251520000000003E-5</v>
      </c>
      <c r="N10" s="2">
        <v>0.96714370000000005</v>
      </c>
      <c r="O10" s="2">
        <v>33.637749999999997</v>
      </c>
      <c r="P10" s="2">
        <v>0</v>
      </c>
    </row>
    <row r="11" spans="2:16">
      <c r="B11">
        <v>30.07</v>
      </c>
      <c r="C11">
        <v>67.183000000000007</v>
      </c>
      <c r="D11">
        <v>8.8420000000000005</v>
      </c>
      <c r="E11">
        <v>8.8420000000000005</v>
      </c>
      <c r="H11" s="2">
        <v>26</v>
      </c>
      <c r="I11" s="2">
        <v>29.05518</v>
      </c>
      <c r="J11" s="2">
        <v>29.889299999999999</v>
      </c>
      <c r="K11" s="2">
        <v>92.377870000000001</v>
      </c>
      <c r="L11" s="2">
        <v>0</v>
      </c>
      <c r="M11" s="2">
        <v>3.0384760000000001E-5</v>
      </c>
      <c r="N11" s="2">
        <v>1.106706</v>
      </c>
      <c r="O11" s="2">
        <v>91.086029999999994</v>
      </c>
      <c r="P11" s="2">
        <v>3.2977789999999999E-4</v>
      </c>
    </row>
    <row r="12" spans="2:16">
      <c r="B12">
        <v>31.03</v>
      </c>
      <c r="C12">
        <v>112.05</v>
      </c>
      <c r="D12">
        <v>13.016</v>
      </c>
      <c r="E12">
        <v>13.016</v>
      </c>
      <c r="H12" s="2">
        <v>27</v>
      </c>
      <c r="I12" s="2">
        <v>30.05518</v>
      </c>
      <c r="J12" s="2">
        <v>30.917999999999999</v>
      </c>
      <c r="K12" s="2">
        <v>186.422</v>
      </c>
      <c r="L12" s="2">
        <v>0</v>
      </c>
      <c r="M12" s="2">
        <v>2.2076740000000001E-5</v>
      </c>
      <c r="N12" s="2">
        <v>0.94680399999999998</v>
      </c>
      <c r="O12" s="2">
        <v>183.66669999999999</v>
      </c>
      <c r="P12" s="2">
        <v>1.262445</v>
      </c>
    </row>
    <row r="13" spans="2:16">
      <c r="B13">
        <v>32.049999999999997</v>
      </c>
      <c r="C13">
        <v>168.12</v>
      </c>
      <c r="D13">
        <v>19.527999999999999</v>
      </c>
      <c r="E13">
        <v>19.527999999999999</v>
      </c>
      <c r="H13" s="2">
        <v>28</v>
      </c>
      <c r="I13" s="2">
        <v>31.05518</v>
      </c>
      <c r="J13" s="2">
        <v>31.946709999999999</v>
      </c>
      <c r="K13" s="2">
        <v>300.96969999999999</v>
      </c>
      <c r="L13" s="2">
        <v>0</v>
      </c>
      <c r="M13" s="2">
        <v>1.306341E-5</v>
      </c>
      <c r="N13" s="2">
        <v>0.64411169999999995</v>
      </c>
      <c r="O13" s="2">
        <v>277.87209999999999</v>
      </c>
      <c r="P13" s="2">
        <v>21.211220000000001</v>
      </c>
    </row>
    <row r="14" spans="2:16">
      <c r="B14">
        <v>33.01</v>
      </c>
      <c r="C14">
        <v>222.94</v>
      </c>
      <c r="D14">
        <v>25.896000000000001</v>
      </c>
      <c r="E14">
        <v>25.896000000000001</v>
      </c>
      <c r="H14" s="2">
        <v>29</v>
      </c>
      <c r="I14" s="2">
        <v>32.05518</v>
      </c>
      <c r="J14" s="2">
        <v>32.97542</v>
      </c>
      <c r="K14" s="2">
        <v>419.10809999999998</v>
      </c>
      <c r="L14" s="2">
        <v>0</v>
      </c>
      <c r="M14" s="2">
        <v>6.782154E-6</v>
      </c>
      <c r="N14" s="2">
        <v>0.37730150000000001</v>
      </c>
      <c r="O14" s="2">
        <v>323.28870000000001</v>
      </c>
      <c r="P14" s="2">
        <v>93.081649999999996</v>
      </c>
    </row>
    <row r="15" spans="2:16">
      <c r="B15">
        <v>34.93</v>
      </c>
      <c r="C15">
        <v>346.5</v>
      </c>
      <c r="D15">
        <v>40.249000000000002</v>
      </c>
      <c r="E15">
        <v>40.249000000000002</v>
      </c>
      <c r="H15" s="2">
        <v>30</v>
      </c>
      <c r="I15" s="2">
        <v>33.05518</v>
      </c>
      <c r="J15" s="2">
        <v>34.004130000000004</v>
      </c>
      <c r="K15" s="2">
        <v>533.05690000000004</v>
      </c>
      <c r="L15" s="2">
        <v>0</v>
      </c>
      <c r="M15" s="2">
        <v>3.2690820000000001E-6</v>
      </c>
      <c r="N15" s="2">
        <v>0.20211970000000001</v>
      </c>
      <c r="O15" s="2">
        <v>305.78789999999998</v>
      </c>
      <c r="P15" s="2">
        <v>223.08080000000001</v>
      </c>
    </row>
    <row r="16" spans="2:16">
      <c r="B16">
        <v>36.86</v>
      </c>
      <c r="C16">
        <v>451.46</v>
      </c>
      <c r="D16">
        <v>45.34</v>
      </c>
      <c r="E16">
        <v>45.34</v>
      </c>
      <c r="H16" s="2">
        <v>31</v>
      </c>
      <c r="I16" s="2">
        <v>34.05518</v>
      </c>
      <c r="J16" s="2">
        <v>35.03284</v>
      </c>
      <c r="K16" s="2">
        <v>640.75340000000006</v>
      </c>
      <c r="L16" s="2">
        <v>0</v>
      </c>
      <c r="M16" s="2">
        <v>1.5127740000000001E-6</v>
      </c>
      <c r="N16" s="2">
        <v>0.1026754</v>
      </c>
      <c r="O16" s="2">
        <v>248.36879999999999</v>
      </c>
      <c r="P16" s="2">
        <v>386.06849999999997</v>
      </c>
    </row>
    <row r="17" spans="2:16">
      <c r="B17">
        <v>38.83</v>
      </c>
      <c r="C17">
        <v>557.89</v>
      </c>
      <c r="D17">
        <v>64.802999999999997</v>
      </c>
      <c r="E17">
        <v>64.802999999999997</v>
      </c>
      <c r="H17" s="2">
        <v>32</v>
      </c>
      <c r="I17" s="2">
        <v>35.05518</v>
      </c>
      <c r="J17" s="2">
        <v>36.061540000000001</v>
      </c>
      <c r="K17" s="2">
        <v>741.8904</v>
      </c>
      <c r="L17" s="2">
        <v>0</v>
      </c>
      <c r="M17" s="2">
        <v>6.8456479999999998E-7</v>
      </c>
      <c r="N17" s="2">
        <v>5.0487280000000002E-2</v>
      </c>
      <c r="O17" s="2">
        <v>180.5214</v>
      </c>
      <c r="P17" s="2">
        <v>552.1771</v>
      </c>
    </row>
    <row r="18" spans="2:16">
      <c r="B18">
        <v>42.74</v>
      </c>
      <c r="C18">
        <v>689.41</v>
      </c>
      <c r="D18">
        <v>80.08</v>
      </c>
      <c r="E18">
        <v>80.08</v>
      </c>
      <c r="H18" s="2">
        <v>33</v>
      </c>
      <c r="I18" s="2">
        <v>36.05518</v>
      </c>
      <c r="J18" s="2">
        <v>37.090249999999997</v>
      </c>
      <c r="K18" s="2">
        <v>836.83479999999997</v>
      </c>
      <c r="L18" s="2">
        <v>0</v>
      </c>
      <c r="M18" s="2">
        <v>3.062179E-7</v>
      </c>
      <c r="N18" s="2">
        <v>2.4330589999999999E-2</v>
      </c>
      <c r="O18" s="2">
        <v>120.9319</v>
      </c>
      <c r="P18" s="2">
        <v>703.00819999999999</v>
      </c>
    </row>
    <row r="19" spans="2:16">
      <c r="B19">
        <v>46.64</v>
      </c>
      <c r="C19">
        <v>882.53</v>
      </c>
      <c r="D19">
        <v>88.631</v>
      </c>
      <c r="E19">
        <v>88.631</v>
      </c>
      <c r="H19" s="2">
        <v>34</v>
      </c>
      <c r="I19" s="2">
        <v>37.05518</v>
      </c>
      <c r="J19" s="2">
        <v>38.118960000000001</v>
      </c>
      <c r="K19" s="2">
        <v>926.08010000000002</v>
      </c>
      <c r="L19" s="2">
        <v>0</v>
      </c>
      <c r="M19" s="2">
        <v>1.3628959999999999E-7</v>
      </c>
      <c r="N19" s="2">
        <v>1.1582E-2</v>
      </c>
      <c r="O19" s="2">
        <v>76.246290000000002</v>
      </c>
      <c r="P19" s="2">
        <v>832.32209999999998</v>
      </c>
    </row>
    <row r="20" spans="2:16">
      <c r="H20" s="2">
        <v>35</v>
      </c>
      <c r="I20" s="2">
        <v>38.05518</v>
      </c>
      <c r="J20" s="2">
        <v>39.147669999999998</v>
      </c>
      <c r="K20" s="2">
        <v>1010.107</v>
      </c>
      <c r="L20" s="2">
        <v>0</v>
      </c>
      <c r="M20" s="2">
        <v>6.0605729999999994E-8</v>
      </c>
      <c r="N20" s="2">
        <v>5.4743259999999998E-3</v>
      </c>
      <c r="O20" s="2">
        <v>45.928840000000001</v>
      </c>
      <c r="P20" s="2">
        <v>940.93610000000001</v>
      </c>
    </row>
    <row r="21" spans="2:16">
      <c r="H21" s="2">
        <v>36</v>
      </c>
      <c r="I21" s="2">
        <v>39.05518</v>
      </c>
      <c r="J21" s="2">
        <v>40.176380000000002</v>
      </c>
      <c r="K21" s="2">
        <v>1089.3510000000001</v>
      </c>
      <c r="L21" s="2">
        <v>0</v>
      </c>
      <c r="M21" s="2">
        <v>2.700055E-8</v>
      </c>
      <c r="N21" s="2">
        <v>2.5783999999999998E-3</v>
      </c>
      <c r="O21" s="2">
        <v>26.724830000000001</v>
      </c>
      <c r="P21" s="2">
        <v>1028.2059999999999</v>
      </c>
    </row>
    <row r="22" spans="2:16">
      <c r="H22" s="2">
        <v>37</v>
      </c>
      <c r="I22" s="2">
        <v>40.05518</v>
      </c>
      <c r="J22" s="2">
        <v>41.205089999999998</v>
      </c>
      <c r="K22" s="2">
        <v>1164.18</v>
      </c>
      <c r="L22" s="2">
        <v>0</v>
      </c>
      <c r="M22" s="2">
        <v>1.2073739999999999E-8</v>
      </c>
      <c r="N22" s="2">
        <v>1.213242E-3</v>
      </c>
      <c r="O22" s="2">
        <v>15.14481</v>
      </c>
      <c r="P22" s="2">
        <v>1077.4770000000001</v>
      </c>
    </row>
    <row r="23" spans="2:16">
      <c r="H23" s="2">
        <v>38</v>
      </c>
      <c r="I23" s="2">
        <v>41.05518</v>
      </c>
      <c r="J23" s="2">
        <v>42.233789999999999</v>
      </c>
      <c r="K23" s="2">
        <v>1234.923</v>
      </c>
      <c r="L23" s="2">
        <v>0</v>
      </c>
      <c r="M23" s="2">
        <v>5.4260240000000003E-9</v>
      </c>
      <c r="N23" s="2">
        <v>5.7138999999999996E-4</v>
      </c>
      <c r="O23" s="2">
        <v>8.4107869999999991</v>
      </c>
      <c r="P23" s="2">
        <v>1063.1669999999999</v>
      </c>
    </row>
    <row r="24" spans="2:16">
      <c r="H24" s="2">
        <v>39</v>
      </c>
      <c r="I24" s="2">
        <v>42.05518</v>
      </c>
      <c r="J24" s="2">
        <v>43.262500000000003</v>
      </c>
      <c r="K24" s="2">
        <v>1301.874</v>
      </c>
      <c r="L24" s="2">
        <v>0</v>
      </c>
      <c r="M24" s="2">
        <v>2.4529499999999999E-9</v>
      </c>
      <c r="N24" s="2">
        <v>2.6971980000000003E-4</v>
      </c>
      <c r="O24" s="2">
        <v>4.599634</v>
      </c>
      <c r="P24" s="2">
        <v>977.01530000000002</v>
      </c>
    </row>
    <row r="25" spans="2:16">
      <c r="H25" s="2">
        <v>40</v>
      </c>
      <c r="I25" s="2">
        <v>43.05518</v>
      </c>
      <c r="J25" s="2">
        <v>44.29121</v>
      </c>
      <c r="K25" s="2">
        <v>1365.29</v>
      </c>
      <c r="L25" s="2">
        <v>0</v>
      </c>
      <c r="M25" s="2">
        <v>1.116208E-9</v>
      </c>
      <c r="N25" s="2">
        <v>1.2774610000000001E-4</v>
      </c>
      <c r="O25" s="2">
        <v>2.4863390000000001</v>
      </c>
      <c r="P25" s="2">
        <v>836.2509</v>
      </c>
    </row>
    <row r="26" spans="2:16">
      <c r="H26" s="2">
        <v>41</v>
      </c>
      <c r="I26" s="2">
        <v>44.05518</v>
      </c>
      <c r="J26" s="2">
        <v>45.319920000000003</v>
      </c>
      <c r="K26" s="2">
        <v>1425.422</v>
      </c>
      <c r="L26" s="2">
        <v>0</v>
      </c>
      <c r="M26" s="2">
        <v>5.1151580000000001E-10</v>
      </c>
      <c r="N26" s="2">
        <v>6.0756949999999998E-5</v>
      </c>
      <c r="O26" s="2">
        <v>1.3324549999999999</v>
      </c>
      <c r="P26" s="2">
        <v>671.08690000000001</v>
      </c>
    </row>
    <row r="27" spans="2:16">
      <c r="H27" s="2">
        <v>42</v>
      </c>
      <c r="I27" s="2">
        <v>45.05518</v>
      </c>
      <c r="J27" s="2">
        <v>46.34863</v>
      </c>
      <c r="K27" s="2">
        <v>1482.63</v>
      </c>
      <c r="L27" s="2">
        <v>0</v>
      </c>
      <c r="M27" s="2">
        <v>2.3616599999999999E-10</v>
      </c>
      <c r="N27" s="2">
        <v>2.9038510000000001E-5</v>
      </c>
      <c r="O27" s="2">
        <v>0.70971680000000004</v>
      </c>
      <c r="P27" s="2">
        <v>509.46179999999998</v>
      </c>
    </row>
    <row r="28" spans="2:16">
      <c r="H28" s="2">
        <v>43</v>
      </c>
      <c r="I28" s="2">
        <v>46.05518</v>
      </c>
      <c r="J28" s="2">
        <v>47.377330000000001</v>
      </c>
      <c r="K28" s="2">
        <v>1537.0540000000001</v>
      </c>
      <c r="L28" s="2">
        <v>0</v>
      </c>
      <c r="M28" s="2">
        <v>1.0987519999999999E-10</v>
      </c>
      <c r="N28" s="2">
        <v>1.395322E-5</v>
      </c>
      <c r="O28" s="2">
        <v>0.37642740000000002</v>
      </c>
      <c r="P28" s="2">
        <v>369.09719999999999</v>
      </c>
    </row>
    <row r="29" spans="2:16">
      <c r="H29" s="2">
        <v>44</v>
      </c>
      <c r="I29" s="2">
        <v>47.05518</v>
      </c>
      <c r="J29" s="2">
        <v>48.406039999999997</v>
      </c>
      <c r="K29" s="2">
        <v>1588.758</v>
      </c>
      <c r="L29" s="2">
        <v>0</v>
      </c>
      <c r="M29" s="2">
        <v>5.1515729999999997E-11</v>
      </c>
      <c r="N29" s="2">
        <v>6.7425799999999999E-6</v>
      </c>
      <c r="O29" s="2">
        <v>0.19911110000000001</v>
      </c>
      <c r="P29" s="2">
        <v>257.19159999999999</v>
      </c>
    </row>
    <row r="30" spans="2:16">
      <c r="H30" s="2">
        <v>45</v>
      </c>
      <c r="I30" s="2">
        <v>48.05518</v>
      </c>
      <c r="J30" s="2">
        <v>49.434750000000001</v>
      </c>
      <c r="K30" s="2">
        <v>1638.0070000000001</v>
      </c>
      <c r="L30" s="2">
        <v>0</v>
      </c>
      <c r="M30" s="2">
        <v>2.4344749999999999E-11</v>
      </c>
      <c r="N30" s="2">
        <v>3.277799E-6</v>
      </c>
      <c r="O30" s="2">
        <v>0.1051766</v>
      </c>
      <c r="P30" s="2">
        <v>173.54480000000001</v>
      </c>
    </row>
    <row r="31" spans="2:16">
      <c r="H31" s="2">
        <v>46</v>
      </c>
      <c r="I31" s="2">
        <v>49.05518</v>
      </c>
      <c r="J31" s="2">
        <v>50.463459999999998</v>
      </c>
      <c r="K31" s="2">
        <v>1685.1289999999999</v>
      </c>
      <c r="L31" s="2">
        <v>0</v>
      </c>
      <c r="M31" s="2">
        <v>1.159738E-11</v>
      </c>
      <c r="N31" s="2">
        <v>1.6035439999999999E-6</v>
      </c>
      <c r="O31" s="2">
        <v>5.5546949999999998E-2</v>
      </c>
      <c r="P31" s="2">
        <v>114.0506</v>
      </c>
    </row>
    <row r="32" spans="2:16">
      <c r="H32" s="2">
        <v>47</v>
      </c>
      <c r="I32" s="2">
        <v>50.05518</v>
      </c>
      <c r="J32" s="2">
        <v>51.492170000000002</v>
      </c>
      <c r="K32" s="2">
        <v>1729.9459999999999</v>
      </c>
      <c r="L32" s="2">
        <v>0</v>
      </c>
      <c r="M32" s="2">
        <v>5.568272E-12</v>
      </c>
      <c r="N32" s="2">
        <v>7.8941270000000003E-7</v>
      </c>
      <c r="O32" s="2">
        <v>2.9350600000000001E-2</v>
      </c>
      <c r="P32" s="2">
        <v>73.326819999999998</v>
      </c>
    </row>
    <row r="33" spans="8:16">
      <c r="H33" s="2">
        <v>48</v>
      </c>
      <c r="I33" s="2">
        <v>51.05518</v>
      </c>
      <c r="J33" s="2">
        <v>52.520870000000002</v>
      </c>
      <c r="K33" s="2">
        <v>1772.8140000000001</v>
      </c>
      <c r="L33" s="2">
        <v>0</v>
      </c>
      <c r="M33" s="2">
        <v>2.6948350000000002E-12</v>
      </c>
      <c r="N33" s="2">
        <v>3.9116080000000001E-7</v>
      </c>
      <c r="O33" s="2">
        <v>1.5529670000000001E-2</v>
      </c>
      <c r="P33" s="2">
        <v>46.307270000000003</v>
      </c>
    </row>
    <row r="34" spans="8:16">
      <c r="H34" s="2">
        <v>49</v>
      </c>
      <c r="I34" s="2">
        <v>52.05518</v>
      </c>
      <c r="J34" s="2">
        <v>53.549579999999999</v>
      </c>
      <c r="K34" s="2">
        <v>1813.855</v>
      </c>
      <c r="L34" s="2">
        <v>0</v>
      </c>
      <c r="M34" s="2">
        <v>1.314524E-12</v>
      </c>
      <c r="N34" s="2">
        <v>1.9510099999999999E-7</v>
      </c>
      <c r="O34" s="2">
        <v>8.2329199999999995E-3</v>
      </c>
      <c r="P34" s="2">
        <v>28.817260000000001</v>
      </c>
    </row>
    <row r="35" spans="8:16">
      <c r="H35" s="2">
        <v>50</v>
      </c>
      <c r="I35" s="2">
        <v>53.05518</v>
      </c>
      <c r="J35" s="2">
        <v>54.578290000000003</v>
      </c>
      <c r="K35" s="2">
        <v>1852.951</v>
      </c>
      <c r="L35" s="2">
        <v>0</v>
      </c>
      <c r="M35" s="2">
        <v>6.4615879999999996E-13</v>
      </c>
      <c r="N35" s="2">
        <v>9.7942780000000002E-8</v>
      </c>
      <c r="O35" s="2">
        <v>4.374714E-3</v>
      </c>
      <c r="P35" s="2">
        <v>17.716619999999999</v>
      </c>
    </row>
    <row r="39" spans="8:16">
      <c r="I39" t="s">
        <v>8</v>
      </c>
    </row>
    <row r="40" spans="8:16">
      <c r="H40">
        <v>0.46705011953247999</v>
      </c>
      <c r="I40" s="2">
        <v>1.308522E-2</v>
      </c>
      <c r="J40" s="2">
        <f>I40*H40</f>
        <v>6.1114535651087976E-3</v>
      </c>
    </row>
    <row r="41" spans="8:16">
      <c r="H41">
        <v>0.46705011953247999</v>
      </c>
      <c r="I41" s="2">
        <v>8.7687989999999993E-2</v>
      </c>
      <c r="J41" s="2">
        <f t="shared" ref="J41:J70" si="0">I41*H41</f>
        <v>4.0954686211062907E-2</v>
      </c>
    </row>
    <row r="42" spans="8:16">
      <c r="H42">
        <v>0.46705011953247999</v>
      </c>
      <c r="I42" s="2">
        <v>0.49772250000000001</v>
      </c>
      <c r="J42" s="2">
        <f t="shared" si="0"/>
        <v>0.23246135311900479</v>
      </c>
    </row>
    <row r="43" spans="8:16">
      <c r="H43">
        <v>0.46705011953247999</v>
      </c>
      <c r="I43" s="2">
        <v>2.421122</v>
      </c>
      <c r="J43" s="2">
        <f t="shared" si="0"/>
        <v>1.1307853195027171</v>
      </c>
    </row>
    <row r="44" spans="8:16">
      <c r="H44">
        <v>0.46705011953247999</v>
      </c>
      <c r="I44" s="2">
        <v>10.071529999999999</v>
      </c>
      <c r="J44" s="2">
        <f t="shared" si="0"/>
        <v>4.7039092903749582</v>
      </c>
    </row>
    <row r="45" spans="8:16">
      <c r="H45">
        <v>0.46705011953247999</v>
      </c>
      <c r="I45" s="2">
        <v>34.650129999999997</v>
      </c>
      <c r="J45" s="2">
        <f t="shared" si="0"/>
        <v>16.18334735831597</v>
      </c>
    </row>
    <row r="46" spans="8:16">
      <c r="H46">
        <v>0.46705011953247999</v>
      </c>
      <c r="I46" s="2">
        <v>92.377870000000001</v>
      </c>
      <c r="J46" s="2">
        <f t="shared" si="0"/>
        <v>43.145095225655901</v>
      </c>
    </row>
    <row r="47" spans="8:16">
      <c r="H47">
        <v>0.46705011953247999</v>
      </c>
      <c r="I47" s="2">
        <v>186.422</v>
      </c>
      <c r="J47" s="2">
        <f t="shared" si="0"/>
        <v>87.06841738348399</v>
      </c>
    </row>
    <row r="48" spans="8:16">
      <c r="H48">
        <v>0.46705011953247999</v>
      </c>
      <c r="I48" s="2">
        <v>300.96969999999999</v>
      </c>
      <c r="J48" s="2">
        <f t="shared" si="0"/>
        <v>140.56793436065465</v>
      </c>
    </row>
    <row r="49" spans="8:10">
      <c r="H49">
        <v>0.46705011953247999</v>
      </c>
      <c r="I49" s="2">
        <v>419.10809999999998</v>
      </c>
      <c r="J49" s="2">
        <f t="shared" si="0"/>
        <v>195.74448820203057</v>
      </c>
    </row>
    <row r="50" spans="8:10">
      <c r="H50">
        <v>0.46705011953247999</v>
      </c>
      <c r="I50" s="2">
        <v>533.05690000000004</v>
      </c>
      <c r="J50" s="2">
        <f t="shared" si="0"/>
        <v>248.96428886261324</v>
      </c>
    </row>
    <row r="51" spans="8:10">
      <c r="H51">
        <v>0.46705011953247999</v>
      </c>
      <c r="I51" s="2">
        <v>640.75340000000006</v>
      </c>
      <c r="J51" s="2">
        <f t="shared" si="0"/>
        <v>299.263952060843</v>
      </c>
    </row>
    <row r="52" spans="8:10">
      <c r="H52">
        <v>0.46705011953247999</v>
      </c>
      <c r="I52" s="2">
        <v>741.8904</v>
      </c>
      <c r="J52" s="2">
        <f t="shared" si="0"/>
        <v>346.49999999999937</v>
      </c>
    </row>
    <row r="53" spans="8:10">
      <c r="H53">
        <v>0.46705011953247999</v>
      </c>
      <c r="I53" s="2">
        <v>836.83479999999997</v>
      </c>
      <c r="J53" s="2">
        <f t="shared" si="0"/>
        <v>390.84379336893898</v>
      </c>
    </row>
    <row r="54" spans="8:10">
      <c r="H54">
        <v>0.46705011953247999</v>
      </c>
      <c r="I54" s="2">
        <v>926.08010000000002</v>
      </c>
      <c r="J54" s="2">
        <f t="shared" si="0"/>
        <v>432.52582140165106</v>
      </c>
    </row>
    <row r="55" spans="8:10">
      <c r="H55">
        <v>0.46705011953247999</v>
      </c>
      <c r="I55" s="2">
        <v>1010.107</v>
      </c>
      <c r="J55" s="2">
        <f t="shared" si="0"/>
        <v>471.77059509059472</v>
      </c>
    </row>
    <row r="56" spans="8:10">
      <c r="H56">
        <v>0.46705011953247999</v>
      </c>
      <c r="I56" s="2">
        <v>1089.3510000000001</v>
      </c>
      <c r="J56" s="2">
        <f t="shared" si="0"/>
        <v>508.78151476282665</v>
      </c>
    </row>
    <row r="57" spans="8:10">
      <c r="H57">
        <v>0.46705011953247999</v>
      </c>
      <c r="I57" s="2">
        <v>1164.18</v>
      </c>
      <c r="J57" s="2">
        <f t="shared" si="0"/>
        <v>543.73040815732259</v>
      </c>
    </row>
    <row r="58" spans="8:10">
      <c r="H58">
        <v>0.46705011953247999</v>
      </c>
      <c r="I58" s="2">
        <v>1234.923</v>
      </c>
      <c r="J58" s="2">
        <f t="shared" si="0"/>
        <v>576.77093476340883</v>
      </c>
    </row>
    <row r="59" spans="8:10">
      <c r="H59">
        <v>0.46705011953247999</v>
      </c>
      <c r="I59" s="2">
        <v>1301.874</v>
      </c>
      <c r="J59" s="2">
        <f t="shared" si="0"/>
        <v>608.04040731622786</v>
      </c>
    </row>
    <row r="60" spans="8:10">
      <c r="H60">
        <v>0.46705011953247999</v>
      </c>
      <c r="I60" s="2">
        <v>1365.29</v>
      </c>
      <c r="J60" s="2">
        <f t="shared" si="0"/>
        <v>637.65885769649958</v>
      </c>
    </row>
    <row r="61" spans="8:10">
      <c r="H61">
        <v>0.46705011953247999</v>
      </c>
      <c r="I61" s="2">
        <v>1425.422</v>
      </c>
      <c r="J61" s="2">
        <f t="shared" si="0"/>
        <v>665.74351548422669</v>
      </c>
    </row>
    <row r="62" spans="8:10">
      <c r="H62">
        <v>0.46705011953247999</v>
      </c>
      <c r="I62" s="2">
        <v>1482.63</v>
      </c>
      <c r="J62" s="2">
        <f t="shared" si="0"/>
        <v>692.4625187224409</v>
      </c>
    </row>
    <row r="63" spans="8:10">
      <c r="H63">
        <v>0.46705011953247999</v>
      </c>
      <c r="I63" s="2">
        <v>1537.0540000000001</v>
      </c>
      <c r="J63" s="2">
        <f t="shared" si="0"/>
        <v>717.88125442787657</v>
      </c>
    </row>
    <row r="64" spans="8:10">
      <c r="H64">
        <v>0.46705011953247999</v>
      </c>
      <c r="I64" s="2">
        <v>1588.758</v>
      </c>
      <c r="J64" s="2">
        <f t="shared" si="0"/>
        <v>742.02961380818385</v>
      </c>
    </row>
    <row r="65" spans="8:10">
      <c r="H65">
        <v>0.46705011953247999</v>
      </c>
      <c r="I65" s="2">
        <v>1638.0070000000001</v>
      </c>
      <c r="J65" s="2">
        <f t="shared" si="0"/>
        <v>765.03136514503899</v>
      </c>
    </row>
    <row r="66" spans="8:10">
      <c r="H66">
        <v>0.46705011953247999</v>
      </c>
      <c r="I66" s="2">
        <v>1685.1289999999999</v>
      </c>
      <c r="J66" s="2">
        <f t="shared" si="0"/>
        <v>787.03970087764844</v>
      </c>
    </row>
    <row r="67" spans="8:10">
      <c r="H67">
        <v>0.46705011953247999</v>
      </c>
      <c r="I67" s="2">
        <v>1729.9459999999999</v>
      </c>
      <c r="J67" s="2">
        <f t="shared" si="0"/>
        <v>807.9714860847356</v>
      </c>
    </row>
    <row r="68" spans="8:10">
      <c r="H68">
        <v>0.46705011953247999</v>
      </c>
      <c r="I68" s="2">
        <v>1772.8140000000001</v>
      </c>
      <c r="J68" s="2">
        <f t="shared" si="0"/>
        <v>827.99299060885403</v>
      </c>
    </row>
    <row r="69" spans="8:10">
      <c r="H69">
        <v>0.46705011953247999</v>
      </c>
      <c r="I69" s="2">
        <v>1813.855</v>
      </c>
      <c r="J69" s="2">
        <f t="shared" si="0"/>
        <v>847.16119456458648</v>
      </c>
    </row>
    <row r="70" spans="8:10">
      <c r="H70">
        <v>0.46705011953247999</v>
      </c>
      <c r="I70" s="2">
        <v>1852.951</v>
      </c>
      <c r="J70" s="2">
        <f t="shared" si="0"/>
        <v>865.42098603782836</v>
      </c>
    </row>
  </sheetData>
  <mergeCells count="1">
    <mergeCell ref="B3:E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3F29-B3B3-4744-88CA-1EC7A6F2DBA9}">
  <dimension ref="C3:N34"/>
  <sheetViews>
    <sheetView zoomScale="59" zoomScaleNormal="72" workbookViewId="0">
      <selection activeCell="N6" sqref="N6"/>
    </sheetView>
  </sheetViews>
  <sheetFormatPr defaultRowHeight="14.4"/>
  <cols>
    <col min="2" max="2" width="8.6640625" customWidth="1"/>
    <col min="3" max="3" width="12" customWidth="1"/>
    <col min="4" max="4" width="11" customWidth="1"/>
    <col min="5" max="5" width="14.77734375" customWidth="1"/>
    <col min="6" max="6" width="11.6640625" customWidth="1"/>
    <col min="7" max="7" width="12" customWidth="1"/>
    <col min="8" max="8" width="13.6640625" customWidth="1"/>
    <col min="9" max="9" width="12.21875" customWidth="1"/>
    <col min="10" max="10" width="12.88671875" customWidth="1"/>
    <col min="11" max="11" width="12.77734375" customWidth="1"/>
    <col min="12" max="12" width="14.109375" customWidth="1"/>
    <col min="13" max="13" width="15.109375" customWidth="1"/>
    <col min="14" max="14" width="9.5546875" bestFit="1" customWidth="1"/>
  </cols>
  <sheetData>
    <row r="3" spans="3:14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14</v>
      </c>
      <c r="N3" s="3" t="s">
        <v>15</v>
      </c>
    </row>
    <row r="4" spans="3:14">
      <c r="C4" s="2">
        <v>20</v>
      </c>
      <c r="D4" s="4">
        <v>23.05518</v>
      </c>
      <c r="E4" s="2">
        <v>23.71705</v>
      </c>
      <c r="F4" s="4">
        <v>1.308522E-2</v>
      </c>
      <c r="G4" s="2">
        <v>0</v>
      </c>
      <c r="H4" s="2">
        <v>3.0189250000000001E-6</v>
      </c>
      <c r="I4" s="2">
        <v>1.094068E-2</v>
      </c>
      <c r="J4" s="2">
        <v>2.140898E-3</v>
      </c>
      <c r="K4" s="2">
        <v>0</v>
      </c>
    </row>
    <row r="5" spans="3:14">
      <c r="C5" s="2">
        <v>21</v>
      </c>
      <c r="D5" s="4">
        <v>24.05518</v>
      </c>
      <c r="E5" s="2">
        <v>24.745750000000001</v>
      </c>
      <c r="F5" s="4">
        <v>8.7687989999999993E-2</v>
      </c>
      <c r="G5" s="2">
        <v>0</v>
      </c>
      <c r="H5" s="2">
        <v>6.4239910000000002E-6</v>
      </c>
      <c r="I5" s="2">
        <v>4.7048699999999999E-2</v>
      </c>
      <c r="J5" s="2">
        <v>4.0622680000000001E-2</v>
      </c>
      <c r="K5" s="2">
        <v>0</v>
      </c>
      <c r="N5" s="4">
        <f>(D4*F4)-2*(D5*F5)+(D6*F6)</f>
        <v>8.5535081634132002</v>
      </c>
    </row>
    <row r="6" spans="3:14">
      <c r="C6" s="2">
        <v>22</v>
      </c>
      <c r="D6" s="4">
        <v>25.05518</v>
      </c>
      <c r="E6" s="2">
        <v>25.774460000000001</v>
      </c>
      <c r="F6" s="4">
        <v>0.49772250000000001</v>
      </c>
      <c r="G6" s="2">
        <v>0</v>
      </c>
      <c r="H6" s="2">
        <v>1.184918E-5</v>
      </c>
      <c r="I6" s="2">
        <v>0.1435486</v>
      </c>
      <c r="J6" s="2">
        <v>0.35403990000000002</v>
      </c>
      <c r="K6" s="2">
        <v>0</v>
      </c>
      <c r="N6" s="4">
        <f t="shared" ref="N6:N32" si="0">(D5*F5)-2*(D6*F6)+(D7*F7)</f>
        <v>40.251066240148205</v>
      </c>
    </row>
    <row r="7" spans="3:14">
      <c r="C7" s="2">
        <v>23</v>
      </c>
      <c r="D7" s="4">
        <v>26.05518</v>
      </c>
      <c r="E7" s="2">
        <v>26.803170000000001</v>
      </c>
      <c r="F7" s="4">
        <v>2.421122</v>
      </c>
      <c r="G7" s="2">
        <v>0</v>
      </c>
      <c r="H7" s="2">
        <v>1.9154039999999999E-5</v>
      </c>
      <c r="I7" s="2">
        <v>0.33823720000000002</v>
      </c>
      <c r="J7" s="2">
        <v>2.0817429999999999</v>
      </c>
      <c r="K7" s="2">
        <v>0</v>
      </c>
      <c r="N7" s="4">
        <f t="shared" si="0"/>
        <v>158.79204482902998</v>
      </c>
    </row>
    <row r="8" spans="3:14">
      <c r="C8" s="2">
        <v>24</v>
      </c>
      <c r="D8" s="4">
        <v>27.05518</v>
      </c>
      <c r="E8" s="2">
        <v>27.831880000000002</v>
      </c>
      <c r="F8" s="4">
        <v>10.071529999999999</v>
      </c>
      <c r="G8" s="2">
        <v>0</v>
      </c>
      <c r="H8" s="2">
        <v>2.70515E-5</v>
      </c>
      <c r="I8" s="2">
        <v>0.64068879999999995</v>
      </c>
      <c r="J8" s="2">
        <v>9.4227120000000006</v>
      </c>
      <c r="K8" s="2">
        <v>0</v>
      </c>
      <c r="N8" s="4">
        <f t="shared" si="0"/>
        <v>490.22428963456002</v>
      </c>
    </row>
    <row r="9" spans="3:14">
      <c r="C9" s="2">
        <v>25</v>
      </c>
      <c r="D9" s="4">
        <v>28.05518</v>
      </c>
      <c r="E9" s="2">
        <v>28.860589999999998</v>
      </c>
      <c r="F9" s="4">
        <v>34.650129999999997</v>
      </c>
      <c r="G9" s="2">
        <v>0</v>
      </c>
      <c r="H9" s="2">
        <v>3.2251520000000003E-5</v>
      </c>
      <c r="I9" s="2">
        <v>0.96714370000000005</v>
      </c>
      <c r="J9" s="2">
        <v>33.637749999999997</v>
      </c>
      <c r="K9" s="2">
        <v>0</v>
      </c>
      <c r="N9" s="4">
        <f t="shared" si="0"/>
        <v>1012.3114295452003</v>
      </c>
    </row>
    <row r="10" spans="3:14">
      <c r="C10" s="2">
        <v>26</v>
      </c>
      <c r="D10" s="4">
        <v>29.05518</v>
      </c>
      <c r="E10" s="2">
        <v>29.889299999999999</v>
      </c>
      <c r="F10" s="4">
        <v>92.377870000000001</v>
      </c>
      <c r="G10" s="2">
        <v>0</v>
      </c>
      <c r="H10" s="2">
        <v>3.0384760000000001E-5</v>
      </c>
      <c r="I10" s="2">
        <v>1.106706</v>
      </c>
      <c r="J10" s="2">
        <v>91.086029999999994</v>
      </c>
      <c r="K10" s="2">
        <v>3.2977789999999999E-4</v>
      </c>
      <c r="N10" s="4">
        <f t="shared" si="0"/>
        <v>1206.9511184001985</v>
      </c>
    </row>
    <row r="11" spans="3:14">
      <c r="C11" s="2">
        <v>27</v>
      </c>
      <c r="D11" s="4">
        <v>30.05518</v>
      </c>
      <c r="E11" s="2">
        <v>30.917999999999999</v>
      </c>
      <c r="F11" s="4">
        <v>186.422</v>
      </c>
      <c r="G11" s="2">
        <v>0</v>
      </c>
      <c r="H11" s="2">
        <v>2.2076740000000001E-5</v>
      </c>
      <c r="I11" s="2">
        <v>0.94680399999999998</v>
      </c>
      <c r="J11" s="2">
        <v>183.66669999999999</v>
      </c>
      <c r="K11" s="2">
        <v>1.262445</v>
      </c>
      <c r="N11" s="4">
        <f t="shared" si="0"/>
        <v>824.83031699260027</v>
      </c>
    </row>
    <row r="12" spans="3:14">
      <c r="C12" s="2">
        <v>28</v>
      </c>
      <c r="D12" s="4">
        <v>31.05518</v>
      </c>
      <c r="E12" s="2">
        <v>31.946709999999999</v>
      </c>
      <c r="F12" s="4">
        <v>300.96969999999999</v>
      </c>
      <c r="G12" s="2">
        <v>0</v>
      </c>
      <c r="H12" s="2">
        <v>1.306341E-5</v>
      </c>
      <c r="I12" s="2">
        <v>0.64411169999999995</v>
      </c>
      <c r="J12" s="2">
        <v>277.87209999999999</v>
      </c>
      <c r="K12" s="2">
        <v>21.211220000000001</v>
      </c>
      <c r="N12" s="4">
        <f t="shared" si="0"/>
        <v>344.19593482599885</v>
      </c>
    </row>
    <row r="13" spans="3:14">
      <c r="C13" s="2">
        <v>29</v>
      </c>
      <c r="D13" s="4">
        <v>32.05518</v>
      </c>
      <c r="E13" s="2">
        <v>32.97542</v>
      </c>
      <c r="F13" s="4">
        <v>419.10809999999998</v>
      </c>
      <c r="G13" s="2">
        <v>0</v>
      </c>
      <c r="H13" s="2">
        <v>6.782154E-6</v>
      </c>
      <c r="I13" s="2">
        <v>0.37730150000000001</v>
      </c>
      <c r="J13" s="2">
        <v>323.28870000000001</v>
      </c>
      <c r="K13" s="2">
        <v>93.081649999999996</v>
      </c>
      <c r="N13" s="4">
        <f t="shared" si="0"/>
        <v>97.788817872002255</v>
      </c>
    </row>
    <row r="14" spans="3:14">
      <c r="C14" s="2">
        <v>30</v>
      </c>
      <c r="D14" s="4">
        <v>33.05518</v>
      </c>
      <c r="E14" s="2">
        <v>34.004130000000004</v>
      </c>
      <c r="F14" s="4">
        <v>533.05690000000004</v>
      </c>
      <c r="G14" s="2">
        <v>0</v>
      </c>
      <c r="H14" s="2">
        <v>3.2690820000000001E-6</v>
      </c>
      <c r="I14" s="2">
        <v>0.20211970000000001</v>
      </c>
      <c r="J14" s="2">
        <v>305.78789999999998</v>
      </c>
      <c r="K14" s="2">
        <v>223.08080000000001</v>
      </c>
      <c r="N14" s="4">
        <f t="shared" si="0"/>
        <v>14.974398085996654</v>
      </c>
    </row>
    <row r="15" spans="3:14">
      <c r="C15" s="2">
        <v>31</v>
      </c>
      <c r="D15" s="4">
        <v>34.05518</v>
      </c>
      <c r="E15" s="2">
        <v>35.03284</v>
      </c>
      <c r="F15" s="4">
        <v>640.75340000000006</v>
      </c>
      <c r="G15" s="2">
        <v>0</v>
      </c>
      <c r="H15" s="2">
        <v>1.5127740000000001E-6</v>
      </c>
      <c r="I15" s="2">
        <v>0.1026754</v>
      </c>
      <c r="J15" s="2">
        <v>248.36879999999999</v>
      </c>
      <c r="K15" s="2">
        <v>386.06849999999997</v>
      </c>
      <c r="N15" s="4">
        <f>(D14*F14)-2*(D15*F15)+(D16*F16)</f>
        <v>-14.551453210006002</v>
      </c>
    </row>
    <row r="16" spans="3:14">
      <c r="C16" s="2">
        <v>32</v>
      </c>
      <c r="D16" s="4">
        <v>35.05518</v>
      </c>
      <c r="E16" s="2">
        <v>36.061540000000001</v>
      </c>
      <c r="F16" s="4">
        <v>741.8904</v>
      </c>
      <c r="G16" s="2">
        <v>0</v>
      </c>
      <c r="H16" s="2">
        <v>6.8456479999999998E-7</v>
      </c>
      <c r="I16" s="2">
        <v>5.0487280000000002E-2</v>
      </c>
      <c r="J16" s="2">
        <v>180.5214</v>
      </c>
      <c r="K16" s="2">
        <v>552.1771</v>
      </c>
      <c r="N16" s="4">
        <f t="shared" si="0"/>
        <v>-21.001307667993387</v>
      </c>
    </row>
    <row r="17" spans="3:14">
      <c r="C17" s="2">
        <v>33</v>
      </c>
      <c r="D17" s="4">
        <v>36.05518</v>
      </c>
      <c r="E17" s="2">
        <v>37.090249999999997</v>
      </c>
      <c r="F17" s="4">
        <v>836.83479999999997</v>
      </c>
      <c r="G17" s="2">
        <v>0</v>
      </c>
      <c r="H17" s="2">
        <v>3.062179E-7</v>
      </c>
      <c r="I17" s="2">
        <v>2.4330589999999999E-2</v>
      </c>
      <c r="J17" s="2">
        <v>120.9319</v>
      </c>
      <c r="K17" s="2">
        <v>703.00819999999999</v>
      </c>
      <c r="N17" s="4">
        <f t="shared" si="0"/>
        <v>-21.292376338002214</v>
      </c>
    </row>
    <row r="18" spans="3:14">
      <c r="C18" s="2">
        <v>34</v>
      </c>
      <c r="D18" s="4">
        <v>37.05518</v>
      </c>
      <c r="E18" s="2">
        <v>38.118960000000001</v>
      </c>
      <c r="F18" s="4">
        <v>926.08010000000002</v>
      </c>
      <c r="G18" s="2">
        <v>0</v>
      </c>
      <c r="H18" s="2">
        <v>1.3628959999999999E-7</v>
      </c>
      <c r="I18" s="2">
        <v>1.1582E-2</v>
      </c>
      <c r="J18" s="2">
        <v>76.246290000000002</v>
      </c>
      <c r="K18" s="2">
        <v>832.32209999999998</v>
      </c>
      <c r="N18" s="4">
        <f t="shared" si="0"/>
        <v>-20.096551312002703</v>
      </c>
    </row>
    <row r="19" spans="3:14">
      <c r="C19" s="2">
        <v>35</v>
      </c>
      <c r="D19" s="4">
        <v>38.05518</v>
      </c>
      <c r="E19" s="2">
        <v>39.147669999999998</v>
      </c>
      <c r="F19" s="4">
        <v>1010.107</v>
      </c>
      <c r="G19" s="2">
        <v>0</v>
      </c>
      <c r="H19" s="2">
        <v>6.0605729999999994E-8</v>
      </c>
      <c r="I19" s="2">
        <v>5.4743259999999998E-3</v>
      </c>
      <c r="J19" s="2">
        <v>45.928840000000001</v>
      </c>
      <c r="K19" s="2">
        <v>940.93610000000001</v>
      </c>
      <c r="N19" s="4">
        <f t="shared" si="0"/>
        <v>-18.743220421987644</v>
      </c>
    </row>
    <row r="20" spans="3:14">
      <c r="C20" s="2">
        <v>36</v>
      </c>
      <c r="D20" s="4">
        <v>39.05518</v>
      </c>
      <c r="E20" s="2">
        <v>40.176380000000002</v>
      </c>
      <c r="F20" s="4">
        <v>1089.3510000000001</v>
      </c>
      <c r="G20" s="2">
        <v>0</v>
      </c>
      <c r="H20" s="2">
        <v>2.700055E-8</v>
      </c>
      <c r="I20" s="2">
        <v>2.5783999999999998E-3</v>
      </c>
      <c r="J20" s="2">
        <v>26.724830000000001</v>
      </c>
      <c r="K20" s="2">
        <v>1028.2059999999999</v>
      </c>
      <c r="N20" s="4">
        <f t="shared" si="0"/>
        <v>-18.355619700014358</v>
      </c>
    </row>
    <row r="21" spans="3:14">
      <c r="C21" s="2">
        <v>37</v>
      </c>
      <c r="D21" s="4">
        <v>40.05518</v>
      </c>
      <c r="E21" s="2">
        <v>41.205089999999998</v>
      </c>
      <c r="F21" s="4">
        <v>1164.18</v>
      </c>
      <c r="G21" s="2">
        <v>0</v>
      </c>
      <c r="H21" s="2">
        <v>1.2073739999999999E-8</v>
      </c>
      <c r="I21" s="2">
        <v>1.213242E-3</v>
      </c>
      <c r="J21" s="2">
        <v>15.14481</v>
      </c>
      <c r="K21" s="2">
        <v>1077.4770000000001</v>
      </c>
      <c r="N21" s="4">
        <f t="shared" si="0"/>
        <v>-18.093465480000305</v>
      </c>
    </row>
    <row r="22" spans="3:14">
      <c r="C22" s="2">
        <v>38</v>
      </c>
      <c r="D22" s="4">
        <v>41.05518</v>
      </c>
      <c r="E22" s="2">
        <v>42.233789999999999</v>
      </c>
      <c r="F22" s="4">
        <v>1234.923</v>
      </c>
      <c r="G22" s="2">
        <v>0</v>
      </c>
      <c r="H22" s="2">
        <v>5.4260240000000003E-9</v>
      </c>
      <c r="I22" s="2">
        <v>5.7138999999999996E-4</v>
      </c>
      <c r="J22" s="2">
        <v>8.4107869999999991</v>
      </c>
      <c r="K22" s="2">
        <v>1063.1669999999999</v>
      </c>
      <c r="N22" s="4">
        <f t="shared" si="0"/>
        <v>-17.987242559989681</v>
      </c>
    </row>
    <row r="23" spans="3:14">
      <c r="C23" s="2">
        <v>39</v>
      </c>
      <c r="D23" s="4">
        <v>42.05518</v>
      </c>
      <c r="E23" s="2">
        <v>43.262500000000003</v>
      </c>
      <c r="F23" s="4">
        <v>1301.874</v>
      </c>
      <c r="G23" s="2">
        <v>0</v>
      </c>
      <c r="H23" s="2">
        <v>2.4529499999999999E-9</v>
      </c>
      <c r="I23" s="2">
        <v>2.6971980000000003E-4</v>
      </c>
      <c r="J23" s="2">
        <v>4.599634</v>
      </c>
      <c r="K23" s="2">
        <v>977.01530000000002</v>
      </c>
      <c r="N23" s="4">
        <f t="shared" si="0"/>
        <v>-18.298061300010886</v>
      </c>
    </row>
    <row r="24" spans="3:14">
      <c r="C24" s="2">
        <v>40</v>
      </c>
      <c r="D24" s="4">
        <v>43.05518</v>
      </c>
      <c r="E24" s="2">
        <v>44.29121</v>
      </c>
      <c r="F24" s="4">
        <v>1365.29</v>
      </c>
      <c r="G24" s="2">
        <v>0</v>
      </c>
      <c r="H24" s="2">
        <v>1.116208E-9</v>
      </c>
      <c r="I24" s="2">
        <v>1.2774610000000001E-4</v>
      </c>
      <c r="J24" s="2">
        <v>2.4863390000000001</v>
      </c>
      <c r="K24" s="2">
        <v>836.2509</v>
      </c>
      <c r="N24" s="4">
        <f t="shared" si="0"/>
        <v>-17.845211119987653</v>
      </c>
    </row>
    <row r="25" spans="3:14">
      <c r="C25" s="2">
        <v>41</v>
      </c>
      <c r="D25" s="4">
        <v>44.05518</v>
      </c>
      <c r="E25" s="2">
        <v>45.319920000000003</v>
      </c>
      <c r="F25" s="4">
        <v>1425.422</v>
      </c>
      <c r="G25" s="2">
        <v>0</v>
      </c>
      <c r="H25" s="2">
        <v>5.1151580000000001E-10</v>
      </c>
      <c r="I25" s="2">
        <v>6.0756949999999998E-5</v>
      </c>
      <c r="J25" s="2">
        <v>1.3324549999999999</v>
      </c>
      <c r="K25" s="2">
        <v>671.08690000000001</v>
      </c>
      <c r="N25" s="4">
        <f>(D24*F24)-2*(D25*F25)+(D26*F26)</f>
        <v>-11.477346320010838</v>
      </c>
    </row>
    <row r="26" spans="3:14">
      <c r="C26" s="2">
        <v>42</v>
      </c>
      <c r="D26" s="4">
        <v>45.05518</v>
      </c>
      <c r="E26" s="2">
        <v>46.34863</v>
      </c>
      <c r="F26" s="4">
        <v>1482.63</v>
      </c>
      <c r="G26" s="2">
        <v>0</v>
      </c>
      <c r="H26" s="2">
        <v>2.3616599999999999E-10</v>
      </c>
      <c r="I26" s="2">
        <v>2.9038510000000001E-5</v>
      </c>
      <c r="J26" s="2">
        <v>0.70971680000000004</v>
      </c>
      <c r="K26" s="2">
        <v>509.46179999999998</v>
      </c>
      <c r="N26" s="4">
        <f>(D25*F25)-2*(D26*F26)+(D27*F27)</f>
        <v>-13.801621120001073</v>
      </c>
    </row>
    <row r="27" spans="3:14">
      <c r="C27" s="2">
        <v>43</v>
      </c>
      <c r="D27" s="4">
        <v>46.05518</v>
      </c>
      <c r="E27" s="2">
        <v>47.377330000000001</v>
      </c>
      <c r="F27" s="4">
        <v>1537.0540000000001</v>
      </c>
      <c r="G27" s="2">
        <v>0</v>
      </c>
      <c r="H27" s="2">
        <v>1.0987519999999999E-10</v>
      </c>
      <c r="I27" s="2">
        <v>1.395322E-5</v>
      </c>
      <c r="J27" s="2">
        <v>0.37642740000000002</v>
      </c>
      <c r="K27" s="2">
        <v>369.09719999999999</v>
      </c>
      <c r="N27" s="4">
        <f t="shared" si="0"/>
        <v>-19.142089599990868</v>
      </c>
    </row>
    <row r="28" spans="3:14">
      <c r="C28" s="2">
        <v>44</v>
      </c>
      <c r="D28" s="4">
        <v>47.05518</v>
      </c>
      <c r="E28" s="2">
        <v>48.406039999999997</v>
      </c>
      <c r="F28" s="4">
        <v>1588.758</v>
      </c>
      <c r="G28" s="2">
        <v>0</v>
      </c>
      <c r="H28" s="2">
        <v>5.1515729999999997E-11</v>
      </c>
      <c r="I28" s="2">
        <v>6.7425799999999999E-6</v>
      </c>
      <c r="J28" s="2">
        <v>0.19911110000000001</v>
      </c>
      <c r="K28" s="2">
        <v>257.19159999999999</v>
      </c>
      <c r="N28" s="4">
        <f t="shared" si="0"/>
        <v>-14.567466899999999</v>
      </c>
    </row>
    <row r="29" spans="3:14">
      <c r="C29" s="2">
        <v>45</v>
      </c>
      <c r="D29" s="4">
        <v>48.05518</v>
      </c>
      <c r="E29" s="2">
        <v>49.434750000000001</v>
      </c>
      <c r="F29" s="4">
        <v>1638.0070000000001</v>
      </c>
      <c r="G29" s="2">
        <v>0</v>
      </c>
      <c r="H29" s="2">
        <v>2.4344749999999999E-11</v>
      </c>
      <c r="I29" s="2">
        <v>3.277799E-6</v>
      </c>
      <c r="J29" s="2">
        <v>0.1051766</v>
      </c>
      <c r="K29" s="2">
        <v>173.54480000000001</v>
      </c>
      <c r="N29" s="4">
        <f t="shared" si="0"/>
        <v>-5.8423678600229323</v>
      </c>
    </row>
    <row r="30" spans="3:14">
      <c r="C30" s="2">
        <v>46</v>
      </c>
      <c r="D30" s="4">
        <v>49.05518</v>
      </c>
      <c r="E30" s="2">
        <v>50.463459999999998</v>
      </c>
      <c r="F30" s="4">
        <v>1685.1289999999999</v>
      </c>
      <c r="G30" s="2">
        <v>0</v>
      </c>
      <c r="H30" s="2">
        <v>1.159738E-11</v>
      </c>
      <c r="I30" s="2">
        <v>1.6035439999999999E-6</v>
      </c>
      <c r="J30" s="2">
        <v>5.5546949999999998E-2</v>
      </c>
      <c r="K30" s="2">
        <v>114.0506</v>
      </c>
      <c r="N30" s="4">
        <f t="shared" si="0"/>
        <v>-21.133189899977879</v>
      </c>
    </row>
    <row r="31" spans="3:14">
      <c r="C31" s="2">
        <v>47</v>
      </c>
      <c r="D31" s="4">
        <v>50.05518</v>
      </c>
      <c r="E31" s="2">
        <v>51.492170000000002</v>
      </c>
      <c r="F31" s="4">
        <v>1729.9459999999999</v>
      </c>
      <c r="G31" s="2">
        <v>0</v>
      </c>
      <c r="H31" s="2">
        <v>5.568272E-12</v>
      </c>
      <c r="I31" s="2">
        <v>7.8941270000000003E-7</v>
      </c>
      <c r="J31" s="2">
        <v>2.9350600000000001E-2</v>
      </c>
      <c r="K31" s="2">
        <v>73.326819999999998</v>
      </c>
      <c r="N31" s="4">
        <f t="shared" si="0"/>
        <v>-9.872545819991501</v>
      </c>
    </row>
    <row r="32" spans="3:14">
      <c r="C32" s="2">
        <v>48</v>
      </c>
      <c r="D32" s="4">
        <v>51.05518</v>
      </c>
      <c r="E32" s="2">
        <v>52.520870000000002</v>
      </c>
      <c r="F32" s="4">
        <v>1772.8140000000001</v>
      </c>
      <c r="G32" s="2">
        <v>0</v>
      </c>
      <c r="H32" s="2">
        <v>2.6948350000000002E-12</v>
      </c>
      <c r="I32" s="2">
        <v>3.9116080000000001E-7</v>
      </c>
      <c r="J32" s="2">
        <v>1.5529670000000001E-2</v>
      </c>
      <c r="K32" s="2">
        <v>46.307270000000003</v>
      </c>
      <c r="N32" s="4">
        <f t="shared" si="0"/>
        <v>-9.3688138600118691</v>
      </c>
    </row>
    <row r="33" spans="3:14">
      <c r="C33" s="2">
        <v>49</v>
      </c>
      <c r="D33" s="4">
        <v>52.05518</v>
      </c>
      <c r="E33" s="2">
        <v>53.549579999999999</v>
      </c>
      <c r="F33" s="4">
        <v>1813.855</v>
      </c>
      <c r="G33" s="2">
        <v>0</v>
      </c>
      <c r="H33" s="2">
        <v>1.314524E-12</v>
      </c>
      <c r="I33" s="2">
        <v>1.9510099999999999E-7</v>
      </c>
      <c r="J33" s="2">
        <v>8.2329199999999995E-3</v>
      </c>
      <c r="K33" s="2">
        <v>28.817260000000001</v>
      </c>
      <c r="N33" s="4">
        <f>(D32*F32)-2*(D33*F33)+(D34*F34)</f>
        <v>-21.110325100002228</v>
      </c>
    </row>
    <row r="34" spans="3:14">
      <c r="C34" s="2">
        <v>50</v>
      </c>
      <c r="D34" s="4">
        <v>53.05518</v>
      </c>
      <c r="E34" s="2">
        <v>54.578290000000003</v>
      </c>
      <c r="F34" s="4">
        <v>1852.951</v>
      </c>
      <c r="G34" s="2">
        <v>0</v>
      </c>
      <c r="H34" s="2">
        <v>6.4615879999999996E-13</v>
      </c>
      <c r="I34" s="2">
        <v>9.7942780000000002E-8</v>
      </c>
      <c r="J34" s="2">
        <v>4.374714E-3</v>
      </c>
      <c r="K34" s="2">
        <v>17.716619999999999</v>
      </c>
      <c r="N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Shell Correction</vt:lpstr>
      <vt:lpstr>With Shell Correction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Jaiswal</dc:creator>
  <cp:lastModifiedBy>Sonal Jaiswal</cp:lastModifiedBy>
  <dcterms:created xsi:type="dcterms:W3CDTF">2023-03-22T11:41:32Z</dcterms:created>
  <dcterms:modified xsi:type="dcterms:W3CDTF">2023-03-23T16:08:54Z</dcterms:modified>
</cp:coreProperties>
</file>