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structure.xml" ContentType="application/vnd.ms-excel.rdrichvaluestructure+xml"/>
  <Override PartName="/xl/richData/rdRichValueTypes.xml" ContentType="application/vnd.ms-excel.rdrichvaluetypes+xml"/>
  <Override PartName="/xl/richData/richValueRel.xml" ContentType="application/vnd.ms-excel.richvaluerel+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hidePivotFieldList="1"/>
  <mc:AlternateContent xmlns:mc="http://schemas.openxmlformats.org/markup-compatibility/2006">
    <mc:Choice Requires="x15">
      <x15ac:absPath xmlns:x15ac="http://schemas.microsoft.com/office/spreadsheetml/2010/11/ac" url="C:\Users\MVS\Desktop\Data Analyst\Excel\Practice\"/>
    </mc:Choice>
  </mc:AlternateContent>
  <xr:revisionPtr revIDLastSave="0" documentId="13_ncr:1_{3346234F-2B81-4EE0-845D-E75F074762B1}" xr6:coauthVersionLast="47" xr6:coauthVersionMax="47" xr10:uidLastSave="{00000000-0000-0000-0000-000000000000}"/>
  <bookViews>
    <workbookView minimized="1" xWindow="3220" yWindow="2990" windowWidth="14400" windowHeight="7810" activeTab="2" xr2:uid="{26D4546B-D2A1-4444-8EAF-A6228F96F0C1}"/>
  </bookViews>
  <sheets>
    <sheet name="Pivots" sheetId="7" r:id="rId1"/>
    <sheet name="Data" sheetId="2" r:id="rId2"/>
    <sheet name="Dashboard" sheetId="6"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81029"/>
  <pivotCaches>
    <pivotCache cacheId="755" r:id="rId5"/>
    <pivotCache cacheId="759" r:id="rId6"/>
    <pivotCache cacheId="762" r:id="rId7"/>
    <pivotCache cacheId="780" r:id="rId8"/>
    <pivotCache cacheId="1197" r:id="rId9"/>
    <pivotCache cacheId="1200" r:id="rId10"/>
    <pivotCache cacheId="1203" r:id="rId11"/>
    <pivotCache cacheId="1206" r:id="rId12"/>
    <pivotCache cacheId="1209" r:id="rId13"/>
    <pivotCache cacheId="1212" r:id="rId14"/>
  </pivotCaches>
  <extLst>
    <ext xmlns:x14="http://schemas.microsoft.com/office/spreadsheetml/2009/9/main" uri="{876F7934-8845-4945-9796-88D515C7AA90}">
      <x14:pivotCaches>
        <pivotCache cacheId="8"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O19" i="6" l="1"/>
  <c r="O20" i="6"/>
  <c r="P20" i="6"/>
  <c r="Q20" i="6"/>
  <c r="R20" i="6"/>
  <c r="S20" i="6"/>
  <c r="T20" i="6"/>
  <c r="U20" i="6"/>
  <c r="O21" i="6"/>
  <c r="P21" i="6"/>
  <c r="Q21" i="6"/>
  <c r="R21" i="6"/>
  <c r="S21" i="6"/>
  <c r="T21" i="6"/>
  <c r="U21" i="6"/>
  <c r="O22" i="6"/>
  <c r="P22" i="6"/>
  <c r="Q22" i="6"/>
  <c r="R22" i="6"/>
  <c r="S22" i="6"/>
  <c r="T22" i="6"/>
  <c r="U22" i="6"/>
  <c r="O23" i="6"/>
  <c r="P23" i="6"/>
  <c r="Q23" i="6"/>
  <c r="R23" i="6"/>
  <c r="S23" i="6"/>
  <c r="T23" i="6"/>
  <c r="U23" i="6"/>
  <c r="O24" i="6"/>
  <c r="P25" i="6"/>
  <c r="Q25" i="6"/>
  <c r="R25" i="6"/>
  <c r="S25" i="6"/>
  <c r="T25" i="6"/>
  <c r="U25" i="6"/>
  <c r="O26" i="6"/>
  <c r="P26" i="6"/>
  <c r="Q26" i="6"/>
  <c r="R26" i="6"/>
  <c r="S26" i="6"/>
  <c r="T26" i="6"/>
  <c r="U26" i="6"/>
  <c r="O27" i="6"/>
  <c r="P27" i="6"/>
  <c r="Q27" i="6"/>
  <c r="R27" i="6"/>
  <c r="S27" i="6"/>
  <c r="T27" i="6"/>
  <c r="U27" i="6"/>
  <c r="O28" i="6"/>
  <c r="P28" i="6"/>
  <c r="Q28" i="6"/>
  <c r="R28" i="6"/>
  <c r="S28" i="6"/>
  <c r="T28" i="6"/>
  <c r="U28" i="6"/>
  <c r="O29" i="6"/>
  <c r="P29" i="6"/>
  <c r="Q29" i="6"/>
  <c r="R29" i="6"/>
  <c r="S29" i="6"/>
  <c r="T29" i="6"/>
  <c r="U29" i="6"/>
  <c r="O30" i="6"/>
  <c r="P30" i="6"/>
  <c r="Q30" i="6"/>
  <c r="R30" i="6"/>
  <c r="S30" i="6"/>
  <c r="T30" i="6"/>
  <c r="U30" i="6"/>
  <c r="O31" i="6"/>
  <c r="O32" i="6"/>
  <c r="P32" i="6"/>
  <c r="Q32" i="6"/>
  <c r="R32" i="6"/>
  <c r="S32" i="6"/>
  <c r="T32" i="6"/>
  <c r="U32" i="6"/>
  <c r="O33" i="6"/>
  <c r="P33" i="6"/>
  <c r="Q33" i="6"/>
  <c r="R33" i="6"/>
  <c r="S33" i="6"/>
  <c r="T33" i="6"/>
  <c r="U33" i="6"/>
  <c r="O34" i="6"/>
  <c r="P34" i="6"/>
  <c r="Q34" i="6"/>
  <c r="R34" i="6"/>
  <c r="S34" i="6"/>
  <c r="T34" i="6"/>
  <c r="U34" i="6"/>
  <c r="O35" i="6"/>
  <c r="P35" i="6"/>
  <c r="Q35" i="6"/>
  <c r="R35" i="6"/>
  <c r="S35" i="6"/>
  <c r="T35" i="6"/>
  <c r="U35" i="6"/>
  <c r="O36" i="6"/>
  <c r="P36" i="6"/>
  <c r="Q36" i="6"/>
  <c r="R36" i="6"/>
  <c r="S36" i="6"/>
  <c r="T36" i="6"/>
  <c r="U36" i="6"/>
  <c r="M49" i="7"/>
  <c r="M54" i="7"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L51" i="7" l="1"/>
  <c r="L55" i="7"/>
  <c r="L54" i="7"/>
  <c r="L52" i="7"/>
  <c r="M51" i="7"/>
  <c r="M55" i="7"/>
  <c r="M53" i="7"/>
  <c r="M52" i="7"/>
  <c r="L53"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CEA26F-AAD9-405E-8084-9FFC695CBF7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F4B2146-775F-4701-82C7-FE49C5157580}"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F9035B97-8BD8-47D3-9822-4A80CA6FC01C}"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5">
    <bk>
      <extLst>
        <ext xmlns:xlrd="http://schemas.microsoft.com/office/spreadsheetml/2017/richdata" uri="{3e2802c4-a4d2-4d8b-9148-e3be6c30e623}">
          <xlrd:rvb i="0"/>
        </ext>
      </extLst>
    </bk>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<sst xmlns="http://schemas.openxmlformats.org/spreadsheetml/2006/main" count="3190" uniqueCount="1078">
  <si>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</si>
  <si>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</si>
  <si>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</si>
  <si>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</si>
  <si>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</si>
  <si>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</si>
  <si>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</si>
  <si>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</si>
  <si>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</si>
  <si>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</si>
  <si>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</si>
  <si>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</si>
  <si>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</si>
  <si>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</si>
  <si>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</si>
  <si>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</si>
  <si>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</si>
  <si>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</si>
  <si>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</si>
  <si>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</si>
  <si>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</si>
  <si>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</si>
  <si>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</si>
  <si>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</si>
  <si>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</si>
  <si>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</si>
  <si>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</si>
  <si>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</si>
  <si>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</si>
  <si>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</si>
  <si>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</si>
  <si>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</si>
  <si>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</si>
  <si>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</si>
  <si>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</si>
  <si>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</si>
  <si>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</si>
  <si>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</si>
  <si>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</si>
  <si>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</si>
  <si>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</si>
  <si>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</si>
  <si>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</si>
  <si>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</si>
  <si>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</si>
  <si>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</si>
  <si>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</si>
  <si>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</si>
  <si>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</si>
  <si>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</si>
  <si>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</si>
  <si>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</si>
  <si>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</si>
  <si>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</si>
  <si>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</si>
  <si>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</si>
  <si>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</si>
  <si>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</si>
  <si>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</si>
  <si>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</si>
  <si>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</si>
  <si>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</si>
  <si>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</si>
  <si>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</si>
  <si>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</si>
  <si>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</si>
  <si>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</si>
  <si>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</si>
  <si>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</si>
  <si>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</si>
  <si>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</si>
  <si>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</si>
  <si>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</si>
  <si>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</si>
  <si>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</si>
  <si>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</si>
  <si>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</si>
  <si>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</si>
  <si>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</si>
  <si>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</si>
  <si>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</si>
  <si>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</si>
  <si>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</si>
  <si>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</si>
  <si>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</si>
  <si>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</si>
  <si>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</si>
  <si>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</si>
  <si>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</si>
  <si>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</si>
  <si>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</si>
  <si>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</si>
  <si>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</si>
  <si>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</si>
  <si>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</si>
  <si>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</si>
  <si>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</si>
  <si>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</si>
  <si>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</si>
  <si>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</si>
  <si>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</si>
  <si>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</si>
  <si>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</si>
  <si>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</si>
  <si>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</si>
  <si>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</si>
  <si>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</si>
  <si>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</si>
  <si>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</si>
  <si>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</si>
  <si>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</si>
  <si>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</si>
  <si>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</si>
  <si>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</si>
  <si>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</si>
  <si>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</si>
  <si>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</si>
  <si>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</si>
  <si>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</si>
  <si>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</si>
  <si>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</si>
  <si>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</si>
  <si>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</si>
  <si>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</si>
  <si>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</si>
  <si>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</si>
  <si>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</si>
  <si>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</si>
  <si>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</si>
  <si>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</si>
  <si>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</si>
  <si>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</si>
  <si>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</si>
  <si>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</si>
  <si>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</si>
  <si>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</si>
  <si>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</si>
  <si>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</si>
  <si>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</si>
  <si>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</si>
  <si>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</si>
  <si>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</si>
  <si>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</si>
  <si>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</si>
  <si>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</si>
  <si>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</si>
  <si>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</si>
  <si>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</si>
  <si>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</si>
  <si>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</si>
  <si>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</si>
  <si>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</si>
  <si>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</si>
  <si>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</si>
  <si>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</si>
  <si>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</si>
  <si>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</si>
  <si>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</si>
  <si>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</si>
  <si>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</si>
  <si>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</si>
  <si>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</si>
  <si>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</si>
  <si>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</si>
  <si>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</si>
  <si>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</si>
  <si>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</si>
  <si>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</si>
  <si>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</si>
  <si>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</si>
  <si>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</si>
  <si>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</si>
  <si>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</si>
  <si>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</si>
  <si>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</si>
  <si>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</si>
  <si>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</si>
  <si>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</si>
  <si>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</si>
  <si>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</si>
  <si>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</si>
  <si>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</si>
  <si>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</si>
  <si>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</si>
  <si>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</si>
  <si>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</si>
  <si>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</si>
  <si>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</si>
  <si>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</si>
  <si>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</si>
  <si>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</si>
  <si>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</si>
  <si>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</si>
  <si>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</si>
  <si>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</si>
  <si>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</si>
  <si>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</si>
  <si>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</si>
  <si>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</si>
  <si>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</si>
  <si>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</si>
  <si>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</si>
  <si>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</si>
  <si>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</si>
  <si>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</si>
  <si>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</si>
  <si>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</si>
  <si>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</si>
  <si>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</si>
  <si>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</si>
  <si>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</si>
  <si>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</si>
  <si>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</si>
  <si>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</si>
  <si>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</si>
  <si>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</si>
  <si>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</si>
  <si>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</si>
  <si>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</si>
  <si>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</si>
  <si>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</si>
  <si>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</si>
  <si>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</si>
  <si>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</si>
  <si>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</si>
  <si>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</si>
  <si>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</si>
  <si>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</si>
  <si>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</si>
  <si>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</si>
  <si>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</si>
  <si>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</si>
  <si>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</si>
  <si>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</si>
  <si>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</si>
  <si>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</si>
  <si>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</si>
  <si>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</si>
  <si>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</si>
  <si>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</si>
  <si>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</si>
  <si>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</si>
  <si>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</si>
  <si>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</si>
  <si>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</si>
  <si>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</si>
  <si>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</si>
  <si>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</si>
  <si>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</si>
  <si>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</si>
  <si>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</si>
  <si>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</si>
  <si>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</si>
  <si>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</si>
  <si>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</si>
  <si>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</si>
  <si>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</si>
  <si>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</si>
  <si>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</si>
  <si>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</si>
  <si>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</si>
  <si>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</si>
  <si>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</si>
  <si>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</si>
  <si>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</si>
  <si>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</si>
  <si>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</si>
  <si>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</si>
  <si>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</si>
  <si>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</si>
  <si>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</si>
  <si>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</si>
  <si>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</si>
  <si>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</si>
  <si>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</si>
  <si>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</si>
  <si>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</si>
  <si>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</si>
  <si>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</si>
  <si>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</si>
  <si>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</si>
  <si>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</si>
  <si>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</si>
  <si>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</si>
  <si>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</si>
  <si>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</si>
  <si>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</si>
  <si>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</si>
  <si>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</si>
  <si>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</si>
  <si>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</si>
  <si>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</si>
  <si>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</si>
  <si>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</si>
  <si>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</si>
  <si>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</si>
  <si>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</si>
  <si>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</si>
  <si>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</si>
  <si>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</si>
  <si>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</si>
  <si>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</si>
  <si>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</si>
  <si>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</si>
  <si>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</si>
  <si>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</si>
  <si>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</si>
  <si>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</si>
  <si>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</si>
  <si>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</si>
  <si>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</si>
  <si>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</si>
  <si>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</si>
  <si>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</si>
  <si>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</si>
  <si>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</si>
  <si>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</si>
  <si>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</si>
  <si>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</si>
  <si>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</si>
  <si>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</si>
  <si>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</si>
  <si>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</si>
  <si>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</si>
  <si>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</si>
  <si>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</si>
  <si>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</si>
  <si>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</si>
  <si>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</si>
  <si>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</si>
  <si>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</si>
  <si>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</si>
  <si>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</si>
  <si>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</si>
  <si>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</si>
  <si>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</si>
  <si>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</si>
  <si>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</si>
  <si>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</si>
  <si>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</si>
  <si>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</si>
  <si>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</si>
  <si>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</si>
  <si>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</si>
  <si>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</si>
  <si>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</si>
  <si>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</si>
  <si>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</si>
  <si>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</si>
  <si>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</si>
  <si>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</si>
  <si>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</si>
  <si>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</si>
  <si>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</si>
  <si>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</si>
  <si>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</si>
  <si>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</si>
  <si>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</si>
  <si>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</si>
  <si>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</si>
  <si>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</si>
  <si>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</si>
  <si>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</si>
  <si>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</si>
  <si>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</si>
  <si>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</si>
  <si>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</si>
  <si>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</si>
  <si>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</si>
  <si>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</si>
  <si>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</si>
  <si>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</si>
  <si>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</si>
  <si>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</si>
  <si>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</si>
  <si>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</si>
  <si>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</si>
  <si>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</si>
  <si>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</si>
  <si>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</si>
  <si>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</si>
  <si>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</si>
  <si>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</si>
  <si>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</si>
  <si>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</si>
  <si>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</si>
  <si>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</si>
  <si>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</si>
  <si>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</si>
  <si>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</si>
  <si>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</si>
  <si>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</si>
  <si>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</si>
  <si>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</si>
  <si>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</si>
  <si>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</si>
  <si>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</si>
  <si>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</si>
  <si>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</si>
  <si>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</si>
  <si>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</si>
  <si>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</si>
  <si>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</si>
  <si>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</si>
  <si>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</si>
  <si>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</si>
  <si>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</si>
  <si>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</si>
  <si>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</si>
  <si>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</si>
  <si>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</si>
  <si>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</si>
  <si>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</si>
  <si>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</si>
  <si>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</si>
  <si>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</si>
  <si>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</si>
  <si>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</si>
  <si>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</si>
  <si>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</si>
  <si>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</si>
  <si>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</si>
  <si>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</si>
  <si>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</si>
  <si>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</si>
  <si>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</si>
  <si>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</si>
  <si>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</si>
  <si>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</si>
  <si>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</si>
  <si>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</si>
  <si>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</si>
  <si>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</si>
  <si>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</si>
  <si>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</si>
  <si>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</si>
  <si>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</si>
  <si>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</si>
  <si>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</si>
  <si>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</si>
  <si>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</si>
  <si>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</si>
  <si>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</si>
  <si>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</si>
  <si>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</si>
  <si>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</si>
  <si>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</si>
  <si>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</si>
  <si>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</si>
  <si>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</si>
  <si>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</si>
  <si>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</si>
  <si>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</si>
  <si>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</si>
  <si>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</si>
  <si>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</si>
  <si>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</si>
  <si>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</si>
  <si>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</si>
  <si>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</si>
  <si>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</si>
  <si>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</si>
  <si>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</si>
  <si>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</si>
  <si>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</si>
  <si>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</si>
  <si>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</si>
  <si>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</si>
  <si>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</si>
  <si>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</si>
  <si>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</si>
  <si>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</si>
  <si>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</si>
  <si>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</si>
  <si>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</si>
  <si>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</si>
  <si>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</si>
  <si>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</si>
  <si>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</si>
  <si>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</si>
  <si>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</si>
  <si>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</si>
  <si>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</si>
  <si>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</si>
  <si>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</si>
  <si>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</si>
  <si>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</si>
  <si>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</si>
  <si>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</si>
  <si>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</si>
  <si>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</si>
  <si>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</si>
  <si>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</si>
  <si>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</si>
  <si>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</si>
  <si>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</si>
  <si>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</si>
  <si>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</si>
  <si>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</si>
  <si>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</si>
  <si>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</si>
  <si>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</si>
  <si>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</si>
  <si>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</si>
  <si>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</si>
  <si>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</si>
  <si>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</si>
  <si>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</si>
  <si>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</si>
  <si>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</si>
  <si>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</si>
  <si>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</si>
  <si>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</si>
  <si>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</si>
  <si>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</si>
  <si>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</si>
  <si>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</si>
  <si>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</si>
  <si>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</si>
  <si>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</si>
  <si>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</si>
  <si>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</si>
  <si>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</si>
  <si>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</si>
  <si>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</si>
  <si>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</si>
  <si>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</si>
  <si>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</si>
  <si>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</si>
  <si>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</si>
  <si>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</si>
  <si>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</si>
  <si>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</si>
  <si>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</si>
  <si>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</si>
  <si>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</si>
  <si>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</si>
  <si>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</si>
  <si>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</si>
  <si>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</si>
  <si>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</si>
  <si>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</si>
  <si>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</si>
  <si>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</si>
  <si>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</si>
  <si>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</si>
  <si>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</si>
  <si>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</si>
  <si>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</si>
  <si>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</si>
  <si>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</si>
  <si>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</si>
  <si>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</si>
  <si>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</si>
  <si>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</si>
  <si>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</si>
  <si>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</si>
  <si>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</si>
  <si>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</si>
  <si>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</si>
  <si>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</si>
  <si>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</si>
  <si>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</si>
  <si>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</si>
  <si>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</si>
  <si>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</si>
  <si>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</si>
  <si>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</si>
  <si>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</si>
  <si>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</si>
  <si>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</si>
  <si>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</si>
  <si>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</si>
  <si>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</si>
  <si>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</si>
  <si>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</si>
  <si>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</si>
  <si>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</si>
  <si>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</si>
  <si>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</si>
  <si>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</si>
  <si>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</si>
  <si>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</si>
  <si>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</si>
  <si>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</si>
  <si>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</si>
  <si>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</si>
  <si>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</si>
  <si>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</si>
  <si>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</si>
  <si>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</si>
  <si>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</si>
  <si>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</si>
  <si>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</si>
  <si>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</si>
  <si>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</si>
  <si>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</si>
  <si>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</si>
  <si>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</si>
  <si>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</si>
  <si>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</si>
  <si>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</si>
  <si>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</si>
  <si>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</si>
  <si>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</si>
  <si>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</si>
  <si>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</si>
  <si>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</si>
  <si>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</si>
  <si>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</si>
  <si>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</si>
  <si>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</si>
  <si>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</si>
  <si>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</si>
  <si>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</si>
  <si>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</si>
  <si>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</si>
  <si>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</si>
  <si>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</si>
  <si>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</si>
  <si>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</si>
  <si>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</si>
  <si>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</si>
  <si>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</si>
  <si>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</si>
  <si>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</si>
  <si>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</si>
  <si>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</si>
  <si>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</si>
  <si>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</si>
  <si>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</si>
  <si>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</si>
  <si>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</si>
  <si>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</si>
  <si>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</si>
  <si>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</si>
  <si>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</si>
  <si>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</si>
  <si>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</si>
  <si>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</si>
  <si>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</si>
  <si>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</si>
  <si>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</si>
  <si>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</si>
  <si>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</si>
  <si>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</si>
  <si>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</si>
  <si>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</si>
  <si>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</si>
  <si>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</si>
  <si>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</si>
  <si>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</si>
  <si>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</si>
  <si>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</si>
  <si>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</si>
  <si>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</si>
  <si>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</si>
  <si>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</si>
  <si>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</si>
  <si>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</si>
  <si>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</si>
  <si>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</si>
  <si>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</si>
  <si>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</si>
  <si>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</si>
  <si>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</si>
  <si>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</si>
  <si>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</si>
  <si>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</si>
  <si>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</si>
  <si>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</si>
  <si>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</si>
  <si>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</si>
  <si>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</si>
  <si>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</si>
  <si>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</si>
  <si>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</si>
  <si>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</si>
  <si>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</si>
  <si>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</si>
  <si>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</si>
  <si>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</si>
  <si>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</si>
  <si>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</si>
  <si>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</si>
  <si>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</si>
  <si>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</si>
  <si>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</si>
  <si>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</si>
  <si>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</si>
  <si>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</si>
  <si>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</si>
  <si>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</si>
  <si>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</si>
  <si>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</si>
  <si>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</si>
  <si>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</si>
  <si>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</si>
  <si>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</si>
  <si>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</si>
  <si>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</si>
  <si>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</si>
  <si>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</si>
  <si>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</si>
  <si>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</si>
  <si>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</si>
  <si>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</si>
  <si>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</si>
  <si>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</si>
  <si>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</si>
  <si>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</si>
  <si>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</si>
  <si>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</si>
  <si>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</si>
  <si>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</si>
  <si>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</si>
  <si>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</si>
  <si>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</si>
  <si>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</si>
  <si>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</si>
  <si>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</si>
  <si>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</si>
  <si>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</si>
  <si>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</si>
  <si>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</si>
  <si>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</si>
  <si>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</si>
  <si>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</si>
  <si>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</si>
  <si>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</si>
  <si>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</si>
  <si>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</si>
  <si>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</si>
  <si>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</si>
  <si>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</si>
  <si>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</si>
  <si>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</si>
  <si>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</si>
  <si>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</si>
  <si>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</si>
  <si>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</si>
  <si>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</si>
  <si>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</si>
  <si>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</si>
  <si>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</si>
  <si>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</si>
  <si>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</si>
  <si>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</si>
  <si>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</si>
  <si>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</si>
  <si>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</si>
  <si>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</si>
  <si>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</si>
  <si>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</si>
  <si>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</si>
  <si>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</si>
  <si>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</si>
  <si>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</si>
  <si>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</si>
  <si>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</si>
  <si>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</si>
  <si>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</si>
  <si>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</si>
  <si>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</si>
  <si>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</si>
  <si>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</si>
  <si>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</si>
  <si>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</si>
  <si>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</si>
  <si>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</si>
  <si>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</si>
  <si>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</si>
  <si>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</si>
  <si>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</si>
  <si>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</si>
  <si>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</si>
  <si>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</si>
  <si>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</si>
  <si>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</si>
  <si>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</si>
  <si>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</si>
  <si>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</si>
  <si>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</si>
  <si>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</si>
  <si>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</si>
  <si>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</si>
  <si>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</si>
  <si>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</si>
  <si>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</si>
  <si>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</si>
  <si>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</si>
  <si>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</si>
  <si>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</si>
  <si>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</si>
  <si>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</si>
  <si>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</si>
  <si>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</si>
  <si>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</si>
  <si>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</si>
  <si>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</si>
  <si>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</si>
  <si>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</si>
  <si>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</si>
  <si>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</si>
  <si>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</si>
  <si>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</si>
  <si>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</si>
  <si>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</si>
  <si>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</si>
  <si>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</si>
  <si>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</si>
  <si>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</si>
  <si>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</si>
  <si>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</si>
  <si>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</si>
  <si>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</si>
  <si>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</si>
  <si>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</si>
  <si>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</si>
  <si>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</si>
  <si>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</si>
  <si>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</si>
  <si>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</si>
  <si>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</si>
  <si>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</si>
  <si>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</si>
  <si>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</si>
  <si>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</si>
  <si>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</si>
  <si>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</si>
  <si>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</si>
  <si>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</si>
  <si>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</si>
  <si>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</si>
  <si>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</si>
  <si>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</si>
  <si>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</si>
  <si>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</si>
  <si>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</si>
  <si>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</si>
  <si>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</si>
  <si>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</si>
  <si>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</si>
  <si>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</si>
  <si>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</si>
  <si>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</si>
  <si>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</si>
  <si>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</si>
  <si>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</si>
  <si>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</si>
  <si>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</si>
  <si>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</si>
  <si>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</si>
  <si>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</si>
  <si>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</si>
  <si>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</si>
  <si>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</si>
  <si>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</si>
  <si>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</si>
  <si>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</si>
  <si>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</si>
  <si>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</si>
  <si>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</si>
  <si>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</si>
  <si>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</si>
  <si>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</si>
  <si>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</si>
  <si>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</si>
  <si>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</si>
  <si>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</si>
  <si>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</si>
  <si>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</si>
  <si>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</si>
  <si>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</si>
  <si>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</si>
  <si>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</si>
  <si>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</si>
  <si>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</si>
  <si>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</si>
  <si>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</si>
  <si>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</si>
  <si>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</si>
  <si>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</si>
  <si>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</si>
  <si>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</si>
  <si>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</si>
  <si>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</si>
  <si>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</si>
  <si>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</si>
  <si>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</si>
  <si>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</si>
  <si>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</si>
  <si>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</si>
  <si>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</si>
  <si>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</si>
  <si>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</si>
  <si>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</si>
  <si>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</si>
  <si>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</si>
  <si>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</si>
  <si>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</si>
  <si>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</si>
  <si>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</si>
  <si>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</si>
  <si>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</si>
  <si>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</si>
  <si>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</si>
  <si>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</si>
  <si>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</si>
  <si>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</si>
  <si>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</si>
  <si>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</si>
  <si>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</si>
  <si>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</si>
  <si>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</si>
  <si>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</si>
  <si>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</si>
  <si>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</si>
  <si>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</si>
  <si>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</si>
  <si>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</si>
  <si>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</si>
  <si>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</si>
  <si>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</si>
  <si>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</si>
  <si>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</si>
  <si>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</si>
  <si>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</si>
  <si>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</si>
  <si>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</si>
  <si>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</si>
  <si>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</si>
  <si>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</si>
  <si>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</si>
  <si>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</si>
  <si>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</si>
  <si>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</si>
  <si>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</si>
  <si>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</si>
  <si>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</si>
  <si>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</si>
  <si>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</si>
  <si>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</si>
  <si>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</si>
  <si>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</si>
  <si>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</si>
  <si>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</si>
  <si>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</si>
  <si>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</si>
  <si>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</si>
  <si>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</si>
  <si>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</si>
  <si>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</si>
  <si>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</si>
  <si>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</si>
  <si>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</si>
  <si>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</si>
  <si>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</si>
  <si>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</si>
  <si>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</si>
  <si>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</si>
  <si>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</si>
  <si>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</si>
  <si>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</si>
  <si>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</si>
  <si>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</si>
  <si>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</si>
  <si>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</si>
  <si>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</si>
  <si>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</si>
  <si>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</si>
  <si>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</si>
  <si>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</si>
  <si>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</si>
  <si>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</si>
  <si>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</si>
  <si>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</si>
  <si>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</si>
  <si>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</si>
  <si>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</si>
  <si>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</si>
  <si>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</si>
  <si>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</si>
  <si>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</si>
  <si>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</si>
  <si>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</si>
  <si>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</si>
  <si>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</si>
  <si>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</si>
  <si>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</si>
  <si>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</si>
  <si>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</si>
  <si>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</si>
  <si>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</si>
  <si>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</si>
  <si>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</si>
  <si>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</si>
  <si>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</si>
  <si>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</si>
  <si>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</si>
  <si>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</si>
  <si>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</si>
  <si>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</si>
  <si>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</si>
  <si>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</si>
  <si>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</si>
  <si>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</si>
  <si>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</si>
  <si>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</si>
  <si>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</si>
  <si>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</si>
  <si>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</si>
  <si>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</si>
  <si>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</si>
  <si>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</si>
  <si>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</si>
  <si>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</si>
  <si>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</si>
  <si>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</si>
  <si>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</si>
  <si>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</si>
  <si>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</si>
  <si>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</si>
  <si>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</si>
  <si>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</si>
  <si>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</si>
  <si>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</si>
  <si>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</si>
  <si>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</si>
  <si>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</si>
  <si>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</si>
  <si>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</si>
  <si>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</si>
  <si>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</si>
  <si>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</si>
  <si>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</si>
  <si>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</si>
  <si>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</si>
  <si>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</si>
  <si>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</si>
  <si>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</si>
  <si>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</si>
  <si>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</si>
  <si>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</si>
  <si>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</si>
  <si>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Ratings</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</si>
  <si>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</si>
  <si>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</si>
  <si>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</si>
  <si>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</si>
  <si>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</si>
  <si>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</si>
  <si>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</si>
  <si>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</si>
  <si>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</si>
  <si>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</si>
  <si>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</si>
  <si>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</si>
  <si>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</si>
  <si>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</si>
  <si>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</si>
  <si>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</si>
  <si>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</si>
  <si>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</si>
  <si>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</si>
  <si>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</si>
  <si>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</si>
  <si>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</si>
  <si>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</si>
  <si>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</si>
  <si>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</si>
  <si>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</si>
  <si>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</si>
  <si>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sel.calls</t>
  </si>
  <si>
    <t>sel.amount</t>
  </si>
  <si>
    <t>selected rep</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</si>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</sst>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409]#,##0"/>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42">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165" fontId="0" fillId="3" borderId="0" xfId="0" applyNumberFormat="1" applyFill="1"/>
    <xf numFmtId="0" fontId="0" fillId="0" borderId="0" xfId="0" applyAlignment="1">
      <alignment horizontal="left"/>
    </xf>
    <xf numFmtId="167" fontId="0" fillId="0" borderId="0" xfId="0" applyNumberFormat="1"/>
    <xf numFmtId="0" fontId="0" fillId="0" borderId="0" xfId="0" applyNumberFormat="1"/>
    <xf numFmtId="0" fontId="0" fillId="0" borderId="0" xfId="0" applyAlignment="1">
      <alignment horizontal="left" indent="1"/>
    </xf>
    <xf numFmtId="0" fontId="0" fillId="4" borderId="9" xfId="0" applyFont="1" applyFill="1" applyBorder="1"/>
    <xf numFmtId="49" fontId="0" fillId="4" borderId="10" xfId="0" applyNumberFormat="1" applyFont="1" applyFill="1" applyBorder="1" applyAlignment="1">
      <alignment horizontal="right"/>
    </xf>
    <xf numFmtId="49" fontId="0" fillId="4" borderId="7" xfId="0" applyNumberFormat="1" applyFont="1" applyFill="1" applyBorder="1" applyAlignment="1">
      <alignment horizontal="right"/>
    </xf>
    <xf numFmtId="0" fontId="0" fillId="4" borderId="11" xfId="0" applyFont="1" applyFill="1" applyBorder="1"/>
    <xf numFmtId="0" fontId="0" fillId="4" borderId="0" xfId="0" applyFont="1" applyFill="1" applyBorder="1"/>
    <xf numFmtId="0" fontId="0" fillId="4" borderId="12" xfId="0" applyFont="1" applyFill="1" applyBorder="1"/>
    <xf numFmtId="0" fontId="0" fillId="4" borderId="11" xfId="0" applyFont="1" applyFill="1" applyBorder="1" applyAlignment="1">
      <alignment horizontal="center"/>
    </xf>
    <xf numFmtId="168" fontId="0" fillId="4" borderId="0" xfId="0" applyNumberFormat="1" applyFont="1" applyFill="1" applyBorder="1"/>
    <xf numFmtId="168" fontId="0" fillId="4" borderId="12" xfId="0" applyNumberFormat="1" applyFont="1" applyFill="1" applyBorder="1"/>
    <xf numFmtId="0" fontId="0" fillId="4" borderId="6" xfId="0" applyFont="1" applyFill="1" applyBorder="1" applyAlignment="1">
      <alignment horizontal="center"/>
    </xf>
    <xf numFmtId="168" fontId="0" fillId="4" borderId="13" xfId="0" applyNumberFormat="1" applyFont="1" applyFill="1" applyBorder="1"/>
    <xf numFmtId="168" fontId="0" fillId="4" borderId="4" xfId="0" applyNumberFormat="1" applyFont="1" applyFill="1" applyBorder="1"/>
  </cellXfs>
  <cellStyles count="1">
    <cellStyle name="Normal" xfId="0" builtinId="0"/>
  </cellStyles>
  <dxfs count="41">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ill>
        <patternFill>
          <bgColor theme="8" tint="0.79998168889431442"/>
        </patternFill>
      </fill>
      <border>
        <left style="thin">
          <color auto="1"/>
        </left>
        <right style="thin">
          <color auto="1"/>
        </right>
        <top style="thin">
          <color auto="1"/>
        </top>
        <bottom style="thin">
          <color auto="1"/>
        </bottom>
        <vertical/>
        <horizontal/>
      </border>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font>
        <color theme="3" tint="0.39997558519241921"/>
      </fon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40"/>
    </tableStyle>
  </tableStyles>
  <colors>
    <mruColors>
      <color rgb="FFA568D2"/>
      <color rgb="FF5A2781"/>
      <color rgb="FFDDA7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 Id="rId27"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i="0" u="sng" strike="noStrike" kern="1200" spc="0" baseline="0">
                <a:solidFill>
                  <a:srgbClr val="7030A0"/>
                </a:solidFill>
                <a:latin typeface="+mn-lt"/>
                <a:ea typeface="+mn-ea"/>
                <a:cs typeface="+mn-cs"/>
              </a:rPr>
              <a:t>Call</a:t>
            </a:r>
            <a:r>
              <a:rPr lang="en-IN" sz="1600" b="1" i="0" u="sng" baseline="0">
                <a:solidFill>
                  <a:srgbClr val="7030A0"/>
                </a:solidFill>
              </a:rPr>
              <a:t> </a:t>
            </a:r>
            <a:r>
              <a:rPr lang="en-IN" sz="1600" b="1" i="0" u="sng" strike="noStrike" kern="1200" spc="0" baseline="0">
                <a:solidFill>
                  <a:srgbClr val="7030A0"/>
                </a:solidFill>
                <a:latin typeface="+mn-lt"/>
                <a:ea typeface="+mn-ea"/>
                <a:cs typeface="+mn-cs"/>
              </a:rPr>
              <a:t>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rgbClr val="7030A0"/>
              </a:gs>
              <a:gs pos="74000">
                <a:schemeClr val="accent1">
                  <a:lumMod val="45000"/>
                  <a:lumOff val="55000"/>
                </a:schemeClr>
              </a:gs>
              <a:gs pos="83000">
                <a:schemeClr val="accent1">
                  <a:lumMod val="45000"/>
                  <a:lumOff val="55000"/>
                </a:schemeClr>
              </a:gs>
              <a:gs pos="100000">
                <a:schemeClr val="tx2">
                  <a:lumMod val="20000"/>
                  <a:lumOff val="80000"/>
                  <a:alpha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2">
                <a:lumMod val="60000"/>
                <a:lumOff val="40000"/>
              </a:schemeClr>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Pivots!$C$23</c:f>
              <c:strCache>
                <c:ptCount val="1"/>
                <c:pt idx="0">
                  <c:v>Call Count2</c:v>
                </c:pt>
              </c:strCache>
            </c:strRef>
          </c:tx>
          <c:spPr>
            <a:gradFill>
              <a:gsLst>
                <a:gs pos="0">
                  <a:srgbClr val="7030A0"/>
                </a:gs>
                <a:gs pos="74000">
                  <a:schemeClr val="accent1">
                    <a:lumMod val="45000"/>
                    <a:lumOff val="55000"/>
                  </a:schemeClr>
                </a:gs>
                <a:gs pos="83000">
                  <a:schemeClr val="accent1">
                    <a:lumMod val="45000"/>
                    <a:lumOff val="55000"/>
                  </a:schemeClr>
                </a:gs>
                <a:gs pos="100000">
                  <a:schemeClr val="tx2">
                    <a:lumMod val="20000"/>
                    <a:lumOff val="80000"/>
                    <a:alpha val="50000"/>
                  </a:schemeClr>
                </a:gs>
              </a:gsLst>
              <a:lin ang="5400000" scaled="1"/>
            </a:gradFill>
            <a:ln>
              <a:noFill/>
            </a:ln>
            <a:effectLst/>
          </c:spP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Pivots!$C$24:$C$36</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EF99-43C8-99BB-19C15331D6A1}"/>
            </c:ext>
          </c:extLst>
        </c:ser>
        <c:dLbls>
          <c:showLegendKey val="0"/>
          <c:showVal val="0"/>
          <c:showCatName val="0"/>
          <c:showSerName val="0"/>
          <c:showPercent val="0"/>
          <c:showBubbleSize val="0"/>
        </c:dLbls>
        <c:axId val="796603472"/>
        <c:axId val="796607632"/>
      </c:areaChart>
      <c:lineChart>
        <c:grouping val="standard"/>
        <c:varyColors val="0"/>
        <c:ser>
          <c:idx val="0"/>
          <c:order val="0"/>
          <c:tx>
            <c:strRef>
              <c:f>Pivots!$B$23</c:f>
              <c:strCache>
                <c:ptCount val="1"/>
                <c:pt idx="0">
                  <c:v>Call Count</c:v>
                </c:pt>
              </c:strCache>
            </c:strRef>
          </c:tx>
          <c:spPr>
            <a:ln w="28575" cap="rnd">
              <a:solidFill>
                <a:schemeClr val="tx2">
                  <a:lumMod val="60000"/>
                  <a:lumOff val="40000"/>
                </a:schemeClr>
              </a:solidFill>
              <a:round/>
            </a:ln>
            <a:effectLst/>
          </c:spPr>
          <c:marker>
            <c:symbol val="circle"/>
            <c:size val="5"/>
            <c:spPr>
              <a:solidFill>
                <a:schemeClr val="bg1"/>
              </a:solidFill>
              <a:ln w="9525">
                <a:solidFill>
                  <a:schemeClr val="accent1"/>
                </a:solidFill>
              </a:ln>
              <a:effectLst/>
            </c:spPr>
          </c:marke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Pivots!$B$24:$B$36</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EF99-43C8-99BB-19C15331D6A1}"/>
            </c:ext>
          </c:extLst>
        </c:ser>
        <c:dLbls>
          <c:showLegendKey val="0"/>
          <c:showVal val="0"/>
          <c:showCatName val="0"/>
          <c:showSerName val="0"/>
          <c:showPercent val="0"/>
          <c:showBubbleSize val="0"/>
        </c:dLbls>
        <c:marker val="1"/>
        <c:smooth val="0"/>
        <c:axId val="796603472"/>
        <c:axId val="796607632"/>
      </c:lineChart>
      <c:catAx>
        <c:axId val="79660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607632"/>
        <c:crosses val="autoZero"/>
        <c:auto val="1"/>
        <c:lblAlgn val="ctr"/>
        <c:lblOffset val="100"/>
        <c:noMultiLvlLbl val="0"/>
      </c:catAx>
      <c:valAx>
        <c:axId val="7966076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60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[sample-data-excel-portfolio-project.xlsx]Pivots!weekday trend</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7030A0"/>
              </a:gs>
              <a:gs pos="74000">
                <a:schemeClr val="accent1">
                  <a:lumMod val="45000"/>
                  <a:lumOff val="55000"/>
                </a:schemeClr>
              </a:gs>
              <a:gs pos="83000">
                <a:schemeClr val="accent1">
                  <a:lumMod val="45000"/>
                  <a:lumOff val="55000"/>
                </a:schemeClr>
              </a:gs>
              <a:gs pos="100000">
                <a:schemeClr val="tx2">
                  <a:lumMod val="65000"/>
                  <a:lumOff val="35000"/>
                  <a:alpha val="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Pivots!$B$45</c:f>
              <c:strCache>
                <c:ptCount val="1"/>
                <c:pt idx="0">
                  <c:v>Total</c:v>
                </c:pt>
              </c:strCache>
            </c:strRef>
          </c:tx>
          <c:spPr>
            <a:gradFill flip="none" rotWithShape="1">
              <a:gsLst>
                <a:gs pos="0">
                  <a:srgbClr val="7030A0"/>
                </a:gs>
                <a:gs pos="74000">
                  <a:schemeClr val="accent1">
                    <a:lumMod val="45000"/>
                    <a:lumOff val="55000"/>
                  </a:schemeClr>
                </a:gs>
                <a:gs pos="83000">
                  <a:schemeClr val="accent1">
                    <a:lumMod val="45000"/>
                    <a:lumOff val="55000"/>
                  </a:schemeClr>
                </a:gs>
                <a:gs pos="100000">
                  <a:schemeClr val="tx2">
                    <a:lumMod val="65000"/>
                    <a:lumOff val="35000"/>
                    <a:alpha val="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Pivots!$A$46:$A$53</c:f>
              <c:strCache>
                <c:ptCount val="7"/>
                <c:pt idx="0">
                  <c:v>Monday</c:v>
                </c:pt>
                <c:pt idx="1">
                  <c:v>Tuesday</c:v>
                </c:pt>
                <c:pt idx="2">
                  <c:v>Wednesday</c:v>
                </c:pt>
                <c:pt idx="3">
                  <c:v>Thursday</c:v>
                </c:pt>
                <c:pt idx="4">
                  <c:v>Friday</c:v>
                </c:pt>
                <c:pt idx="5">
                  <c:v>Saturday</c:v>
                </c:pt>
                <c:pt idx="6">
                  <c:v>Sunday</c:v>
                </c:pt>
              </c:strCache>
            </c:strRef>
          </c:cat>
          <c:val>
            <c:numRef>
              <c:f>Pivots!$B$46:$B$53</c:f>
              <c:numCache>
                <c:formatCode>#,##0</c:formatCode>
                <c:ptCount val="7"/>
                <c:pt idx="0">
                  <c:v>22</c:v>
                </c:pt>
                <c:pt idx="1">
                  <c:v>27</c:v>
                </c:pt>
                <c:pt idx="2">
                  <c:v>27</c:v>
                </c:pt>
                <c:pt idx="3">
                  <c:v>27</c:v>
                </c:pt>
                <c:pt idx="4">
                  <c:v>32</c:v>
                </c:pt>
                <c:pt idx="5">
                  <c:v>38</c:v>
                </c:pt>
                <c:pt idx="6">
                  <c:v>27</c:v>
                </c:pt>
              </c:numCache>
            </c:numRef>
          </c:val>
          <c:extLst>
            <c:ext xmlns:c16="http://schemas.microsoft.com/office/drawing/2014/chart" uri="{C3380CC4-5D6E-409C-BE32-E72D297353CC}">
              <c16:uniqueId val="{00000000-6B40-420E-BDC9-C18DC868B2D5}"/>
            </c:ext>
          </c:extLst>
        </c:ser>
        <c:dLbls>
          <c:showLegendKey val="0"/>
          <c:showVal val="0"/>
          <c:showCatName val="0"/>
          <c:showSerName val="0"/>
          <c:showPercent val="0"/>
          <c:showBubbleSize val="0"/>
        </c:dLbls>
        <c:gapWidth val="40"/>
        <c:overlap val="-4"/>
        <c:axId val="688974736"/>
        <c:axId val="688975376"/>
      </c:barChart>
      <c:catAx>
        <c:axId val="688974736"/>
        <c:scaling>
          <c:orientation val="maxMin"/>
        </c:scaling>
        <c:delete val="1"/>
        <c:axPos val="l"/>
        <c:numFmt formatCode="General" sourceLinked="1"/>
        <c:majorTickMark val="none"/>
        <c:minorTickMark val="none"/>
        <c:tickLblPos val="nextTo"/>
        <c:crossAx val="688975376"/>
        <c:crosses val="autoZero"/>
        <c:auto val="1"/>
        <c:lblAlgn val="ctr"/>
        <c:lblOffset val="100"/>
        <c:noMultiLvlLbl val="0"/>
      </c:catAx>
      <c:valAx>
        <c:axId val="688975376"/>
        <c:scaling>
          <c:orientation val="minMax"/>
        </c:scaling>
        <c:delete val="1"/>
        <c:axPos val="t"/>
        <c:numFmt formatCode="#,##0" sourceLinked="1"/>
        <c:majorTickMark val="none"/>
        <c:minorTickMark val="none"/>
        <c:tickLblPos val="nextTo"/>
        <c:crossAx val="688974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600" b="1" i="0" u="sng" strike="noStrike" kern="1200" spc="0" baseline="0">
                <a:solidFill>
                  <a:srgbClr val="7030A0"/>
                </a:solidFill>
                <a:latin typeface="+mn-lt"/>
                <a:ea typeface="+mn-ea"/>
                <a:cs typeface="+mn-cs"/>
              </a:defRPr>
            </a:pPr>
            <a:r>
              <a:rPr lang="en-IN" sz="1600" b="1" i="0" u="sng" strike="noStrike" kern="1200" spc="0" baseline="0">
                <a:solidFill>
                  <a:srgbClr val="7030A0"/>
                </a:solidFill>
                <a:latin typeface="+mn-lt"/>
                <a:ea typeface="+mn-ea"/>
                <a:cs typeface="+mn-cs"/>
              </a:rPr>
              <a:t>Calls</a:t>
            </a:r>
          </a:p>
        </c:rich>
      </c:tx>
      <c:overlay val="0"/>
      <c:spPr>
        <a:noFill/>
        <a:ln>
          <a:noFill/>
        </a:ln>
        <a:effectLst/>
      </c:spPr>
      <c:txPr>
        <a:bodyPr rot="0" spcFirstLastPara="1" vertOverflow="ellipsis" vert="horz" wrap="square" anchor="ctr" anchorCtr="1"/>
        <a:lstStyle/>
        <a:p>
          <a:pPr algn="ctr" rtl="0">
            <a:defRPr lang="en-IN" sz="1600" b="1" i="0" u="sng" strike="noStrike" kern="1200" spc="0" baseline="0">
              <a:solidFill>
                <a:srgbClr val="7030A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tx2">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Pivots!$I$51:$I$55</c:f>
              <c:strCache>
                <c:ptCount val="5"/>
                <c:pt idx="0">
                  <c:v>R01</c:v>
                </c:pt>
                <c:pt idx="1">
                  <c:v>R02</c:v>
                </c:pt>
                <c:pt idx="2">
                  <c:v>R03</c:v>
                </c:pt>
                <c:pt idx="3">
                  <c:v>R04</c:v>
                </c:pt>
                <c:pt idx="4">
                  <c:v>R05</c:v>
                </c:pt>
              </c:strCache>
            </c:strRef>
          </c:cat>
          <c:val>
            <c:numRef>
              <c:f>Pivots!$J$51:$J$55</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8AE-40A6-A6E0-6BC8753BDC59}"/>
            </c:ext>
          </c:extLst>
        </c:ser>
        <c:ser>
          <c:idx val="1"/>
          <c:order val="1"/>
          <c:tx>
            <c:strRef>
              <c:f>Pivots!$L$50</c:f>
              <c:strCache>
                <c:ptCount val="1"/>
                <c:pt idx="0">
                  <c:v>sel.calls</c:v>
                </c:pt>
              </c:strCache>
            </c:strRef>
          </c:tx>
          <c:spPr>
            <a:gradFill>
              <a:gsLst>
                <a:gs pos="0">
                  <a:srgbClr val="5A2781"/>
                </a:gs>
                <a:gs pos="100000">
                  <a:schemeClr val="accent1">
                    <a:lumMod val="45000"/>
                    <a:lumOff val="55000"/>
                    <a:alpha val="82000"/>
                  </a:schemeClr>
                </a:gs>
                <a:gs pos="83000">
                  <a:schemeClr val="accent1">
                    <a:lumMod val="45000"/>
                    <a:lumOff val="55000"/>
                  </a:schemeClr>
                </a:gs>
                <a:gs pos="100000">
                  <a:schemeClr val="tx2">
                    <a:lumMod val="65000"/>
                    <a:lumOff val="35000"/>
                    <a:alpha val="0"/>
                  </a:schemeClr>
                </a:gs>
              </a:gsLst>
              <a:lin ang="108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Pivots!$L$51:$L$55</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F8AE-40A6-A6E0-6BC8753BDC59}"/>
            </c:ext>
          </c:extLst>
        </c:ser>
        <c:dLbls>
          <c:dLblPos val="outEnd"/>
          <c:showLegendKey val="0"/>
          <c:showVal val="1"/>
          <c:showCatName val="0"/>
          <c:showSerName val="0"/>
          <c:showPercent val="0"/>
          <c:showBubbleSize val="0"/>
        </c:dLbls>
        <c:gapWidth val="30"/>
        <c:overlap val="100"/>
        <c:axId val="763303824"/>
        <c:axId val="763304144"/>
      </c:barChart>
      <c:catAx>
        <c:axId val="7633038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304144"/>
        <c:crosses val="autoZero"/>
        <c:auto val="1"/>
        <c:lblAlgn val="ctr"/>
        <c:lblOffset val="100"/>
        <c:noMultiLvlLbl val="0"/>
      </c:catAx>
      <c:valAx>
        <c:axId val="763304144"/>
        <c:scaling>
          <c:orientation val="minMax"/>
          <c:min val="0"/>
        </c:scaling>
        <c:delete val="1"/>
        <c:axPos val="b"/>
        <c:numFmt formatCode="#,##0" sourceLinked="1"/>
        <c:majorTickMark val="out"/>
        <c:minorTickMark val="none"/>
        <c:tickLblPos val="nextTo"/>
        <c:crossAx val="76330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600" b="1" i="0" u="sng" strike="noStrike" kern="1200" spc="0" baseline="0">
                <a:solidFill>
                  <a:srgbClr val="7030A0"/>
                </a:solidFill>
                <a:latin typeface="+mn-lt"/>
                <a:ea typeface="+mn-ea"/>
                <a:cs typeface="+mn-cs"/>
              </a:defRPr>
            </a:pPr>
            <a:r>
              <a:rPr lang="en-IN" sz="1600" b="1" i="0" u="sng" strike="noStrike" kern="1200" spc="0" baseline="0">
                <a:solidFill>
                  <a:srgbClr val="7030A0"/>
                </a:solidFill>
                <a:latin typeface="+mn-lt"/>
                <a:ea typeface="+mn-ea"/>
                <a:cs typeface="+mn-cs"/>
              </a:rPr>
              <a:t>Amount</a:t>
            </a:r>
          </a:p>
        </c:rich>
      </c:tx>
      <c:overlay val="0"/>
      <c:spPr>
        <a:noFill/>
        <a:ln>
          <a:noFill/>
        </a:ln>
        <a:effectLst/>
      </c:spPr>
      <c:txPr>
        <a:bodyPr rot="0" spcFirstLastPara="1" vertOverflow="ellipsis" vert="horz" wrap="square" anchor="ctr" anchorCtr="1"/>
        <a:lstStyle/>
        <a:p>
          <a:pPr algn="ctr" rtl="0">
            <a:defRPr lang="en-IN" sz="1600" b="1" i="0" u="sng" strike="noStrike" kern="1200" spc="0" baseline="0">
              <a:solidFill>
                <a:srgbClr val="7030A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tx2">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Pivots!$I$51:$I$55</c:f>
              <c:strCache>
                <c:ptCount val="5"/>
                <c:pt idx="0">
                  <c:v>R01</c:v>
                </c:pt>
                <c:pt idx="1">
                  <c:v>R02</c:v>
                </c:pt>
                <c:pt idx="2">
                  <c:v>R03</c:v>
                </c:pt>
                <c:pt idx="3">
                  <c:v>R04</c:v>
                </c:pt>
                <c:pt idx="4">
                  <c:v>R05</c:v>
                </c:pt>
              </c:strCache>
            </c:strRef>
          </c:cat>
          <c:val>
            <c:numRef>
              <c:f>Pivots!$K$51:$K$55</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E31-4AA5-9566-BC6F57413E17}"/>
            </c:ext>
          </c:extLst>
        </c:ser>
        <c:ser>
          <c:idx val="1"/>
          <c:order val="1"/>
          <c:tx>
            <c:strRef>
              <c:f>Pivots!$M$50</c:f>
              <c:strCache>
                <c:ptCount val="1"/>
                <c:pt idx="0">
                  <c:v>sel.amount</c:v>
                </c:pt>
              </c:strCache>
            </c:strRef>
          </c:tx>
          <c:spPr>
            <a:gradFill>
              <a:gsLst>
                <a:gs pos="0">
                  <a:srgbClr val="5A2781"/>
                </a:gs>
                <a:gs pos="100000">
                  <a:schemeClr val="accent1">
                    <a:lumMod val="45000"/>
                    <a:lumOff val="55000"/>
                    <a:alpha val="82000"/>
                  </a:schemeClr>
                </a:gs>
                <a:gs pos="83000">
                  <a:schemeClr val="accent1">
                    <a:lumMod val="45000"/>
                    <a:lumOff val="55000"/>
                  </a:schemeClr>
                </a:gs>
                <a:gs pos="100000">
                  <a:schemeClr val="tx2">
                    <a:lumMod val="65000"/>
                    <a:lumOff val="35000"/>
                    <a:alpha val="0"/>
                  </a:schemeClr>
                </a:gs>
              </a:gsLst>
              <a:lin ang="10800000" scaled="1"/>
            </a:gradFill>
            <a:ln>
              <a:noFill/>
            </a:ln>
            <a:effectLst/>
          </c:spPr>
          <c:invertIfNegative val="0"/>
          <c:dPt>
            <c:idx val="2"/>
            <c:invertIfNegative val="0"/>
            <c:bubble3D val="0"/>
            <c:spPr>
              <a:gradFill>
                <a:gsLst>
                  <a:gs pos="0">
                    <a:srgbClr val="5A2781"/>
                  </a:gs>
                  <a:gs pos="100000">
                    <a:schemeClr val="accent1">
                      <a:lumMod val="45000"/>
                      <a:lumOff val="55000"/>
                      <a:alpha val="82000"/>
                    </a:schemeClr>
                  </a:gs>
                  <a:gs pos="83000">
                    <a:schemeClr val="accent1">
                      <a:lumMod val="45000"/>
                      <a:lumOff val="55000"/>
                    </a:schemeClr>
                  </a:gs>
                  <a:gs pos="100000">
                    <a:schemeClr val="tx2">
                      <a:lumMod val="65000"/>
                      <a:lumOff val="35000"/>
                      <a:alpha val="0"/>
                    </a:schemeClr>
                  </a:gs>
                </a:gsLst>
                <a:lin ang="10800000" scaled="1"/>
              </a:gradFill>
              <a:ln>
                <a:noFill/>
              </a:ln>
              <a:effectLst/>
            </c:spPr>
            <c:extLst>
              <c:ext xmlns:c16="http://schemas.microsoft.com/office/drawing/2014/chart" uri="{C3380CC4-5D6E-409C-BE32-E72D297353CC}">
                <c16:uniqueId val="{00000002-EE31-4AA5-9566-BC6F57413E17}"/>
              </c:ext>
            </c:extLst>
          </c:dPt>
          <c:dLbls>
            <c:delete val="1"/>
          </c:dLbls>
          <c:val>
            <c:numRef>
              <c:f>Pivots!$M$51:$M$55</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3-EE31-4AA5-9566-BC6F57413E17}"/>
            </c:ext>
          </c:extLst>
        </c:ser>
        <c:dLbls>
          <c:dLblPos val="outEnd"/>
          <c:showLegendKey val="0"/>
          <c:showVal val="1"/>
          <c:showCatName val="0"/>
          <c:showSerName val="0"/>
          <c:showPercent val="0"/>
          <c:showBubbleSize val="0"/>
        </c:dLbls>
        <c:gapWidth val="30"/>
        <c:overlap val="100"/>
        <c:axId val="763303824"/>
        <c:axId val="763304144"/>
      </c:barChart>
      <c:catAx>
        <c:axId val="7633038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304144"/>
        <c:crosses val="autoZero"/>
        <c:auto val="1"/>
        <c:lblAlgn val="ctr"/>
        <c:lblOffset val="100"/>
        <c:noMultiLvlLbl val="0"/>
      </c:catAx>
      <c:valAx>
        <c:axId val="763304144"/>
        <c:scaling>
          <c:orientation val="minMax"/>
        </c:scaling>
        <c:delete val="1"/>
        <c:axPos val="b"/>
        <c:numFmt formatCode="\$#,###.0,&quot;k&quot;" sourceLinked="1"/>
        <c:majorTickMark val="out"/>
        <c:minorTickMark val="none"/>
        <c:tickLblPos val="nextTo"/>
        <c:crossAx val="76330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A568D2"/>
                </a:solidFill>
              </a:rPr>
              <a:t>Femal</a:t>
            </a:r>
            <a:r>
              <a:rPr lang="en-IN" b="1" baseline="0"/>
              <a:t> V.S. </a:t>
            </a:r>
            <a:r>
              <a:rPr lang="en-IN" b="1" baseline="0">
                <a:solidFill>
                  <a:schemeClr val="accent5">
                    <a:lumMod val="75000"/>
                  </a:schemeClr>
                </a:solidFill>
              </a:rPr>
              <a:t>Male</a:t>
            </a:r>
            <a:r>
              <a:rPr lang="en-IN" b="1" baseline="0"/>
              <a:t> </a:t>
            </a:r>
            <a:r>
              <a:rPr lang="en-IN" b="1" baseline="0">
                <a:solidFill>
                  <a:schemeClr val="tx1">
                    <a:lumMod val="75000"/>
                    <a:lumOff val="25000"/>
                  </a:schemeClr>
                </a:solidFill>
              </a:rPr>
              <a:t>Callers</a:t>
            </a:r>
            <a:endParaRPr lang="en-IN" b="1">
              <a:solidFill>
                <a:schemeClr val="tx1">
                  <a:lumMod val="75000"/>
                  <a:lumOff val="2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DDA7E3"/>
              </a:gs>
              <a:gs pos="100000">
                <a:schemeClr val="accent1">
                  <a:lumMod val="45000"/>
                  <a:lumOff val="55000"/>
                  <a:alpha val="82000"/>
                </a:schemeClr>
              </a:gs>
              <a:gs pos="83000">
                <a:schemeClr val="accent1">
                  <a:lumMod val="45000"/>
                  <a:lumOff val="55000"/>
                </a:schemeClr>
              </a:gs>
              <a:gs pos="100000">
                <a:schemeClr val="tx2">
                  <a:lumMod val="65000"/>
                  <a:lumOff val="35000"/>
                  <a:alpha val="0"/>
                </a:schemeClr>
              </a:gs>
            </a:gsLst>
            <a:lin ang="189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5">
                  <a:lumMod val="75000"/>
                </a:schemeClr>
              </a:gs>
              <a:gs pos="100000">
                <a:schemeClr val="accent1">
                  <a:lumMod val="45000"/>
                  <a:lumOff val="55000"/>
                  <a:alpha val="82000"/>
                </a:schemeClr>
              </a:gs>
              <a:gs pos="83000">
                <a:schemeClr val="accent5">
                  <a:lumMod val="60000"/>
                  <a:lumOff val="40000"/>
                </a:schemeClr>
              </a:gs>
              <a:gs pos="100000">
                <a:schemeClr val="tx2">
                  <a:lumMod val="65000"/>
                  <a:lumOff val="35000"/>
                  <a:alpha val="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Pivots!$C$78:$C$79</c:f>
              <c:strCache>
                <c:ptCount val="1"/>
                <c:pt idx="0">
                  <c:v>Female</c:v>
                </c:pt>
              </c:strCache>
            </c:strRef>
          </c:tx>
          <c:spPr>
            <a:gradFill flip="none" rotWithShape="1">
              <a:gsLst>
                <a:gs pos="0">
                  <a:srgbClr val="DDA7E3"/>
                </a:gs>
                <a:gs pos="100000">
                  <a:schemeClr val="accent1">
                    <a:lumMod val="45000"/>
                    <a:lumOff val="55000"/>
                    <a:alpha val="82000"/>
                  </a:schemeClr>
                </a:gs>
                <a:gs pos="83000">
                  <a:schemeClr val="accent1">
                    <a:lumMod val="45000"/>
                    <a:lumOff val="55000"/>
                  </a:schemeClr>
                </a:gs>
                <a:gs pos="100000">
                  <a:schemeClr val="tx2">
                    <a:lumMod val="65000"/>
                    <a:lumOff val="35000"/>
                    <a:alpha val="0"/>
                  </a:schemeClr>
                </a:gs>
              </a:gsLst>
              <a:lin ang="189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Pivots!$B$80:$B$83</c:f>
              <c:strCache>
                <c:ptCount val="3"/>
                <c:pt idx="0">
                  <c:v>Cincinnati</c:v>
                </c:pt>
                <c:pt idx="1">
                  <c:v>Cleveland</c:v>
                </c:pt>
                <c:pt idx="2">
                  <c:v>Columbus</c:v>
                </c:pt>
              </c:strCache>
            </c:strRef>
          </c:cat>
          <c:val>
            <c:numRef>
              <c:f>Pivots!$C$80:$C$83</c:f>
              <c:numCache>
                <c:formatCode>#,##0</c:formatCode>
                <c:ptCount val="3"/>
                <c:pt idx="0">
                  <c:v>144</c:v>
                </c:pt>
                <c:pt idx="1">
                  <c:v>326</c:v>
                </c:pt>
                <c:pt idx="2">
                  <c:v>129</c:v>
                </c:pt>
              </c:numCache>
            </c:numRef>
          </c:val>
          <c:extLst>
            <c:ext xmlns:c16="http://schemas.microsoft.com/office/drawing/2014/chart" uri="{C3380CC4-5D6E-409C-BE32-E72D297353CC}">
              <c16:uniqueId val="{00000000-30E1-47DB-82EF-A7C9CF08BEBA}"/>
            </c:ext>
          </c:extLst>
        </c:ser>
        <c:ser>
          <c:idx val="1"/>
          <c:order val="1"/>
          <c:tx>
            <c:strRef>
              <c:f>Pivots!$D$78:$D$79</c:f>
              <c:strCache>
                <c:ptCount val="1"/>
                <c:pt idx="0">
                  <c:v>Male</c:v>
                </c:pt>
              </c:strCache>
            </c:strRef>
          </c:tx>
          <c:spPr>
            <a:gradFill flip="none" rotWithShape="1">
              <a:gsLst>
                <a:gs pos="0">
                  <a:schemeClr val="accent5">
                    <a:lumMod val="75000"/>
                  </a:schemeClr>
                </a:gs>
                <a:gs pos="100000">
                  <a:schemeClr val="accent1">
                    <a:lumMod val="45000"/>
                    <a:lumOff val="55000"/>
                    <a:alpha val="82000"/>
                  </a:schemeClr>
                </a:gs>
                <a:gs pos="83000">
                  <a:schemeClr val="accent5">
                    <a:lumMod val="60000"/>
                    <a:lumOff val="40000"/>
                  </a:schemeClr>
                </a:gs>
                <a:gs pos="100000">
                  <a:schemeClr val="tx2">
                    <a:lumMod val="65000"/>
                    <a:lumOff val="35000"/>
                    <a:alpha val="0"/>
                  </a:schemeClr>
                </a:gs>
              </a:gsLst>
              <a:lin ang="54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Pivots!$B$80:$B$83</c:f>
              <c:strCache>
                <c:ptCount val="3"/>
                <c:pt idx="0">
                  <c:v>Cincinnati</c:v>
                </c:pt>
                <c:pt idx="1">
                  <c:v>Cleveland</c:v>
                </c:pt>
                <c:pt idx="2">
                  <c:v>Columbus</c:v>
                </c:pt>
              </c:strCache>
            </c:strRef>
          </c:cat>
          <c:val>
            <c:numRef>
              <c:f>Pivots!$D$80:$D$83</c:f>
              <c:numCache>
                <c:formatCode>#,##0</c:formatCode>
                <c:ptCount val="3"/>
                <c:pt idx="0">
                  <c:v>132</c:v>
                </c:pt>
                <c:pt idx="1">
                  <c:v>63</c:v>
                </c:pt>
                <c:pt idx="2">
                  <c:v>206</c:v>
                </c:pt>
              </c:numCache>
            </c:numRef>
          </c:val>
          <c:extLst>
            <c:ext xmlns:c16="http://schemas.microsoft.com/office/drawing/2014/chart" uri="{C3380CC4-5D6E-409C-BE32-E72D297353CC}">
              <c16:uniqueId val="{00000001-30E1-47DB-82EF-A7C9CF08BEBA}"/>
            </c:ext>
          </c:extLst>
        </c:ser>
        <c:dLbls>
          <c:showLegendKey val="0"/>
          <c:showVal val="0"/>
          <c:showCatName val="0"/>
          <c:showSerName val="0"/>
          <c:showPercent val="0"/>
          <c:showBubbleSize val="0"/>
        </c:dLbls>
        <c:gapWidth val="70"/>
        <c:overlap val="100"/>
        <c:axId val="728878648"/>
        <c:axId val="728878968"/>
      </c:barChart>
      <c:catAx>
        <c:axId val="728878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878968"/>
        <c:crosses val="autoZero"/>
        <c:auto val="1"/>
        <c:lblAlgn val="ctr"/>
        <c:lblOffset val="100"/>
        <c:noMultiLvlLbl val="0"/>
      </c:catAx>
      <c:valAx>
        <c:axId val="728878968"/>
        <c:scaling>
          <c:orientation val="minMax"/>
        </c:scaling>
        <c:delete val="1"/>
        <c:axPos val="l"/>
        <c:numFmt formatCode="0%" sourceLinked="1"/>
        <c:majorTickMark val="none"/>
        <c:minorTickMark val="none"/>
        <c:tickLblPos val="nextTo"/>
        <c:crossAx val="7288786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[sample-data-excel-portfolio-project.xlsx]Pivots!rep satisfaction</c:name>
    <c:fmtId val="23"/>
  </c:pivotSource>
  <c:chart>
    <c:title>
      <c:tx>
        <c:rich>
          <a:bodyPr rot="0" spcFirstLastPara="1" vertOverflow="ellipsis" vert="horz" wrap="square" anchor="ctr" anchorCtr="1"/>
          <a:lstStyle/>
          <a:p>
            <a:pPr algn="ctr" rtl="0">
              <a:defRPr lang="en-US" sz="1600" b="1" i="0" u="sng" strike="noStrike" kern="1200" spc="0" baseline="0">
                <a:solidFill>
                  <a:srgbClr val="7030A0"/>
                </a:solidFill>
                <a:latin typeface="+mn-lt"/>
                <a:ea typeface="+mn-ea"/>
                <a:cs typeface="+mn-cs"/>
              </a:defRPr>
            </a:pPr>
            <a:r>
              <a:rPr lang="en-US" sz="1600" b="1" i="0" u="sng" strike="noStrike" kern="1200" spc="0" baseline="0">
                <a:solidFill>
                  <a:srgbClr val="7030A0"/>
                </a:solidFill>
                <a:latin typeface="+mn-lt"/>
                <a:ea typeface="+mn-ea"/>
                <a:cs typeface="+mn-cs"/>
              </a:rPr>
              <a:t>Rating</a:t>
            </a:r>
          </a:p>
        </c:rich>
      </c:tx>
      <c:overlay val="0"/>
      <c:spPr>
        <a:noFill/>
        <a:ln>
          <a:noFill/>
        </a:ln>
        <a:effectLst/>
      </c:spPr>
      <c:txPr>
        <a:bodyPr rot="0" spcFirstLastPara="1" vertOverflow="ellipsis" vert="horz" wrap="square" anchor="ctr" anchorCtr="1"/>
        <a:lstStyle/>
        <a:p>
          <a:pPr algn="ctr" rtl="0">
            <a:defRPr lang="en-US" sz="1600" b="1" i="0" u="sng" strike="noStrike" kern="1200" spc="0" baseline="0">
              <a:solidFill>
                <a:srgbClr val="7030A0"/>
              </a:solidFill>
              <a:latin typeface="+mn-lt"/>
              <a:ea typeface="+mn-ea"/>
              <a:cs typeface="+mn-cs"/>
            </a:defRPr>
          </a:pPr>
          <a:endParaRPr lang="en-US"/>
        </a:p>
      </c:txPr>
    </c:title>
    <c:autoTitleDeleted val="0"/>
    <c:pivotFmts>
      <c:pivotFmt>
        <c:idx val="0"/>
        <c:spPr>
          <a:solidFill>
            <a:srgbClr val="5A278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A278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7030A0"/>
              </a:gs>
              <a:gs pos="74000">
                <a:schemeClr val="accent5">
                  <a:lumMod val="75000"/>
                </a:schemeClr>
              </a:gs>
              <a:gs pos="83000">
                <a:schemeClr val="accent5">
                  <a:lumMod val="60000"/>
                  <a:lumOff val="40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Pivots!$C$89</c:f>
              <c:strCache>
                <c:ptCount val="1"/>
                <c:pt idx="0">
                  <c:v>Total</c:v>
                </c:pt>
              </c:strCache>
            </c:strRef>
          </c:tx>
          <c:spPr>
            <a:gradFill>
              <a:gsLst>
                <a:gs pos="0">
                  <a:srgbClr val="7030A0"/>
                </a:gs>
                <a:gs pos="74000">
                  <a:schemeClr val="accent5">
                    <a:lumMod val="75000"/>
                  </a:schemeClr>
                </a:gs>
                <a:gs pos="83000">
                  <a:schemeClr val="accent5">
                    <a:lumMod val="60000"/>
                    <a:lumOff val="40000"/>
                  </a:schemeClr>
                </a:gs>
                <a:gs pos="100000">
                  <a:schemeClr val="accent1">
                    <a:lumMod val="30000"/>
                    <a:lumOff val="70000"/>
                  </a:schemeClr>
                </a:gs>
              </a:gsLst>
              <a:lin ang="5400000" scaled="1"/>
            </a:gradFill>
            <a:ln>
              <a:noFill/>
            </a:ln>
            <a:effectLst/>
          </c:spPr>
          <c:invertIfNegative val="0"/>
          <c:cat>
            <c:strRef>
              <c:f>Pivots!$B$90:$B$94</c:f>
              <c:strCache>
                <c:ptCount val="4"/>
                <c:pt idx="0">
                  <c:v>2</c:v>
                </c:pt>
                <c:pt idx="1">
                  <c:v>3</c:v>
                </c:pt>
                <c:pt idx="2">
                  <c:v>4</c:v>
                </c:pt>
                <c:pt idx="3">
                  <c:v>5</c:v>
                </c:pt>
              </c:strCache>
            </c:strRef>
          </c:cat>
          <c:val>
            <c:numRef>
              <c:f>Pivots!$C$90:$C$94</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E7A8-4E73-9F91-EBE43598AAD7}"/>
            </c:ext>
          </c:extLst>
        </c:ser>
        <c:dLbls>
          <c:showLegendKey val="0"/>
          <c:showVal val="0"/>
          <c:showCatName val="0"/>
          <c:showSerName val="0"/>
          <c:showPercent val="0"/>
          <c:showBubbleSize val="0"/>
        </c:dLbls>
        <c:gapWidth val="19"/>
        <c:overlap val="-27"/>
        <c:axId val="739598264"/>
        <c:axId val="739598584"/>
      </c:barChart>
      <c:catAx>
        <c:axId val="739598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598584"/>
        <c:crosses val="autoZero"/>
        <c:auto val="1"/>
        <c:lblAlgn val="ctr"/>
        <c:lblOffset val="100"/>
        <c:tickLblSkip val="1"/>
        <c:noMultiLvlLbl val="0"/>
      </c:catAx>
      <c:valAx>
        <c:axId val="7395985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598264"/>
        <c:crossesAt val="0"/>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2208</xdr:colOff>
      <xdr:row>4</xdr:row>
      <xdr:rowOff>149087</xdr:rowOff>
    </xdr:from>
    <xdr:to>
      <xdr:col>4</xdr:col>
      <xdr:colOff>0</xdr:colOff>
      <xdr:row>8</xdr:row>
      <xdr:rowOff>182217</xdr:rowOff>
    </xdr:to>
    <xdr:sp macro="" textlink="Pivots!A4">
      <xdr:nvSpPr>
        <xdr:cNvPr id="2" name="Rectangle 1">
          <a:extLst>
            <a:ext uri="{FF2B5EF4-FFF2-40B4-BE49-F238E27FC236}">
              <a16:creationId xmlns:a16="http://schemas.microsoft.com/office/drawing/2014/main" id="{938BADF6-EBFC-7E2E-D2D3-70101765DEEE}"/>
            </a:ext>
          </a:extLst>
        </xdr:cNvPr>
        <xdr:cNvSpPr/>
      </xdr:nvSpPr>
      <xdr:spPr>
        <a:xfrm>
          <a:off x="504686" y="745435"/>
          <a:ext cx="1323010" cy="761999"/>
        </a:xfrm>
        <a:prstGeom prst="rect">
          <a:avLst/>
        </a:prstGeom>
        <a:solidFill>
          <a:srgbClr val="7030A0"/>
        </a:solidFill>
        <a:effectLst>
          <a:innerShdw blurRad="63500" dist="50800" dir="81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24DD244-0033-4E57-BFDE-16E26C57C052}" type="TxLink">
            <a:rPr lang="en-US" sz="1800" b="1" i="0" u="none" strike="noStrike">
              <a:solidFill>
                <a:schemeClr val="bg1"/>
              </a:solidFill>
              <a:latin typeface="Aptos"/>
              <a:ea typeface="+mn-ea"/>
              <a:cs typeface="+mn-cs"/>
            </a:rPr>
            <a:pPr marL="0" indent="0" algn="ctr"/>
            <a:t>1,000</a:t>
          </a:fld>
          <a:endParaRPr lang="en-IN" sz="1800" b="1" i="0" u="none" strike="noStrike">
            <a:solidFill>
              <a:schemeClr val="bg1"/>
            </a:solidFill>
            <a:latin typeface="Aptos"/>
            <a:ea typeface="+mn-ea"/>
            <a:cs typeface="+mn-cs"/>
          </a:endParaRPr>
        </a:p>
      </xdr:txBody>
    </xdr:sp>
    <xdr:clientData/>
  </xdr:twoCellAnchor>
  <xdr:oneCellAnchor>
    <xdr:from>
      <xdr:col>9</xdr:col>
      <xdr:colOff>342900</xdr:colOff>
      <xdr:row>10</xdr:row>
      <xdr:rowOff>133350</xdr:rowOff>
    </xdr:from>
    <xdr:ext cx="184731" cy="264560"/>
    <xdr:sp macro="" textlink="">
      <xdr:nvSpPr>
        <xdr:cNvPr id="6" name="TextBox 5">
          <a:extLst>
            <a:ext uri="{FF2B5EF4-FFF2-40B4-BE49-F238E27FC236}">
              <a16:creationId xmlns:a16="http://schemas.microsoft.com/office/drawing/2014/main" id="{ED2ACE43-AB4A-6016-A507-294B2351F2DE}"/>
            </a:ext>
          </a:extLst>
        </xdr:cNvPr>
        <xdr:cNvSpPr txBox="1"/>
      </xdr:nvSpPr>
      <xdr:spPr>
        <a:xfrm>
          <a:off x="5467350" y="184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2</xdr:col>
      <xdr:colOff>453524</xdr:colOff>
      <xdr:row>4</xdr:row>
      <xdr:rowOff>160421</xdr:rowOff>
    </xdr:from>
    <xdr:ext cx="562476" cy="256737"/>
    <xdr:sp macro="" textlink="">
      <xdr:nvSpPr>
        <xdr:cNvPr id="7" name="TextBox 6">
          <a:extLst>
            <a:ext uri="{FF2B5EF4-FFF2-40B4-BE49-F238E27FC236}">
              <a16:creationId xmlns:a16="http://schemas.microsoft.com/office/drawing/2014/main" id="{F6306FD8-C23C-7F2E-2612-1A03CDB4E4A8}"/>
            </a:ext>
          </a:extLst>
        </xdr:cNvPr>
        <xdr:cNvSpPr txBox="1"/>
      </xdr:nvSpPr>
      <xdr:spPr>
        <a:xfrm>
          <a:off x="955174" y="763671"/>
          <a:ext cx="562476"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50" b="1">
              <a:solidFill>
                <a:schemeClr val="bg1"/>
              </a:solidFill>
            </a:rPr>
            <a:t>Calls</a:t>
          </a:r>
        </a:p>
      </xdr:txBody>
    </xdr:sp>
    <xdr:clientData/>
  </xdr:oneCellAnchor>
  <xdr:twoCellAnchor editAs="oneCell">
    <xdr:from>
      <xdr:col>2</xdr:col>
      <xdr:colOff>390327</xdr:colOff>
      <xdr:row>5</xdr:row>
      <xdr:rowOff>33572</xdr:rowOff>
    </xdr:from>
    <xdr:to>
      <xdr:col>2</xdr:col>
      <xdr:colOff>533075</xdr:colOff>
      <xdr:row>5</xdr:row>
      <xdr:rowOff>170447</xdr:rowOff>
    </xdr:to>
    <xdr:pic>
      <xdr:nvPicPr>
        <xdr:cNvPr id="8" name="Graphic 7" descr="Receiver with solid fill">
          <a:extLst>
            <a:ext uri="{FF2B5EF4-FFF2-40B4-BE49-F238E27FC236}">
              <a16:creationId xmlns:a16="http://schemas.microsoft.com/office/drawing/2014/main" id="{D0C7827E-A558-4CAE-9953-471D025FE30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91643" y="818967"/>
          <a:ext cx="142748" cy="136875"/>
        </a:xfrm>
        <a:prstGeom prst="rect">
          <a:avLst/>
        </a:prstGeom>
      </xdr:spPr>
    </xdr:pic>
    <xdr:clientData/>
  </xdr:twoCellAnchor>
  <xdr:twoCellAnchor>
    <xdr:from>
      <xdr:col>2</xdr:col>
      <xdr:colOff>270710</xdr:colOff>
      <xdr:row>7</xdr:row>
      <xdr:rowOff>163764</xdr:rowOff>
    </xdr:from>
    <xdr:to>
      <xdr:col>3</xdr:col>
      <xdr:colOff>417763</xdr:colOff>
      <xdr:row>8</xdr:row>
      <xdr:rowOff>109220</xdr:rowOff>
    </xdr:to>
    <xdr:sp macro="" textlink="Pivots!A10">
      <xdr:nvSpPr>
        <xdr:cNvPr id="9" name="TextBox 8">
          <a:extLst>
            <a:ext uri="{FF2B5EF4-FFF2-40B4-BE49-F238E27FC236}">
              <a16:creationId xmlns:a16="http://schemas.microsoft.com/office/drawing/2014/main" id="{F0DE18C4-0F0A-91D5-0DCC-BB0E0DB7AE79}"/>
            </a:ext>
          </a:extLst>
        </xdr:cNvPr>
        <xdr:cNvSpPr txBox="1"/>
      </xdr:nvSpPr>
      <xdr:spPr>
        <a:xfrm>
          <a:off x="772026" y="1316790"/>
          <a:ext cx="808790" cy="1292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737747-C57E-4AAF-92C9-D557296CA157}" type="TxLink">
            <a:rPr lang="en-US" sz="1100" b="0" i="0" u="none" strike="noStrike">
              <a:solidFill>
                <a:srgbClr val="7030A0"/>
              </a:solidFill>
              <a:latin typeface="Aptos"/>
            </a:rPr>
            <a:pPr algn="ctr"/>
            <a:t>200</a:t>
          </a:fld>
          <a:endParaRPr lang="en-IN" sz="1100">
            <a:solidFill>
              <a:srgbClr val="7030A0"/>
            </a:solidFill>
          </a:endParaRPr>
        </a:p>
      </xdr:txBody>
    </xdr:sp>
    <xdr:clientData/>
  </xdr:twoCellAnchor>
  <xdr:twoCellAnchor>
    <xdr:from>
      <xdr:col>2</xdr:col>
      <xdr:colOff>0</xdr:colOff>
      <xdr:row>11</xdr:row>
      <xdr:rowOff>26345</xdr:rowOff>
    </xdr:from>
    <xdr:to>
      <xdr:col>3</xdr:col>
      <xdr:colOff>655204</xdr:colOff>
      <xdr:row>15</xdr:row>
      <xdr:rowOff>26344</xdr:rowOff>
    </xdr:to>
    <xdr:sp macro="" textlink="Pivots!B4">
      <xdr:nvSpPr>
        <xdr:cNvPr id="22" name="Rectangle 21">
          <a:extLst>
            <a:ext uri="{FF2B5EF4-FFF2-40B4-BE49-F238E27FC236}">
              <a16:creationId xmlns:a16="http://schemas.microsoft.com/office/drawing/2014/main" id="{AB0B3DA7-65E0-4FA8-97FA-E71048D6DC90}"/>
            </a:ext>
          </a:extLst>
        </xdr:cNvPr>
        <xdr:cNvSpPr/>
      </xdr:nvSpPr>
      <xdr:spPr>
        <a:xfrm>
          <a:off x="500529" y="1946286"/>
          <a:ext cx="1312616" cy="747058"/>
        </a:xfrm>
        <a:prstGeom prst="rect">
          <a:avLst/>
        </a:prstGeom>
        <a:solidFill>
          <a:srgbClr val="7030A0"/>
        </a:solidFill>
        <a:effectLst>
          <a:innerShdw blurRad="63500" dist="50800" dir="81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3EEA8F2-AB6F-4A57-A11E-C648E87B287A}" type="TxLink">
            <a:rPr lang="en-US" sz="1800" b="1" i="0" u="none" strike="noStrike">
              <a:solidFill>
                <a:schemeClr val="bg1"/>
              </a:solidFill>
              <a:latin typeface="Aptos"/>
              <a:ea typeface="+mn-ea"/>
              <a:cs typeface="+mn-cs"/>
            </a:rPr>
            <a:pPr marL="0" indent="0" algn="ctr"/>
            <a:t>$96,623</a:t>
          </a:fld>
          <a:endParaRPr lang="en-IN" sz="1800" b="1" i="0" u="none" strike="noStrike">
            <a:solidFill>
              <a:schemeClr val="bg1"/>
            </a:solidFill>
            <a:latin typeface="Aptos"/>
            <a:ea typeface="+mn-ea"/>
            <a:cs typeface="+mn-cs"/>
          </a:endParaRPr>
        </a:p>
      </xdr:txBody>
    </xdr:sp>
    <xdr:clientData/>
  </xdr:twoCellAnchor>
  <xdr:oneCellAnchor>
    <xdr:from>
      <xdr:col>2</xdr:col>
      <xdr:colOff>379531</xdr:colOff>
      <xdr:row>11</xdr:row>
      <xdr:rowOff>5522</xdr:rowOff>
    </xdr:from>
    <xdr:ext cx="773861" cy="256737"/>
    <xdr:sp macro="" textlink="">
      <xdr:nvSpPr>
        <xdr:cNvPr id="23" name="TextBox 22">
          <a:extLst>
            <a:ext uri="{FF2B5EF4-FFF2-40B4-BE49-F238E27FC236}">
              <a16:creationId xmlns:a16="http://schemas.microsoft.com/office/drawing/2014/main" id="{E83AFA2B-825C-4806-B46A-5BC1A20ABD30}"/>
            </a:ext>
          </a:extLst>
        </xdr:cNvPr>
        <xdr:cNvSpPr txBox="1"/>
      </xdr:nvSpPr>
      <xdr:spPr>
        <a:xfrm>
          <a:off x="882009" y="1877392"/>
          <a:ext cx="773861"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50" b="1">
              <a:solidFill>
                <a:schemeClr val="bg1"/>
              </a:solidFill>
              <a:latin typeface="+mn-lt"/>
              <a:ea typeface="+mn-ea"/>
              <a:cs typeface="+mn-cs"/>
            </a:rPr>
            <a:t>Amount</a:t>
          </a:r>
        </a:p>
      </xdr:txBody>
    </xdr:sp>
    <xdr:clientData/>
  </xdr:oneCellAnchor>
  <xdr:twoCellAnchor>
    <xdr:from>
      <xdr:col>2</xdr:col>
      <xdr:colOff>268502</xdr:colOff>
      <xdr:row>14</xdr:row>
      <xdr:rowOff>3343</xdr:rowOff>
    </xdr:from>
    <xdr:to>
      <xdr:col>3</xdr:col>
      <xdr:colOff>415555</xdr:colOff>
      <xdr:row>14</xdr:row>
      <xdr:rowOff>135564</xdr:rowOff>
    </xdr:to>
    <xdr:sp macro="" textlink="Pivots!B10">
      <xdr:nvSpPr>
        <xdr:cNvPr id="25" name="TextBox 24">
          <a:extLst>
            <a:ext uri="{FF2B5EF4-FFF2-40B4-BE49-F238E27FC236}">
              <a16:creationId xmlns:a16="http://schemas.microsoft.com/office/drawing/2014/main" id="{D2D11A51-2FD8-4591-A222-7C4632B788F0}"/>
            </a:ext>
          </a:extLst>
        </xdr:cNvPr>
        <xdr:cNvSpPr txBox="1"/>
      </xdr:nvSpPr>
      <xdr:spPr>
        <a:xfrm>
          <a:off x="769031" y="2483578"/>
          <a:ext cx="804465" cy="1322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F8D4B9-6672-45D6-86C1-7B8C338C5712}" type="TxLink">
            <a:rPr lang="en-US" sz="1100" b="0" i="0" u="none" strike="noStrike">
              <a:solidFill>
                <a:srgbClr val="000000"/>
              </a:solidFill>
              <a:latin typeface="Aptos"/>
            </a:rPr>
            <a:pPr algn="ctr"/>
            <a:t>$20,104</a:t>
          </a:fld>
          <a:endParaRPr lang="en-IN" sz="1100">
            <a:solidFill>
              <a:srgbClr val="7030A0"/>
            </a:solidFill>
          </a:endParaRPr>
        </a:p>
      </xdr:txBody>
    </xdr:sp>
    <xdr:clientData/>
  </xdr:twoCellAnchor>
  <xdr:twoCellAnchor>
    <xdr:from>
      <xdr:col>2</xdr:col>
      <xdr:colOff>0</xdr:colOff>
      <xdr:row>17</xdr:row>
      <xdr:rowOff>26345</xdr:rowOff>
    </xdr:from>
    <xdr:to>
      <xdr:col>3</xdr:col>
      <xdr:colOff>655204</xdr:colOff>
      <xdr:row>21</xdr:row>
      <xdr:rowOff>26344</xdr:rowOff>
    </xdr:to>
    <xdr:sp macro="" textlink="Pivots!C4">
      <xdr:nvSpPr>
        <xdr:cNvPr id="26" name="Rectangle 25">
          <a:extLst>
            <a:ext uri="{FF2B5EF4-FFF2-40B4-BE49-F238E27FC236}">
              <a16:creationId xmlns:a16="http://schemas.microsoft.com/office/drawing/2014/main" id="{96360CF3-1E74-4167-9A5D-6D480F2F29E1}"/>
            </a:ext>
          </a:extLst>
        </xdr:cNvPr>
        <xdr:cNvSpPr/>
      </xdr:nvSpPr>
      <xdr:spPr>
        <a:xfrm>
          <a:off x="500529" y="3066874"/>
          <a:ext cx="1312616" cy="747058"/>
        </a:xfrm>
        <a:prstGeom prst="rect">
          <a:avLst/>
        </a:prstGeom>
        <a:solidFill>
          <a:srgbClr val="7030A0"/>
        </a:solidFill>
        <a:effectLst>
          <a:innerShdw blurRad="63500" dist="50800" dir="81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157AAF1-CDBB-4728-A1D5-57A887792033}" type="TxLink">
            <a:rPr lang="en-US" sz="1800" b="1" i="0" u="none" strike="noStrike">
              <a:solidFill>
                <a:schemeClr val="bg1"/>
              </a:solidFill>
              <a:latin typeface="Aptos"/>
              <a:ea typeface="+mn-ea"/>
              <a:cs typeface="+mn-cs"/>
            </a:rPr>
            <a:pPr marL="0" indent="0" algn="ctr"/>
            <a:t>89,850</a:t>
          </a:fld>
          <a:endParaRPr lang="en-IN" sz="1800" b="1" i="0" u="none" strike="noStrike">
            <a:solidFill>
              <a:schemeClr val="bg1"/>
            </a:solidFill>
            <a:latin typeface="Aptos"/>
            <a:ea typeface="+mn-ea"/>
            <a:cs typeface="+mn-cs"/>
          </a:endParaRPr>
        </a:p>
      </xdr:txBody>
    </xdr:sp>
    <xdr:clientData/>
  </xdr:twoCellAnchor>
  <xdr:oneCellAnchor>
    <xdr:from>
      <xdr:col>2</xdr:col>
      <xdr:colOff>346403</xdr:colOff>
      <xdr:row>17</xdr:row>
      <xdr:rowOff>0</xdr:rowOff>
    </xdr:from>
    <xdr:ext cx="788802" cy="256737"/>
    <xdr:sp macro="" textlink="">
      <xdr:nvSpPr>
        <xdr:cNvPr id="27" name="TextBox 26">
          <a:extLst>
            <a:ext uri="{FF2B5EF4-FFF2-40B4-BE49-F238E27FC236}">
              <a16:creationId xmlns:a16="http://schemas.microsoft.com/office/drawing/2014/main" id="{56582626-BE31-4FC0-8D37-2385C7B11DB4}"/>
            </a:ext>
          </a:extLst>
        </xdr:cNvPr>
        <xdr:cNvSpPr txBox="1"/>
      </xdr:nvSpPr>
      <xdr:spPr>
        <a:xfrm>
          <a:off x="848881" y="2965174"/>
          <a:ext cx="788802"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50" b="1">
              <a:solidFill>
                <a:schemeClr val="bg1"/>
              </a:solidFill>
              <a:latin typeface="+mn-lt"/>
              <a:ea typeface="+mn-ea"/>
              <a:cs typeface="+mn-cs"/>
            </a:rPr>
            <a:t>Duration</a:t>
          </a:r>
        </a:p>
      </xdr:txBody>
    </xdr:sp>
    <xdr:clientData/>
  </xdr:oneCellAnchor>
  <xdr:twoCellAnchor>
    <xdr:from>
      <xdr:col>2</xdr:col>
      <xdr:colOff>268502</xdr:colOff>
      <xdr:row>20</xdr:row>
      <xdr:rowOff>3342</xdr:rowOff>
    </xdr:from>
    <xdr:to>
      <xdr:col>3</xdr:col>
      <xdr:colOff>415555</xdr:colOff>
      <xdr:row>20</xdr:row>
      <xdr:rowOff>135563</xdr:rowOff>
    </xdr:to>
    <xdr:sp macro="" textlink="Pivots!C10">
      <xdr:nvSpPr>
        <xdr:cNvPr id="29" name="TextBox 28">
          <a:extLst>
            <a:ext uri="{FF2B5EF4-FFF2-40B4-BE49-F238E27FC236}">
              <a16:creationId xmlns:a16="http://schemas.microsoft.com/office/drawing/2014/main" id="{0BB11544-E73C-4FFA-B618-2B364D75FB23}"/>
            </a:ext>
          </a:extLst>
        </xdr:cNvPr>
        <xdr:cNvSpPr txBox="1"/>
      </xdr:nvSpPr>
      <xdr:spPr>
        <a:xfrm>
          <a:off x="769031" y="3604166"/>
          <a:ext cx="804465" cy="1322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D171A0D-561C-43CB-AE4A-3BE71E9927BA}" type="TxLink">
            <a:rPr lang="en-US" sz="1100" b="0" i="0" u="none" strike="noStrike">
              <a:solidFill>
                <a:srgbClr val="000000"/>
              </a:solidFill>
              <a:latin typeface="Aptos"/>
            </a:rPr>
            <a:pPr algn="ctr"/>
            <a:t>18,209</a:t>
          </a:fld>
          <a:endParaRPr lang="en-IN" sz="1100">
            <a:solidFill>
              <a:srgbClr val="7030A0"/>
            </a:solidFill>
          </a:endParaRPr>
        </a:p>
      </xdr:txBody>
    </xdr:sp>
    <xdr:clientData/>
  </xdr:twoCellAnchor>
  <xdr:twoCellAnchor>
    <xdr:from>
      <xdr:col>2</xdr:col>
      <xdr:colOff>0</xdr:colOff>
      <xdr:row>23</xdr:row>
      <xdr:rowOff>26345</xdr:rowOff>
    </xdr:from>
    <xdr:to>
      <xdr:col>3</xdr:col>
      <xdr:colOff>655204</xdr:colOff>
      <xdr:row>27</xdr:row>
      <xdr:rowOff>26345</xdr:rowOff>
    </xdr:to>
    <xdr:sp macro="" textlink="Pivots!D4">
      <xdr:nvSpPr>
        <xdr:cNvPr id="30" name="Rectangle 29">
          <a:extLst>
            <a:ext uri="{FF2B5EF4-FFF2-40B4-BE49-F238E27FC236}">
              <a16:creationId xmlns:a16="http://schemas.microsoft.com/office/drawing/2014/main" id="{D8AC33F4-C493-48C6-BEE6-ADDEA74524EA}"/>
            </a:ext>
          </a:extLst>
        </xdr:cNvPr>
        <xdr:cNvSpPr/>
      </xdr:nvSpPr>
      <xdr:spPr>
        <a:xfrm>
          <a:off x="500529" y="4187463"/>
          <a:ext cx="1312616" cy="747058"/>
        </a:xfrm>
        <a:prstGeom prst="rect">
          <a:avLst/>
        </a:prstGeom>
        <a:solidFill>
          <a:srgbClr val="7030A0"/>
        </a:solidFill>
        <a:effectLst>
          <a:innerShdw blurRad="63500" dist="50800" dir="81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4EB37A9-FC45-4962-BBCE-3126BD19C4FA}" type="TxLink">
            <a:rPr lang="en-US" sz="1800" b="1" i="0" u="none" strike="noStrike">
              <a:solidFill>
                <a:schemeClr val="bg1"/>
              </a:solidFill>
              <a:latin typeface="Aptos"/>
              <a:ea typeface="+mn-ea"/>
              <a:cs typeface="+mn-cs"/>
            </a:rPr>
            <a:pPr marL="0" indent="0" algn="ctr"/>
            <a:t>3.9</a:t>
          </a:fld>
          <a:endParaRPr lang="en-IN" sz="1800" b="1" i="0" u="none" strike="noStrike">
            <a:solidFill>
              <a:schemeClr val="bg1"/>
            </a:solidFill>
            <a:latin typeface="Aptos"/>
            <a:ea typeface="+mn-ea"/>
            <a:cs typeface="+mn-cs"/>
          </a:endParaRPr>
        </a:p>
      </xdr:txBody>
    </xdr:sp>
    <xdr:clientData/>
  </xdr:twoCellAnchor>
  <xdr:oneCellAnchor>
    <xdr:from>
      <xdr:col>2</xdr:col>
      <xdr:colOff>296154</xdr:colOff>
      <xdr:row>23</xdr:row>
      <xdr:rowOff>24572</xdr:rowOff>
    </xdr:from>
    <xdr:ext cx="1018295" cy="256737"/>
    <xdr:sp macro="" textlink="">
      <xdr:nvSpPr>
        <xdr:cNvPr id="31" name="TextBox 30">
          <a:extLst>
            <a:ext uri="{FF2B5EF4-FFF2-40B4-BE49-F238E27FC236}">
              <a16:creationId xmlns:a16="http://schemas.microsoft.com/office/drawing/2014/main" id="{5F295B17-602D-4F78-86C0-42C2A42AD17F}"/>
            </a:ext>
          </a:extLst>
        </xdr:cNvPr>
        <xdr:cNvSpPr txBox="1"/>
      </xdr:nvSpPr>
      <xdr:spPr>
        <a:xfrm>
          <a:off x="797804" y="4126672"/>
          <a:ext cx="1018295"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50" b="1">
              <a:solidFill>
                <a:schemeClr val="bg1"/>
              </a:solidFill>
              <a:latin typeface="+mn-lt"/>
              <a:ea typeface="+mn-ea"/>
              <a:cs typeface="+mn-cs"/>
            </a:rPr>
            <a:t>Avg.Ratings</a:t>
          </a:r>
        </a:p>
      </xdr:txBody>
    </xdr:sp>
    <xdr:clientData/>
  </xdr:oneCellAnchor>
  <xdr:twoCellAnchor>
    <xdr:from>
      <xdr:col>2</xdr:col>
      <xdr:colOff>268502</xdr:colOff>
      <xdr:row>26</xdr:row>
      <xdr:rowOff>3343</xdr:rowOff>
    </xdr:from>
    <xdr:to>
      <xdr:col>3</xdr:col>
      <xdr:colOff>415555</xdr:colOff>
      <xdr:row>26</xdr:row>
      <xdr:rowOff>135564</xdr:rowOff>
    </xdr:to>
    <xdr:sp macro="" textlink="Pivots!D10">
      <xdr:nvSpPr>
        <xdr:cNvPr id="33" name="TextBox 32">
          <a:extLst>
            <a:ext uri="{FF2B5EF4-FFF2-40B4-BE49-F238E27FC236}">
              <a16:creationId xmlns:a16="http://schemas.microsoft.com/office/drawing/2014/main" id="{D82E27CB-C6A3-4C8A-AAF0-26A1A85058F8}"/>
            </a:ext>
          </a:extLst>
        </xdr:cNvPr>
        <xdr:cNvSpPr txBox="1"/>
      </xdr:nvSpPr>
      <xdr:spPr>
        <a:xfrm>
          <a:off x="769031" y="4724755"/>
          <a:ext cx="804465" cy="1322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C9FFD3-08A6-4681-82E1-902EB6EB2ECA}" type="TxLink">
            <a:rPr lang="en-US" sz="1100" b="0" i="0" u="none" strike="noStrike">
              <a:solidFill>
                <a:srgbClr val="000000"/>
              </a:solidFill>
              <a:latin typeface="Aptos"/>
            </a:rPr>
            <a:pPr algn="ctr"/>
            <a:t>3.9</a:t>
          </a:fld>
          <a:endParaRPr lang="en-IN" sz="1100">
            <a:solidFill>
              <a:srgbClr val="7030A0"/>
            </a:solidFill>
          </a:endParaRPr>
        </a:p>
      </xdr:txBody>
    </xdr:sp>
    <xdr:clientData/>
  </xdr:twoCellAnchor>
  <xdr:twoCellAnchor>
    <xdr:from>
      <xdr:col>2</xdr:col>
      <xdr:colOff>0</xdr:colOff>
      <xdr:row>29</xdr:row>
      <xdr:rowOff>26345</xdr:rowOff>
    </xdr:from>
    <xdr:to>
      <xdr:col>3</xdr:col>
      <xdr:colOff>655204</xdr:colOff>
      <xdr:row>33</xdr:row>
      <xdr:rowOff>26344</xdr:rowOff>
    </xdr:to>
    <xdr:sp macro="" textlink="Pivots!E4">
      <xdr:nvSpPr>
        <xdr:cNvPr id="34" name="Rectangle 33">
          <a:extLst>
            <a:ext uri="{FF2B5EF4-FFF2-40B4-BE49-F238E27FC236}">
              <a16:creationId xmlns:a16="http://schemas.microsoft.com/office/drawing/2014/main" id="{57859C0C-2219-48EB-818C-E00DB97B6DD2}"/>
            </a:ext>
          </a:extLst>
        </xdr:cNvPr>
        <xdr:cNvSpPr/>
      </xdr:nvSpPr>
      <xdr:spPr>
        <a:xfrm>
          <a:off x="500529" y="5308051"/>
          <a:ext cx="1312616" cy="747058"/>
        </a:xfrm>
        <a:prstGeom prst="rect">
          <a:avLst/>
        </a:prstGeom>
        <a:solidFill>
          <a:srgbClr val="7030A0"/>
        </a:solidFill>
        <a:effectLst>
          <a:innerShdw blurRad="63500" dist="50800" dir="81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66F6749-34C9-409F-8D97-1175BD9AD375}" type="TxLink">
            <a:rPr lang="en-US" sz="1800" b="1" i="0" u="none" strike="noStrike">
              <a:solidFill>
                <a:schemeClr val="bg1"/>
              </a:solidFill>
              <a:latin typeface="Aptos"/>
              <a:ea typeface="+mn-ea"/>
              <a:cs typeface="+mn-cs"/>
            </a:rPr>
            <a:pPr marL="0" indent="0" algn="ctr"/>
            <a:t>307</a:t>
          </a:fld>
          <a:endParaRPr lang="en-IN" sz="1800" b="1" i="0" u="none" strike="noStrike">
            <a:solidFill>
              <a:schemeClr val="bg1"/>
            </a:solidFill>
            <a:latin typeface="Aptos"/>
            <a:ea typeface="+mn-ea"/>
            <a:cs typeface="+mn-cs"/>
          </a:endParaRPr>
        </a:p>
      </xdr:txBody>
    </xdr:sp>
    <xdr:clientData/>
  </xdr:twoCellAnchor>
  <xdr:oneCellAnchor>
    <xdr:from>
      <xdr:col>2</xdr:col>
      <xdr:colOff>230170</xdr:colOff>
      <xdr:row>28</xdr:row>
      <xdr:rowOff>170346</xdr:rowOff>
    </xdr:from>
    <xdr:ext cx="969980" cy="256737"/>
    <xdr:sp macro="" textlink="">
      <xdr:nvSpPr>
        <xdr:cNvPr id="35" name="TextBox 34">
          <a:extLst>
            <a:ext uri="{FF2B5EF4-FFF2-40B4-BE49-F238E27FC236}">
              <a16:creationId xmlns:a16="http://schemas.microsoft.com/office/drawing/2014/main" id="{BF1B052A-AA50-4062-BA5E-E81505EBFE30}"/>
            </a:ext>
          </a:extLst>
        </xdr:cNvPr>
        <xdr:cNvSpPr txBox="1"/>
      </xdr:nvSpPr>
      <xdr:spPr>
        <a:xfrm>
          <a:off x="731820" y="5193196"/>
          <a:ext cx="969980"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50" b="1">
              <a:solidFill>
                <a:schemeClr val="bg1"/>
              </a:solidFill>
            </a:rPr>
            <a:t>Happy</a:t>
          </a:r>
          <a:r>
            <a:rPr lang="en-IN" sz="1050" b="1" baseline="0">
              <a:solidFill>
                <a:schemeClr val="bg1"/>
              </a:solidFill>
            </a:rPr>
            <a:t>  Calls</a:t>
          </a:r>
          <a:endParaRPr lang="en-IN" sz="1050" b="1">
            <a:solidFill>
              <a:schemeClr val="bg1"/>
            </a:solidFill>
          </a:endParaRPr>
        </a:p>
      </xdr:txBody>
    </xdr:sp>
    <xdr:clientData/>
  </xdr:oneCellAnchor>
  <xdr:twoCellAnchor>
    <xdr:from>
      <xdr:col>2</xdr:col>
      <xdr:colOff>268502</xdr:colOff>
      <xdr:row>32</xdr:row>
      <xdr:rowOff>3343</xdr:rowOff>
    </xdr:from>
    <xdr:to>
      <xdr:col>3</xdr:col>
      <xdr:colOff>415555</xdr:colOff>
      <xdr:row>32</xdr:row>
      <xdr:rowOff>135564</xdr:rowOff>
    </xdr:to>
    <xdr:sp macro="" textlink="Pivots!E10">
      <xdr:nvSpPr>
        <xdr:cNvPr id="37" name="TextBox 36">
          <a:extLst>
            <a:ext uri="{FF2B5EF4-FFF2-40B4-BE49-F238E27FC236}">
              <a16:creationId xmlns:a16="http://schemas.microsoft.com/office/drawing/2014/main" id="{44D0F8C8-4348-47E1-898E-D2852103E2BB}"/>
            </a:ext>
          </a:extLst>
        </xdr:cNvPr>
        <xdr:cNvSpPr txBox="1"/>
      </xdr:nvSpPr>
      <xdr:spPr>
        <a:xfrm>
          <a:off x="769031" y="5845343"/>
          <a:ext cx="804465" cy="1322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D3F813E-BC5D-4E68-BE9F-5CBB95F75BEE}" type="TxLink">
            <a:rPr lang="en-US" sz="1100" b="0" i="0" u="none" strike="noStrike">
              <a:solidFill>
                <a:srgbClr val="000000"/>
              </a:solidFill>
              <a:latin typeface="Aptos"/>
            </a:rPr>
            <a:pPr algn="ctr"/>
            <a:t>51</a:t>
          </a:fld>
          <a:endParaRPr lang="en-IN" sz="1100">
            <a:solidFill>
              <a:srgbClr val="7030A0"/>
            </a:solidFill>
          </a:endParaRPr>
        </a:p>
      </xdr:txBody>
    </xdr:sp>
    <xdr:clientData/>
  </xdr:twoCellAnchor>
  <xdr:twoCellAnchor editAs="oneCell">
    <xdr:from>
      <xdr:col>2</xdr:col>
      <xdr:colOff>251376</xdr:colOff>
      <xdr:row>11</xdr:row>
      <xdr:rowOff>33283</xdr:rowOff>
    </xdr:from>
    <xdr:to>
      <xdr:col>2</xdr:col>
      <xdr:colOff>441740</xdr:colOff>
      <xdr:row>12</xdr:row>
      <xdr:rowOff>27366</xdr:rowOff>
    </xdr:to>
    <xdr:pic>
      <xdr:nvPicPr>
        <xdr:cNvPr id="38" name="Graphic 37" descr="Shopping cart with solid fill">
          <a:extLst>
            <a:ext uri="{FF2B5EF4-FFF2-40B4-BE49-F238E27FC236}">
              <a16:creationId xmlns:a16="http://schemas.microsoft.com/office/drawing/2014/main" id="{9BDA02AE-A32C-4810-BD13-94E11A0A63D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53854" y="1905153"/>
          <a:ext cx="190364" cy="176300"/>
        </a:xfrm>
        <a:prstGeom prst="rect">
          <a:avLst/>
        </a:prstGeom>
      </xdr:spPr>
    </xdr:pic>
    <xdr:clientData/>
  </xdr:twoCellAnchor>
  <xdr:twoCellAnchor editAs="oneCell">
    <xdr:from>
      <xdr:col>2</xdr:col>
      <xdr:colOff>259522</xdr:colOff>
      <xdr:row>17</xdr:row>
      <xdr:rowOff>42877</xdr:rowOff>
    </xdr:from>
    <xdr:to>
      <xdr:col>2</xdr:col>
      <xdr:colOff>452783</xdr:colOff>
      <xdr:row>18</xdr:row>
      <xdr:rowOff>46997</xdr:rowOff>
    </xdr:to>
    <xdr:pic>
      <xdr:nvPicPr>
        <xdr:cNvPr id="39" name="Graphic 38" descr="Hourglass Finished with solid fill">
          <a:extLst>
            <a:ext uri="{FF2B5EF4-FFF2-40B4-BE49-F238E27FC236}">
              <a16:creationId xmlns:a16="http://schemas.microsoft.com/office/drawing/2014/main" id="{BCFA148A-21ED-49F3-B38E-31EEC11DE74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62000" y="3008051"/>
          <a:ext cx="193261" cy="186337"/>
        </a:xfrm>
        <a:prstGeom prst="rect">
          <a:avLst/>
        </a:prstGeom>
      </xdr:spPr>
    </xdr:pic>
    <xdr:clientData/>
  </xdr:twoCellAnchor>
  <xdr:twoCellAnchor editAs="oneCell">
    <xdr:from>
      <xdr:col>2</xdr:col>
      <xdr:colOff>90833</xdr:colOff>
      <xdr:row>23</xdr:row>
      <xdr:rowOff>34386</xdr:rowOff>
    </xdr:from>
    <xdr:to>
      <xdr:col>2</xdr:col>
      <xdr:colOff>350354</xdr:colOff>
      <xdr:row>24</xdr:row>
      <xdr:rowOff>95919</xdr:rowOff>
    </xdr:to>
    <xdr:pic>
      <xdr:nvPicPr>
        <xdr:cNvPr id="40" name="Graphic 39" descr="Rating Star with solid fill">
          <a:extLst>
            <a:ext uri="{FF2B5EF4-FFF2-40B4-BE49-F238E27FC236}">
              <a16:creationId xmlns:a16="http://schemas.microsoft.com/office/drawing/2014/main" id="{41CCF467-47FE-4A6F-86B5-AD8C6CC6D74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92483" y="4136486"/>
          <a:ext cx="259521" cy="245683"/>
        </a:xfrm>
        <a:prstGeom prst="rect">
          <a:avLst/>
        </a:prstGeom>
      </xdr:spPr>
    </xdr:pic>
    <xdr:clientData/>
  </xdr:twoCellAnchor>
  <xdr:twoCellAnchor editAs="oneCell">
    <xdr:from>
      <xdr:col>2</xdr:col>
      <xdr:colOff>92765</xdr:colOff>
      <xdr:row>29</xdr:row>
      <xdr:rowOff>19166</xdr:rowOff>
    </xdr:from>
    <xdr:to>
      <xdr:col>2</xdr:col>
      <xdr:colOff>302591</xdr:colOff>
      <xdr:row>30</xdr:row>
      <xdr:rowOff>35249</xdr:rowOff>
    </xdr:to>
    <xdr:pic>
      <xdr:nvPicPr>
        <xdr:cNvPr id="41" name="Graphic 40" descr="Star-struck face outline with solid fill">
          <a:extLst>
            <a:ext uri="{FF2B5EF4-FFF2-40B4-BE49-F238E27FC236}">
              <a16:creationId xmlns:a16="http://schemas.microsoft.com/office/drawing/2014/main" id="{222907E5-2A1D-41F2-9F00-C2EC0A35033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94415" y="5226166"/>
          <a:ext cx="209826" cy="200233"/>
        </a:xfrm>
        <a:prstGeom prst="rect">
          <a:avLst/>
        </a:prstGeom>
      </xdr:spPr>
    </xdr:pic>
    <xdr:clientData/>
  </xdr:twoCellAnchor>
  <xdr:twoCellAnchor editAs="oneCell">
    <xdr:from>
      <xdr:col>11</xdr:col>
      <xdr:colOff>379240</xdr:colOff>
      <xdr:row>16</xdr:row>
      <xdr:rowOff>149520</xdr:rowOff>
    </xdr:from>
    <xdr:to>
      <xdr:col>13</xdr:col>
      <xdr:colOff>209336</xdr:colOff>
      <xdr:row>26</xdr:row>
      <xdr:rowOff>154214</xdr:rowOff>
    </xdr:to>
    <mc:AlternateContent xmlns:mc="http://schemas.openxmlformats.org/markup-compatibility/2006">
      <mc:Choice xmlns:a14="http://schemas.microsoft.com/office/drawing/2010/main" Requires="a14">
        <xdr:graphicFrame macro="">
          <xdr:nvGraphicFramePr>
            <xdr:cNvPr id="42" name="Representative 1">
              <a:extLst>
                <a:ext uri="{FF2B5EF4-FFF2-40B4-BE49-F238E27FC236}">
                  <a16:creationId xmlns:a16="http://schemas.microsoft.com/office/drawing/2014/main" id="{CFB49795-3A56-4A8E-BE76-9CCB058F91F7}"/>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6838097" y="2925377"/>
              <a:ext cx="1154525" cy="1818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198782</xdr:colOff>
      <xdr:row>4</xdr:row>
      <xdr:rowOff>115956</xdr:rowOff>
    </xdr:from>
    <xdr:to>
      <xdr:col>10</xdr:col>
      <xdr:colOff>586132</xdr:colOff>
      <xdr:row>15</xdr:row>
      <xdr:rowOff>166757</xdr:rowOff>
    </xdr:to>
    <xdr:graphicFrame macro="">
      <xdr:nvGraphicFramePr>
        <xdr:cNvPr id="43" name="Chart 42">
          <a:extLst>
            <a:ext uri="{FF2B5EF4-FFF2-40B4-BE49-F238E27FC236}">
              <a16:creationId xmlns:a16="http://schemas.microsoft.com/office/drawing/2014/main" id="{99397399-C592-4C8A-A6A5-95AE9CE731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24012</xdr:colOff>
      <xdr:row>5</xdr:row>
      <xdr:rowOff>85111</xdr:rowOff>
    </xdr:from>
    <xdr:to>
      <xdr:col>13</xdr:col>
      <xdr:colOff>522939</xdr:colOff>
      <xdr:row>15</xdr:row>
      <xdr:rowOff>44419</xdr:rowOff>
    </xdr:to>
    <xdr:graphicFrame macro="">
      <xdr:nvGraphicFramePr>
        <xdr:cNvPr id="44" name="Chart 43">
          <a:extLst>
            <a:ext uri="{FF2B5EF4-FFF2-40B4-BE49-F238E27FC236}">
              <a16:creationId xmlns:a16="http://schemas.microsoft.com/office/drawing/2014/main" id="{9E3A536B-7E06-4771-80B0-91AF6AAF90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190501</xdr:colOff>
      <xdr:row>16</xdr:row>
      <xdr:rowOff>163286</xdr:rowOff>
    </xdr:from>
    <xdr:to>
      <xdr:col>7</xdr:col>
      <xdr:colOff>117930</xdr:colOff>
      <xdr:row>33</xdr:row>
      <xdr:rowOff>63500</xdr:rowOff>
    </xdr:to>
    <xdr:graphicFrame macro="">
      <xdr:nvGraphicFramePr>
        <xdr:cNvPr id="45" name="Chart 44">
          <a:extLst>
            <a:ext uri="{FF2B5EF4-FFF2-40B4-BE49-F238E27FC236}">
              <a16:creationId xmlns:a16="http://schemas.microsoft.com/office/drawing/2014/main" id="{22EA6AAD-EE7F-4424-992D-070D16188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127002</xdr:colOff>
      <xdr:row>16</xdr:row>
      <xdr:rowOff>163285</xdr:rowOff>
    </xdr:from>
    <xdr:to>
      <xdr:col>10</xdr:col>
      <xdr:colOff>597647</xdr:colOff>
      <xdr:row>33</xdr:row>
      <xdr:rowOff>63499</xdr:rowOff>
    </xdr:to>
    <xdr:graphicFrame macro="">
      <xdr:nvGraphicFramePr>
        <xdr:cNvPr id="46" name="Chart 45">
          <a:extLst>
            <a:ext uri="{FF2B5EF4-FFF2-40B4-BE49-F238E27FC236}">
              <a16:creationId xmlns:a16="http://schemas.microsoft.com/office/drawing/2014/main" id="{0F598424-8FBF-499A-91AB-C99E271D69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0</xdr:colOff>
      <xdr:row>4</xdr:row>
      <xdr:rowOff>107511</xdr:rowOff>
    </xdr:from>
    <xdr:to>
      <xdr:col>19</xdr:col>
      <xdr:colOff>177701</xdr:colOff>
      <xdr:row>15</xdr:row>
      <xdr:rowOff>148897</xdr:rowOff>
    </xdr:to>
    <xdr:graphicFrame macro="">
      <xdr:nvGraphicFramePr>
        <xdr:cNvPr id="47" name="Chart 46">
          <a:extLst>
            <a:ext uri="{FF2B5EF4-FFF2-40B4-BE49-F238E27FC236}">
              <a16:creationId xmlns:a16="http://schemas.microsoft.com/office/drawing/2014/main" id="{36BCF637-FBE4-4BB3-8E8B-1761CA52DC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310192</xdr:colOff>
      <xdr:row>4</xdr:row>
      <xdr:rowOff>88349</xdr:rowOff>
    </xdr:from>
    <xdr:to>
      <xdr:col>23</xdr:col>
      <xdr:colOff>651565</xdr:colOff>
      <xdr:row>15</xdr:row>
      <xdr:rowOff>135760</xdr:rowOff>
    </xdr:to>
    <xdr:graphicFrame macro="">
      <xdr:nvGraphicFramePr>
        <xdr:cNvPr id="4" name="Chart 3">
          <a:extLst>
            <a:ext uri="{FF2B5EF4-FFF2-40B4-BE49-F238E27FC236}">
              <a16:creationId xmlns:a16="http://schemas.microsoft.com/office/drawing/2014/main" id="{85D79518-84E9-4ED2-B2B2-AD1E10D710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-1</xdr:colOff>
      <xdr:row>2</xdr:row>
      <xdr:rowOff>0</xdr:rowOff>
    </xdr:from>
    <xdr:to>
      <xdr:col>24</xdr:col>
      <xdr:colOff>0</xdr:colOff>
      <xdr:row>4</xdr:row>
      <xdr:rowOff>164353</xdr:rowOff>
    </xdr:to>
    <xdr:sp macro="" textlink="">
      <xdr:nvSpPr>
        <xdr:cNvPr id="5" name="Rectangle 4">
          <a:extLst>
            <a:ext uri="{FF2B5EF4-FFF2-40B4-BE49-F238E27FC236}">
              <a16:creationId xmlns:a16="http://schemas.microsoft.com/office/drawing/2014/main" id="{3FEA7503-B4ED-B791-2EA8-14F3733745BD}"/>
            </a:ext>
          </a:extLst>
        </xdr:cNvPr>
        <xdr:cNvSpPr/>
      </xdr:nvSpPr>
      <xdr:spPr>
        <a:xfrm>
          <a:off x="498928" y="235857"/>
          <a:ext cx="14668501" cy="527210"/>
        </a:xfrm>
        <a:prstGeom prst="rect">
          <a:avLst/>
        </a:prstGeom>
        <a:solidFill>
          <a:srgbClr val="A568D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607786</xdr:colOff>
      <xdr:row>2</xdr:row>
      <xdr:rowOff>63501</xdr:rowOff>
    </xdr:from>
    <xdr:to>
      <xdr:col>15</xdr:col>
      <xdr:colOff>114299</xdr:colOff>
      <xdr:row>4</xdr:row>
      <xdr:rowOff>45360</xdr:rowOff>
    </xdr:to>
    <xdr:sp macro="" textlink="">
      <xdr:nvSpPr>
        <xdr:cNvPr id="10" name="TextBox 9">
          <a:extLst>
            <a:ext uri="{FF2B5EF4-FFF2-40B4-BE49-F238E27FC236}">
              <a16:creationId xmlns:a16="http://schemas.microsoft.com/office/drawing/2014/main" id="{BD2BBB1F-E4D1-C500-39A2-A6E2BAC0E11D}"/>
            </a:ext>
          </a:extLst>
        </xdr:cNvPr>
        <xdr:cNvSpPr txBox="1"/>
      </xdr:nvSpPr>
      <xdr:spPr>
        <a:xfrm>
          <a:off x="6392636" y="298451"/>
          <a:ext cx="2808513" cy="350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600" b="1" i="0" u="sng" strike="noStrike" kern="1200" spc="0" baseline="0">
              <a:solidFill>
                <a:srgbClr val="7030A0"/>
              </a:solidFill>
              <a:latin typeface="+mn-lt"/>
              <a:ea typeface="+mn-ea"/>
              <a:cs typeface="+mn-cs"/>
            </a:rPr>
            <a:t>CALL</a:t>
          </a:r>
          <a:r>
            <a:rPr lang="en-IN" sz="1800">
              <a:solidFill>
                <a:schemeClr val="dk1"/>
              </a:solidFill>
              <a:latin typeface="+mn-lt"/>
              <a:ea typeface="+mn-ea"/>
              <a:cs typeface="+mn-cs"/>
            </a:rPr>
            <a:t> </a:t>
          </a:r>
          <a:r>
            <a:rPr lang="en-IN" sz="1600" b="1" i="0" u="sng" strike="noStrike" kern="1200" spc="0" baseline="0">
              <a:solidFill>
                <a:srgbClr val="7030A0"/>
              </a:solidFill>
              <a:latin typeface="+mn-lt"/>
              <a:ea typeface="+mn-ea"/>
              <a:cs typeface="+mn-cs"/>
            </a:rPr>
            <a:t>CENTRE</a:t>
          </a:r>
          <a:r>
            <a:rPr lang="en-IN" sz="1800">
              <a:solidFill>
                <a:schemeClr val="dk1"/>
              </a:solidFill>
              <a:latin typeface="+mn-lt"/>
              <a:ea typeface="+mn-ea"/>
              <a:cs typeface="+mn-cs"/>
            </a:rPr>
            <a:t> </a:t>
          </a:r>
          <a:r>
            <a:rPr lang="en-IN" sz="1600" b="1" i="0" u="sng" strike="noStrike" kern="1200" spc="0" baseline="0">
              <a:solidFill>
                <a:srgbClr val="7030A0"/>
              </a:solidFill>
              <a:latin typeface="+mn-lt"/>
              <a:ea typeface="+mn-ea"/>
              <a:cs typeface="+mn-cs"/>
            </a:rPr>
            <a:t>REPORT -2023</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VS" refreshedDate="45841.528473958337" backgroundQuery="1" createdVersion="8" refreshedVersion="8" minRefreshableVersion="3" recordCount="0" supportSubquery="1" supportAdvancedDrill="1" xr:uid="{C99B6CFF-9970-4B11-AE9D-BBDC78281001}">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s]" caption="Avg. Ratings"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s]" caption="Avg. Ratings"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VS" refreshedDate="45841.702019097225" backgroundQuery="1" createdVersion="8" refreshedVersion="8" minRefreshableVersion="3" recordCount="0" supportSubquery="1" supportAdvancedDrill="1" xr:uid="{F69668C0-E21D-4C56-86F7-C21847CF17D5}">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s]" caption="Avg.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VS" refreshedDate="45841.659840162036" backgroundQuery="1" createdVersion="8" refreshedVersion="8" minRefreshableVersion="3" recordCount="0" supportSubquery="1" supportAdvancedDrill="1" xr:uid="{930AF40E-4274-49EB-A9BC-BF059B2B2F6F}">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s]" caption="Avg.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VS" refreshedDate="45841.918967592595" backgroundQuery="1" createdVersion="8" refreshedVersion="8" minRefreshableVersion="3" recordCount="0" supportSubquery="1" supportAdvancedDrill="1" xr:uid="{353C890A-0875-4E1D-901F-60DE7799AB02}">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s]" caption="Avg.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VS" refreshedDate="45841.939547106478" backgroundQuery="1" createdVersion="8" refreshedVersion="8" minRefreshableVersion="3" recordCount="0" supportSubquery="1" supportAdvancedDrill="1" xr:uid="{4047BFA3-02D6-4F11-9CD5-8724FD70B8B4}">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s]" caption="Avg. Ratings"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s]" caption="Avg. Ratings"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VS" refreshedDate="45841.939547916663" backgroundQuery="1" createdVersion="8" refreshedVersion="8" minRefreshableVersion="3" recordCount="0" supportSubquery="1" supportAdvancedDrill="1" xr:uid="{CA626393-0809-43D3-AF95-9B125D5D8F2A}">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3-01-31T00:00:00" count="1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s]" caption="Avg.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VS" refreshedDate="45841.939548379632" backgroundQuery="1" createdVersion="8" refreshedVersion="8" minRefreshableVersion="3" recordCount="0" supportSubquery="1" supportAdvancedDrill="1" xr:uid="{82AC54A7-6E4F-45E3-A81E-AE43B419F003}">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s]" caption="Avg.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VS" refreshedDate="45841.939549305556" backgroundQuery="1" createdVersion="8" refreshedVersion="8" minRefreshableVersion="3" recordCount="0" supportSubquery="1" supportAdvancedDrill="1" xr:uid="{6A3090FD-AB2A-4D2D-8D74-0EBFE42985F1}">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3-01-31T00:00:00" count="1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s]" caption="Avg.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VS" refreshedDate="45841.939549768518" backgroundQuery="1" createdVersion="8" refreshedVersion="8" minRefreshableVersion="3" recordCount="0" supportSubquery="1" supportAdvancedDrill="1" xr:uid="{C3D70C06-FD7D-4322-A9CE-9A005976506E}">
  <cacheSource type="external" connectionId="1"/>
  <cacheFields count="1">
    <cacheField name="[calls].[Representative].[Representative]" caption="Representative" numFmtId="0" hierarchy="3" level="1">
      <sharedItems count="2">
        <s v="R05"/>
        <s v="R03" u="1"/>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s]" caption="Avg.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VS" refreshedDate="45841.939550347219" backgroundQuery="1" createdVersion="8" refreshedVersion="8" minRefreshableVersion="3" recordCount="0" supportSubquery="1" supportAdvancedDrill="1" xr:uid="{87CE59DD-B124-4AC7-80B5-E8A5B49A283D}">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s]" caption="Avg.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VS" refreshedDate="45841.528465277777" backgroundQuery="1" createdVersion="3" refreshedVersion="8" minRefreshableVersion="3" recordCount="0" supportSubquery="1" supportAdvancedDrill="1" xr:uid="{C62BEF7A-4378-4CF2-A5F0-A8A4014C8F80}">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s]" caption="Avg.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13429190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B3B458-E09F-4528-AD68-AFA14968A23A}" name="Rep Amounts" cacheId="78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3:M22"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0DCB7E-50AF-418C-A223-3C74B3C603E0}" name="rep satisfaction" cacheId="121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4">
  <location ref="B89:C94"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3">
    <chartFormat chart="21" format="1"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5C0E7A-AA3A-4419-8F77-6BFBA70A1084}" name="Summary pivot" cacheId="7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FCF9A2-372C-45AB-835C-BCBA471C3F44}" name="Monthly trend" cacheId="120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E40:G53"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8CD6A2-B4DC-48C7-BA69-20A31A217141}" name="weekday trend" cacheId="120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A45:B53"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7"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D4FD0B6-19D6-40D5-8713-81D461E3EFF3}" name="PivotTable3" cacheId="120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23:C36"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1079A4-DBB8-4E57-B5EA-66858E649993}" name="PivotTable9" cacheId="7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78:E83"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6">
    <chartFormat chart="4" format="2" series="1">
      <pivotArea type="data" outline="0" fieldPosition="0">
        <references count="2">
          <reference field="4294967294" count="1" selected="0">
            <x v="0"/>
          </reference>
          <reference field="1" count="1" selected="0">
            <x v="0"/>
          </reference>
        </references>
      </pivotArea>
    </chartFormat>
    <chartFormat chart="4" format="3" series="1">
      <pivotArea type="data" outline="0" fieldPosition="0">
        <references count="2">
          <reference field="4294967294" count="1" selected="0">
            <x v="0"/>
          </reference>
          <reference field="1" count="1" selected="0">
            <x v="1"/>
          </reference>
        </references>
      </pivotArea>
    </chartFormat>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0B86A9-57E2-4F15-8CE2-6A3910898E7D}" name="selected pivots" cacheId="120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70:B71" firstHeaderRow="1" firstDataRow="1" firstDataCol="1"/>
  <pivotFields count="1">
    <pivotField axis="axisRow" allDrilled="1" subtotalTop="0" showAll="0" dataSourceSort="1" defaultSubtotal="0" defaultAttributeDrillState="1">
      <items count="2">
        <item s="1" x="0"/>
        <item x="1"/>
      </items>
    </pivotField>
  </pivotFields>
  <rowFields count="1">
    <field x="0"/>
  </rowFields>
  <rowItems count="1">
    <i>
      <x/>
    </i>
  </rowItems>
  <formats count="1">
    <format dxfId="25">
      <pivotArea dataOnly="0" labelOnly="1" fieldPosition="0">
        <references count="1">
          <reference field="0" count="1">
            <x v="1"/>
          </reference>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13E156-A2ED-43C4-8ACA-4FF0802FF117}" name="rep pivot" cacheId="119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9016C03-D7BE-4139-897D-F1DAFB04A7DC}" name="reps ptable" cacheId="7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1:K4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0D416A27-4D5E-4D1F-B322-D865DAFA387B}" sourceName="[calls].[Representative]">
  <pivotTables>
    <pivotTable tabId="7" name="rep pivot"/>
    <pivotTable tabId="7" name="PivotTable3"/>
    <pivotTable tabId="7" name="weekday trend"/>
    <pivotTable tabId="7" name="Monthly trend"/>
    <pivotTable tabId="7" name="selected pivots"/>
    <pivotTable tabId="7" name="rep satisfaction"/>
  </pivotTables>
  <data>
    <olap pivotCacheId="213429190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A498EF85-9967-4BD1-A8E9-E2EAE0622C6F}" cache="Slicer_Representative" caption="Representative" level="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9"/>
    <tableColumn id="5" xr3:uid="{5A35565E-8707-4DED-AD15-A0669D67B382}" name="Date of Call" dataDxfId="38"/>
    <tableColumn id="6" xr3:uid="{F2E4F158-B41F-47BC-8DF8-DFCADFEE4E40}" name="Purchase Amount"/>
    <tableColumn id="7" xr3:uid="{04B291B5-47BD-4F78-8FD8-D1551CCA6BD9}" name="Satisfaction Rating"/>
    <tableColumn id="8" xr3:uid="{6E4123C0-0B17-43B8-A142-A1E540CE974C}" name="FY" dataDxfId="37">
      <calculatedColumnFormula>IF(MONTH(calls[[#This Row],[Date of Call]])&lt;=6, YEAR(calls[[#This Row],[Date of Call]]), YEAR(calls[[#This Row],[Date of Call]])+1)</calculatedColumnFormula>
    </tableColumn>
    <tableColumn id="9" xr3:uid="{199FA271-5E9B-46CE-9BC6-2801F92CD17E}" name="Day of week" dataDxfId="36">
      <calculatedColumnFormula>TEXT(calls[[#This Row],[Date of Call]],"DDDD")</calculatedColumnFormula>
    </tableColumn>
    <tableColumn id="10" xr3:uid="{328CDB09-95B8-4D5E-9ED9-EF0D363735A1}" name="Duration Bucket" dataDxfId="35">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4">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3" headerRowBorderDxfId="32" tableBorderDxfId="31" totalsRowBorderDxfId="30">
  <autoFilter ref="Q3:T18" xr:uid="{27158F51-A707-4171-8A04-81FB0AABCBA5}"/>
  <tableColumns count="4">
    <tableColumn id="1" xr3:uid="{02688061-6A8C-4E23-B7FF-D00CD8B58CAC}" name="Customer ID" dataDxfId="29"/>
    <tableColumn id="2" xr3:uid="{771678B6-DB44-426B-9874-B4E421A440D5}" name="Gedner" dataDxfId="28"/>
    <tableColumn id="3" xr3:uid="{B0D41C62-587E-494D-B49A-603F2C05F8D3}" name="Age" dataDxfId="27"/>
    <tableColumn id="4" xr3:uid="{663F92D6-FE31-4D81-9E01-8D066DDC8A88}" name="City" dataDxfId="2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0DC90-3EFA-4C14-AE33-CFBF21931A0C}">
  <dimension ref="A3:M94"/>
  <sheetViews>
    <sheetView topLeftCell="B1" zoomScale="85" zoomScaleNormal="85" workbookViewId="0">
      <selection activeCell="I74" sqref="I74"/>
    </sheetView>
  </sheetViews>
  <sheetFormatPr defaultRowHeight="14.5" x14ac:dyDescent="0.35"/>
  <cols>
    <col min="1" max="2" width="13" bestFit="1" customWidth="1"/>
    <col min="3" max="3" width="9.9140625" bestFit="1" customWidth="1"/>
    <col min="4" max="4" width="11.25" bestFit="1" customWidth="1"/>
    <col min="5" max="5" width="13" bestFit="1" customWidth="1"/>
    <col min="6" max="6" width="9.9140625" bestFit="1" customWidth="1"/>
    <col min="7" max="7" width="10.83203125" bestFit="1" customWidth="1"/>
    <col min="8" max="8" width="16.25" bestFit="1" customWidth="1"/>
    <col min="9" max="12" width="6.25" bestFit="1" customWidth="1"/>
    <col min="13" max="13" width="10.75" bestFit="1" customWidth="1"/>
  </cols>
  <sheetData>
    <row r="3" spans="1:13" x14ac:dyDescent="0.35">
      <c r="A3" t="s">
        <v>1042</v>
      </c>
      <c r="B3" t="s">
        <v>1043</v>
      </c>
      <c r="C3" t="s">
        <v>1044</v>
      </c>
      <c r="D3" t="s">
        <v>1045</v>
      </c>
      <c r="E3" t="s">
        <v>1046</v>
      </c>
      <c r="G3" s="24" t="s">
        <v>1043</v>
      </c>
      <c r="H3" s="24" t="s">
        <v>1076</v>
      </c>
    </row>
    <row r="4" spans="1:13" x14ac:dyDescent="0.35">
      <c r="A4" s="21">
        <v>1000</v>
      </c>
      <c r="B4" s="22">
        <v>96623</v>
      </c>
      <c r="C4" s="21">
        <v>89850</v>
      </c>
      <c r="D4" s="23">
        <v>3.8854000000000033</v>
      </c>
      <c r="E4" s="21">
        <v>307</v>
      </c>
      <c r="G4" s="24" t="s">
        <v>1047</v>
      </c>
      <c r="H4" t="s">
        <v>11</v>
      </c>
      <c r="I4" t="s">
        <v>9</v>
      </c>
      <c r="J4" t="s">
        <v>6</v>
      </c>
      <c r="K4" t="s">
        <v>13</v>
      </c>
      <c r="L4" t="s">
        <v>10</v>
      </c>
      <c r="M4" t="s">
        <v>1048</v>
      </c>
    </row>
    <row r="5" spans="1:13" x14ac:dyDescent="0.35">
      <c r="G5" s="26" t="s">
        <v>1002</v>
      </c>
      <c r="H5" s="28"/>
      <c r="I5" s="28"/>
      <c r="J5" s="28"/>
      <c r="K5" s="28"/>
      <c r="L5" s="28"/>
      <c r="M5" s="28"/>
    </row>
    <row r="6" spans="1:13" x14ac:dyDescent="0.35">
      <c r="G6" s="29" t="s">
        <v>20</v>
      </c>
      <c r="H6" s="22">
        <v>891</v>
      </c>
      <c r="I6" s="22">
        <v>1332</v>
      </c>
      <c r="J6" s="22">
        <v>1282</v>
      </c>
      <c r="K6" s="22">
        <v>739</v>
      </c>
      <c r="L6" s="22">
        <v>560</v>
      </c>
      <c r="M6" s="22">
        <v>4804</v>
      </c>
    </row>
    <row r="7" spans="1:13" x14ac:dyDescent="0.35">
      <c r="G7" s="29" t="s">
        <v>12</v>
      </c>
      <c r="H7" s="22">
        <v>1991</v>
      </c>
      <c r="I7" s="22">
        <v>1886</v>
      </c>
      <c r="J7" s="22">
        <v>1206</v>
      </c>
      <c r="K7" s="22">
        <v>884</v>
      </c>
      <c r="L7" s="22">
        <v>1722</v>
      </c>
      <c r="M7" s="22">
        <v>7689</v>
      </c>
    </row>
    <row r="8" spans="1:13" x14ac:dyDescent="0.35">
      <c r="G8" s="29" t="s">
        <v>8</v>
      </c>
      <c r="H8" s="22">
        <v>1163</v>
      </c>
      <c r="I8" s="22">
        <v>1180</v>
      </c>
      <c r="J8" s="22">
        <v>1616</v>
      </c>
      <c r="K8" s="22">
        <v>1043</v>
      </c>
      <c r="L8" s="22">
        <v>1747</v>
      </c>
      <c r="M8" s="22">
        <v>6749</v>
      </c>
    </row>
    <row r="9" spans="1:13" x14ac:dyDescent="0.35">
      <c r="A9" t="s">
        <v>1042</v>
      </c>
      <c r="B9" t="s">
        <v>1043</v>
      </c>
      <c r="C9" t="s">
        <v>1044</v>
      </c>
      <c r="D9" t="s">
        <v>1045</v>
      </c>
      <c r="E9" t="s">
        <v>1046</v>
      </c>
      <c r="G9" s="29" t="s">
        <v>16</v>
      </c>
      <c r="H9" s="22">
        <v>1438</v>
      </c>
      <c r="I9" s="22">
        <v>1616</v>
      </c>
      <c r="J9" s="22">
        <v>866</v>
      </c>
      <c r="K9" s="22">
        <v>829</v>
      </c>
      <c r="L9" s="22">
        <v>2070</v>
      </c>
      <c r="M9" s="22">
        <v>6819</v>
      </c>
    </row>
    <row r="10" spans="1:13" x14ac:dyDescent="0.35">
      <c r="A10" s="21">
        <v>200</v>
      </c>
      <c r="B10" s="22">
        <v>20104</v>
      </c>
      <c r="C10" s="21">
        <v>18209</v>
      </c>
      <c r="D10" s="23">
        <v>3.8824999999999998</v>
      </c>
      <c r="E10" s="21">
        <v>51</v>
      </c>
      <c r="G10" s="26" t="s">
        <v>1001</v>
      </c>
      <c r="H10" s="28"/>
      <c r="I10" s="28"/>
      <c r="J10" s="28"/>
      <c r="K10" s="28"/>
      <c r="L10" s="28"/>
      <c r="M10" s="28"/>
    </row>
    <row r="11" spans="1:13" x14ac:dyDescent="0.35">
      <c r="G11" s="29" t="s">
        <v>24</v>
      </c>
      <c r="H11" s="22">
        <v>1233</v>
      </c>
      <c r="I11" s="22">
        <v>223</v>
      </c>
      <c r="J11" s="22">
        <v>1680</v>
      </c>
      <c r="K11" s="22">
        <v>990</v>
      </c>
      <c r="L11" s="22">
        <v>1508</v>
      </c>
      <c r="M11" s="22">
        <v>5634</v>
      </c>
    </row>
    <row r="12" spans="1:13" x14ac:dyDescent="0.35">
      <c r="G12" s="29" t="s">
        <v>15</v>
      </c>
      <c r="H12" s="22">
        <v>1598</v>
      </c>
      <c r="I12" s="22">
        <v>1907</v>
      </c>
      <c r="J12" s="22">
        <v>869</v>
      </c>
      <c r="K12" s="22">
        <v>1426</v>
      </c>
      <c r="L12" s="22">
        <v>1416</v>
      </c>
      <c r="M12" s="22">
        <v>7216</v>
      </c>
    </row>
    <row r="13" spans="1:13" x14ac:dyDescent="0.35">
      <c r="G13" s="29" t="s">
        <v>5</v>
      </c>
      <c r="H13" s="22">
        <v>900</v>
      </c>
      <c r="I13" s="22">
        <v>1016</v>
      </c>
      <c r="J13" s="22">
        <v>960</v>
      </c>
      <c r="K13" s="22">
        <v>940</v>
      </c>
      <c r="L13" s="22">
        <v>1193</v>
      </c>
      <c r="M13" s="22">
        <v>5009</v>
      </c>
    </row>
    <row r="14" spans="1:13" x14ac:dyDescent="0.35">
      <c r="G14" s="29" t="s">
        <v>18</v>
      </c>
      <c r="H14" s="22">
        <v>900</v>
      </c>
      <c r="I14" s="22">
        <v>1470</v>
      </c>
      <c r="J14" s="22">
        <v>1617</v>
      </c>
      <c r="K14" s="22">
        <v>1314</v>
      </c>
      <c r="L14" s="22">
        <v>941</v>
      </c>
      <c r="M14" s="22">
        <v>6242</v>
      </c>
    </row>
    <row r="15" spans="1:13" x14ac:dyDescent="0.35">
      <c r="G15" s="29" t="s">
        <v>14</v>
      </c>
      <c r="H15" s="22">
        <v>1255</v>
      </c>
      <c r="I15" s="22">
        <v>516</v>
      </c>
      <c r="J15" s="22">
        <v>1874</v>
      </c>
      <c r="K15" s="22">
        <v>1863</v>
      </c>
      <c r="L15" s="22">
        <v>1722</v>
      </c>
      <c r="M15" s="22">
        <v>7230</v>
      </c>
    </row>
    <row r="16" spans="1:13" x14ac:dyDescent="0.35">
      <c r="G16" s="29" t="s">
        <v>19</v>
      </c>
      <c r="H16" s="22">
        <v>1138</v>
      </c>
      <c r="I16" s="22">
        <v>1898</v>
      </c>
      <c r="J16" s="22">
        <v>1482</v>
      </c>
      <c r="K16" s="22">
        <v>846</v>
      </c>
      <c r="L16" s="22">
        <v>1154</v>
      </c>
      <c r="M16" s="22">
        <v>6518</v>
      </c>
    </row>
    <row r="17" spans="1:13" x14ac:dyDescent="0.35">
      <c r="G17" s="26" t="s">
        <v>1000</v>
      </c>
      <c r="H17" s="28"/>
      <c r="I17" s="28"/>
      <c r="J17" s="28"/>
      <c r="K17" s="28"/>
      <c r="L17" s="28"/>
      <c r="M17" s="28"/>
    </row>
    <row r="18" spans="1:13" x14ac:dyDescent="0.35">
      <c r="G18" s="29" t="s">
        <v>17</v>
      </c>
      <c r="H18" s="22">
        <v>1655</v>
      </c>
      <c r="I18" s="22">
        <v>805</v>
      </c>
      <c r="J18" s="22">
        <v>2263</v>
      </c>
      <c r="K18" s="22">
        <v>987</v>
      </c>
      <c r="L18" s="22">
        <v>1075</v>
      </c>
      <c r="M18" s="22">
        <v>6785</v>
      </c>
    </row>
    <row r="19" spans="1:13" x14ac:dyDescent="0.35">
      <c r="G19" s="29" t="s">
        <v>23</v>
      </c>
      <c r="H19" s="22">
        <v>1104</v>
      </c>
      <c r="I19" s="22">
        <v>2280</v>
      </c>
      <c r="J19" s="22">
        <v>1445</v>
      </c>
      <c r="K19" s="22">
        <v>1722</v>
      </c>
      <c r="L19" s="22">
        <v>1196</v>
      </c>
      <c r="M19" s="22">
        <v>7747</v>
      </c>
    </row>
    <row r="20" spans="1:13" x14ac:dyDescent="0.35">
      <c r="G20" s="29" t="s">
        <v>7</v>
      </c>
      <c r="H20" s="22">
        <v>372</v>
      </c>
      <c r="I20" s="22">
        <v>1818</v>
      </c>
      <c r="J20" s="22">
        <v>1346</v>
      </c>
      <c r="K20" s="22">
        <v>1156</v>
      </c>
      <c r="L20" s="22">
        <v>1484</v>
      </c>
      <c r="M20" s="22">
        <v>6176</v>
      </c>
    </row>
    <row r="21" spans="1:13" x14ac:dyDescent="0.35">
      <c r="G21" s="29" t="s">
        <v>22</v>
      </c>
      <c r="H21" s="22">
        <v>1415</v>
      </c>
      <c r="I21" s="22">
        <v>1271</v>
      </c>
      <c r="J21" s="22">
        <v>1214</v>
      </c>
      <c r="K21" s="22">
        <v>1135</v>
      </c>
      <c r="L21" s="22">
        <v>1566</v>
      </c>
      <c r="M21" s="22">
        <v>6601</v>
      </c>
    </row>
    <row r="22" spans="1:13" x14ac:dyDescent="0.35">
      <c r="G22" s="29" t="s">
        <v>21</v>
      </c>
      <c r="H22" s="22">
        <v>1362</v>
      </c>
      <c r="I22" s="22">
        <v>1363</v>
      </c>
      <c r="J22" s="22">
        <v>1152</v>
      </c>
      <c r="K22" s="22">
        <v>777</v>
      </c>
      <c r="L22" s="22">
        <v>750</v>
      </c>
      <c r="M22" s="22">
        <v>5404</v>
      </c>
    </row>
    <row r="23" spans="1:13" x14ac:dyDescent="0.35">
      <c r="A23" s="24" t="s">
        <v>1047</v>
      </c>
      <c r="B23" t="s">
        <v>1042</v>
      </c>
      <c r="C23" t="s">
        <v>1061</v>
      </c>
    </row>
    <row r="24" spans="1:13" x14ac:dyDescent="0.35">
      <c r="A24" s="26" t="s">
        <v>1049</v>
      </c>
      <c r="B24" s="21">
        <v>21</v>
      </c>
      <c r="C24" s="21">
        <v>21</v>
      </c>
    </row>
    <row r="25" spans="1:13" x14ac:dyDescent="0.35">
      <c r="A25" s="26" t="s">
        <v>1050</v>
      </c>
      <c r="B25" s="21">
        <v>18</v>
      </c>
      <c r="C25" s="21">
        <v>18</v>
      </c>
    </row>
    <row r="26" spans="1:13" x14ac:dyDescent="0.35">
      <c r="A26" s="26" t="s">
        <v>1051</v>
      </c>
      <c r="B26" s="21">
        <v>31</v>
      </c>
      <c r="C26" s="21">
        <v>31</v>
      </c>
    </row>
    <row r="27" spans="1:13" x14ac:dyDescent="0.35">
      <c r="A27" s="26" t="s">
        <v>1052</v>
      </c>
      <c r="B27" s="21">
        <v>20</v>
      </c>
      <c r="C27" s="21">
        <v>20</v>
      </c>
    </row>
    <row r="28" spans="1:13" x14ac:dyDescent="0.35">
      <c r="A28" s="26" t="s">
        <v>1053</v>
      </c>
      <c r="B28" s="21">
        <v>8</v>
      </c>
      <c r="C28" s="21">
        <v>8</v>
      </c>
    </row>
    <row r="29" spans="1:13" x14ac:dyDescent="0.35">
      <c r="A29" s="26" t="s">
        <v>1054</v>
      </c>
      <c r="B29" s="21">
        <v>12</v>
      </c>
      <c r="C29" s="21">
        <v>12</v>
      </c>
    </row>
    <row r="30" spans="1:13" x14ac:dyDescent="0.35">
      <c r="A30" s="26" t="s">
        <v>1055</v>
      </c>
      <c r="B30" s="21">
        <v>12</v>
      </c>
      <c r="C30" s="21">
        <v>12</v>
      </c>
    </row>
    <row r="31" spans="1:13" x14ac:dyDescent="0.35">
      <c r="A31" s="26" t="s">
        <v>1056</v>
      </c>
      <c r="B31" s="21">
        <v>7</v>
      </c>
      <c r="C31" s="21">
        <v>7</v>
      </c>
    </row>
    <row r="32" spans="1:13" x14ac:dyDescent="0.35">
      <c r="A32" s="26" t="s">
        <v>1057</v>
      </c>
      <c r="B32" s="21">
        <v>20</v>
      </c>
      <c r="C32" s="21">
        <v>20</v>
      </c>
    </row>
    <row r="33" spans="1:11" x14ac:dyDescent="0.35">
      <c r="A33" s="26" t="s">
        <v>1058</v>
      </c>
      <c r="B33" s="21">
        <v>24</v>
      </c>
      <c r="C33" s="21">
        <v>24</v>
      </c>
    </row>
    <row r="34" spans="1:11" x14ac:dyDescent="0.35">
      <c r="A34" s="26" t="s">
        <v>1059</v>
      </c>
      <c r="B34" s="21">
        <v>12</v>
      </c>
      <c r="C34" s="21">
        <v>12</v>
      </c>
    </row>
    <row r="35" spans="1:11" x14ac:dyDescent="0.35">
      <c r="A35" s="26" t="s">
        <v>1060</v>
      </c>
      <c r="B35" s="21">
        <v>15</v>
      </c>
      <c r="C35" s="21">
        <v>15</v>
      </c>
    </row>
    <row r="36" spans="1:11" x14ac:dyDescent="0.35">
      <c r="A36" s="26" t="s">
        <v>1048</v>
      </c>
      <c r="B36" s="21">
        <v>200</v>
      </c>
      <c r="C36" s="21">
        <v>200</v>
      </c>
    </row>
    <row r="40" spans="1:11" x14ac:dyDescent="0.35">
      <c r="E40" s="24" t="s">
        <v>1047</v>
      </c>
      <c r="F40" t="s">
        <v>1042</v>
      </c>
      <c r="G40" t="s">
        <v>1061</v>
      </c>
    </row>
    <row r="41" spans="1:11" x14ac:dyDescent="0.35">
      <c r="E41" s="26" t="s">
        <v>1049</v>
      </c>
      <c r="F41" s="21">
        <v>21</v>
      </c>
      <c r="G41" s="21">
        <v>21</v>
      </c>
      <c r="I41" s="24" t="s">
        <v>1047</v>
      </c>
      <c r="J41" t="s">
        <v>1042</v>
      </c>
      <c r="K41" t="s">
        <v>1043</v>
      </c>
    </row>
    <row r="42" spans="1:11" x14ac:dyDescent="0.35">
      <c r="E42" s="26" t="s">
        <v>1050</v>
      </c>
      <c r="F42" s="21">
        <v>18</v>
      </c>
      <c r="G42" s="21">
        <v>18</v>
      </c>
      <c r="I42" s="26" t="s">
        <v>11</v>
      </c>
      <c r="J42" s="21">
        <v>189</v>
      </c>
      <c r="K42" s="22">
        <v>18415</v>
      </c>
    </row>
    <row r="43" spans="1:11" x14ac:dyDescent="0.35">
      <c r="E43" s="26" t="s">
        <v>1051</v>
      </c>
      <c r="F43" s="21">
        <v>31</v>
      </c>
      <c r="G43" s="21">
        <v>31</v>
      </c>
      <c r="I43" s="26" t="s">
        <v>9</v>
      </c>
      <c r="J43" s="21">
        <v>218</v>
      </c>
      <c r="K43" s="22">
        <v>20581</v>
      </c>
    </row>
    <row r="44" spans="1:11" x14ac:dyDescent="0.35">
      <c r="E44" s="26" t="s">
        <v>1052</v>
      </c>
      <c r="F44" s="21">
        <v>20</v>
      </c>
      <c r="G44" s="21">
        <v>20</v>
      </c>
      <c r="I44" s="26" t="s">
        <v>6</v>
      </c>
      <c r="J44" s="21">
        <v>207</v>
      </c>
      <c r="K44" s="22">
        <v>20872</v>
      </c>
    </row>
    <row r="45" spans="1:11" x14ac:dyDescent="0.35">
      <c r="A45" s="24" t="s">
        <v>1047</v>
      </c>
      <c r="B45" t="s">
        <v>1042</v>
      </c>
      <c r="E45" s="26" t="s">
        <v>1053</v>
      </c>
      <c r="F45" s="21">
        <v>8</v>
      </c>
      <c r="G45" s="21">
        <v>8</v>
      </c>
      <c r="I45" s="26" t="s">
        <v>13</v>
      </c>
      <c r="J45" s="21">
        <v>186</v>
      </c>
      <c r="K45" s="22">
        <v>16651</v>
      </c>
    </row>
    <row r="46" spans="1:11" x14ac:dyDescent="0.35">
      <c r="A46" s="26" t="s">
        <v>1063</v>
      </c>
      <c r="B46" s="21">
        <v>22</v>
      </c>
      <c r="E46" s="26" t="s">
        <v>1054</v>
      </c>
      <c r="F46" s="21">
        <v>12</v>
      </c>
      <c r="G46" s="21">
        <v>12</v>
      </c>
      <c r="I46" s="26" t="s">
        <v>10</v>
      </c>
      <c r="J46" s="21">
        <v>200</v>
      </c>
      <c r="K46" s="22">
        <v>20104</v>
      </c>
    </row>
    <row r="47" spans="1:11" x14ac:dyDescent="0.35">
      <c r="A47" s="26" t="s">
        <v>1067</v>
      </c>
      <c r="B47" s="21">
        <v>27</v>
      </c>
      <c r="E47" s="26" t="s">
        <v>1055</v>
      </c>
      <c r="F47" s="21">
        <v>12</v>
      </c>
      <c r="G47" s="21">
        <v>12</v>
      </c>
      <c r="I47" s="26" t="s">
        <v>1048</v>
      </c>
      <c r="J47" s="21">
        <v>1000</v>
      </c>
      <c r="K47" s="22">
        <v>96623</v>
      </c>
    </row>
    <row r="48" spans="1:11" x14ac:dyDescent="0.35">
      <c r="A48" s="26" t="s">
        <v>1068</v>
      </c>
      <c r="B48" s="21">
        <v>27</v>
      </c>
      <c r="E48" s="26" t="s">
        <v>1056</v>
      </c>
      <c r="F48" s="21">
        <v>7</v>
      </c>
      <c r="G48" s="21">
        <v>7</v>
      </c>
    </row>
    <row r="49" spans="1:13" x14ac:dyDescent="0.35">
      <c r="A49" s="26" t="s">
        <v>1066</v>
      </c>
      <c r="B49" s="21">
        <v>27</v>
      </c>
      <c r="E49" s="26" t="s">
        <v>1057</v>
      </c>
      <c r="F49" s="21">
        <v>20</v>
      </c>
      <c r="G49" s="21">
        <v>20</v>
      </c>
      <c r="I49" s="26" t="s">
        <v>1069</v>
      </c>
      <c r="L49" t="s">
        <v>1075</v>
      </c>
      <c r="M49" t="str">
        <f>B71</f>
        <v>R05</v>
      </c>
    </row>
    <row r="50" spans="1:13" x14ac:dyDescent="0.35">
      <c r="A50" s="26" t="s">
        <v>1062</v>
      </c>
      <c r="B50" s="21">
        <v>32</v>
      </c>
      <c r="E50" s="26" t="s">
        <v>1058</v>
      </c>
      <c r="F50" s="21">
        <v>24</v>
      </c>
      <c r="G50" s="21">
        <v>24</v>
      </c>
      <c r="I50" s="26" t="s">
        <v>1070</v>
      </c>
      <c r="J50" t="s">
        <v>1071</v>
      </c>
      <c r="K50" t="s">
        <v>1072</v>
      </c>
      <c r="L50" t="s">
        <v>1073</v>
      </c>
      <c r="M50" t="s">
        <v>1074</v>
      </c>
    </row>
    <row r="51" spans="1:13" x14ac:dyDescent="0.35">
      <c r="A51" s="26" t="s">
        <v>1064</v>
      </c>
      <c r="B51" s="21">
        <v>38</v>
      </c>
      <c r="E51" s="26" t="s">
        <v>1059</v>
      </c>
      <c r="F51" s="21">
        <v>12</v>
      </c>
      <c r="G51" s="21">
        <v>12</v>
      </c>
      <c r="I51" s="26" t="s">
        <v>11</v>
      </c>
      <c r="J51" s="21">
        <v>189</v>
      </c>
      <c r="K51" s="27">
        <v>18415</v>
      </c>
      <c r="L51" t="e">
        <f>IF(I51=$M$49,J51,NA())</f>
        <v>#N/A</v>
      </c>
      <c r="M51" t="e">
        <f>IF(I51=$M$49,K51,NA())</f>
        <v>#N/A</v>
      </c>
    </row>
    <row r="52" spans="1:13" x14ac:dyDescent="0.35">
      <c r="A52" s="26" t="s">
        <v>1065</v>
      </c>
      <c r="B52" s="21">
        <v>27</v>
      </c>
      <c r="E52" s="26" t="s">
        <v>1060</v>
      </c>
      <c r="F52" s="21">
        <v>15</v>
      </c>
      <c r="G52" s="21">
        <v>15</v>
      </c>
      <c r="I52" s="26" t="s">
        <v>9</v>
      </c>
      <c r="J52" s="21">
        <v>218</v>
      </c>
      <c r="K52" s="27">
        <v>20581</v>
      </c>
      <c r="L52" t="e">
        <f t="shared" ref="L52:L55" si="0">IF(I52=$M$49,J52,NA())</f>
        <v>#N/A</v>
      </c>
      <c r="M52" t="e">
        <f t="shared" ref="M52:M55" si="1">IF(I52=$M$49,K52,NA())</f>
        <v>#N/A</v>
      </c>
    </row>
    <row r="53" spans="1:13" x14ac:dyDescent="0.35">
      <c r="A53" s="26" t="s">
        <v>1048</v>
      </c>
      <c r="B53" s="21">
        <v>200</v>
      </c>
      <c r="E53" s="26" t="s">
        <v>1048</v>
      </c>
      <c r="F53" s="21">
        <v>200</v>
      </c>
      <c r="G53" s="21">
        <v>200</v>
      </c>
      <c r="I53" s="26" t="s">
        <v>6</v>
      </c>
      <c r="J53" s="21">
        <v>207</v>
      </c>
      <c r="K53" s="27">
        <v>20872</v>
      </c>
      <c r="L53" t="e">
        <f t="shared" si="0"/>
        <v>#N/A</v>
      </c>
      <c r="M53" t="e">
        <f t="shared" si="1"/>
        <v>#N/A</v>
      </c>
    </row>
    <row r="54" spans="1:13" x14ac:dyDescent="0.35">
      <c r="I54" s="26" t="s">
        <v>13</v>
      </c>
      <c r="J54" s="21">
        <v>186</v>
      </c>
      <c r="K54" s="27">
        <v>16651</v>
      </c>
      <c r="L54" t="e">
        <f t="shared" si="0"/>
        <v>#N/A</v>
      </c>
      <c r="M54" t="e">
        <f t="shared" si="1"/>
        <v>#N/A</v>
      </c>
    </row>
    <row r="55" spans="1:13" x14ac:dyDescent="0.35">
      <c r="I55" s="26" t="s">
        <v>10</v>
      </c>
      <c r="J55" s="21">
        <v>200</v>
      </c>
      <c r="K55" s="27">
        <v>20104</v>
      </c>
      <c r="L55">
        <f t="shared" si="0"/>
        <v>200</v>
      </c>
      <c r="M55">
        <f t="shared" si="1"/>
        <v>20104</v>
      </c>
    </row>
    <row r="70" spans="2:5" x14ac:dyDescent="0.35">
      <c r="B70" s="24" t="s">
        <v>1047</v>
      </c>
    </row>
    <row r="71" spans="2:5" x14ac:dyDescent="0.35">
      <c r="B71" s="26" t="s">
        <v>10</v>
      </c>
    </row>
    <row r="78" spans="2:5" x14ac:dyDescent="0.35">
      <c r="B78" s="24" t="s">
        <v>1042</v>
      </c>
      <c r="C78" s="24" t="s">
        <v>1076</v>
      </c>
    </row>
    <row r="79" spans="2:5" x14ac:dyDescent="0.35">
      <c r="B79" s="24" t="s">
        <v>1047</v>
      </c>
      <c r="C79" t="s">
        <v>999</v>
      </c>
      <c r="D79" t="s">
        <v>998</v>
      </c>
      <c r="E79" t="s">
        <v>1048</v>
      </c>
    </row>
    <row r="80" spans="2:5" x14ac:dyDescent="0.35">
      <c r="B80" s="26" t="s">
        <v>1002</v>
      </c>
      <c r="C80" s="21">
        <v>144</v>
      </c>
      <c r="D80" s="21">
        <v>132</v>
      </c>
      <c r="E80" s="21">
        <v>276</v>
      </c>
    </row>
    <row r="81" spans="2:5" x14ac:dyDescent="0.35">
      <c r="B81" s="26" t="s">
        <v>1001</v>
      </c>
      <c r="C81" s="21">
        <v>326</v>
      </c>
      <c r="D81" s="21">
        <v>63</v>
      </c>
      <c r="E81" s="21">
        <v>389</v>
      </c>
    </row>
    <row r="82" spans="2:5" x14ac:dyDescent="0.35">
      <c r="B82" s="26" t="s">
        <v>1000</v>
      </c>
      <c r="C82" s="21">
        <v>129</v>
      </c>
      <c r="D82" s="21">
        <v>206</v>
      </c>
      <c r="E82" s="21">
        <v>335</v>
      </c>
    </row>
    <row r="83" spans="2:5" x14ac:dyDescent="0.35">
      <c r="B83" s="26" t="s">
        <v>1048</v>
      </c>
      <c r="C83" s="21">
        <v>599</v>
      </c>
      <c r="D83" s="21">
        <v>401</v>
      </c>
      <c r="E83" s="21">
        <v>1000</v>
      </c>
    </row>
    <row r="89" spans="2:5" x14ac:dyDescent="0.35">
      <c r="B89" s="24" t="s">
        <v>1047</v>
      </c>
      <c r="C89" t="s">
        <v>1042</v>
      </c>
    </row>
    <row r="90" spans="2:5" x14ac:dyDescent="0.35">
      <c r="B90" s="26">
        <v>2</v>
      </c>
      <c r="C90" s="21">
        <v>10</v>
      </c>
    </row>
    <row r="91" spans="2:5" x14ac:dyDescent="0.35">
      <c r="B91" s="26">
        <v>3</v>
      </c>
      <c r="C91" s="21">
        <v>44</v>
      </c>
    </row>
    <row r="92" spans="2:5" x14ac:dyDescent="0.35">
      <c r="B92" s="26">
        <v>4</v>
      </c>
      <c r="C92" s="21">
        <v>95</v>
      </c>
    </row>
    <row r="93" spans="2:5" x14ac:dyDescent="0.35">
      <c r="B93" s="26">
        <v>5</v>
      </c>
      <c r="C93" s="21">
        <v>51</v>
      </c>
    </row>
    <row r="94" spans="2:5" x14ac:dyDescent="0.35">
      <c r="B94" s="26" t="s">
        <v>1048</v>
      </c>
      <c r="C94" s="21">
        <v>200</v>
      </c>
    </row>
  </sheetData>
  <pageMargins left="0.7" right="0.7" top="0.75" bottom="0.75" header="0.3" footer="0.3"/>
  <pageSetup orientation="portrait" horizontalDpi="300" verticalDpi="30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I1" zoomScale="94" zoomScaleNormal="115" workbookViewId="0">
      <selection activeCell="R6" sqref="R6:U16"/>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DC079-1CCC-4E4C-B10E-36341549C8AB}">
  <dimension ref="A1:AE39"/>
  <sheetViews>
    <sheetView tabSelected="1" zoomScale="70" zoomScaleNormal="70" workbookViewId="0">
      <selection activeCell="V45" sqref="V45"/>
    </sheetView>
  </sheetViews>
  <sheetFormatPr defaultRowHeight="14.5" x14ac:dyDescent="0.35"/>
  <cols>
    <col min="1" max="1" width="1.58203125" customWidth="1"/>
    <col min="2" max="2" width="5" customWidth="1"/>
    <col min="21" max="21" width="10" bestFit="1" customWidth="1"/>
  </cols>
  <sheetData>
    <row r="1" spans="1:31" ht="4" customHeight="1" x14ac:dyDescent="0.35"/>
    <row r="2" spans="1:31" x14ac:dyDescent="0.3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row>
    <row r="3" spans="1:31" x14ac:dyDescent="0.3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row>
    <row r="4" spans="1:31" x14ac:dyDescent="0.3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row>
    <row r="5" spans="1:31" x14ac:dyDescent="0.3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row>
    <row r="6" spans="1:31" x14ac:dyDescent="0.3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row>
    <row r="7" spans="1:31" x14ac:dyDescent="0.3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row>
    <row r="8" spans="1:31" x14ac:dyDescent="0.3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row>
    <row r="9" spans="1:31" x14ac:dyDescent="0.3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row>
    <row r="10" spans="1:31" x14ac:dyDescent="0.3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row>
    <row r="11" spans="1:31" x14ac:dyDescent="0.3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row>
    <row r="12" spans="1:31" x14ac:dyDescent="0.3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row>
    <row r="13" spans="1:31" x14ac:dyDescent="0.3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3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row>
    <row r="16" spans="1:31" x14ac:dyDescent="0.3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row>
    <row r="17" spans="1:31" x14ac:dyDescent="0.3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row>
    <row r="18" spans="1:31" x14ac:dyDescent="0.35">
      <c r="A18" s="20"/>
      <c r="B18" s="20"/>
      <c r="C18" s="20"/>
      <c r="D18" s="20"/>
      <c r="E18" s="20"/>
      <c r="F18" s="20"/>
      <c r="G18" s="20"/>
      <c r="H18" s="20"/>
      <c r="I18" s="20"/>
      <c r="J18" s="20"/>
      <c r="K18" s="20"/>
      <c r="L18" s="20"/>
      <c r="M18" s="20"/>
      <c r="N18" s="20"/>
      <c r="O18" s="30"/>
      <c r="P18" s="31" t="s">
        <v>11</v>
      </c>
      <c r="Q18" s="31" t="s">
        <v>9</v>
      </c>
      <c r="R18" s="31" t="s">
        <v>6</v>
      </c>
      <c r="S18" s="31" t="s">
        <v>13</v>
      </c>
      <c r="T18" s="31" t="s">
        <v>10</v>
      </c>
      <c r="U18" s="32" t="s">
        <v>1077</v>
      </c>
      <c r="V18" s="20"/>
      <c r="W18" s="20"/>
      <c r="X18" s="20"/>
      <c r="Y18" s="20"/>
      <c r="Z18" s="20"/>
      <c r="AA18" s="20"/>
      <c r="AB18" s="20"/>
      <c r="AC18" s="20"/>
      <c r="AD18" s="20"/>
      <c r="AE18" s="20"/>
    </row>
    <row r="19" spans="1:31" x14ac:dyDescent="0.35">
      <c r="A19" s="20"/>
      <c r="B19" s="20"/>
      <c r="C19" s="20"/>
      <c r="D19" s="20"/>
      <c r="E19" s="20"/>
      <c r="F19" s="20"/>
      <c r="G19" s="20"/>
      <c r="H19" s="20"/>
      <c r="I19" s="20"/>
      <c r="J19" s="20"/>
      <c r="K19" s="20"/>
      <c r="L19" s="20"/>
      <c r="M19" s="20"/>
      <c r="N19" s="20"/>
      <c r="O19" s="33" t="str">
        <f>Pivots!G5</f>
        <v>Cincinnati</v>
      </c>
      <c r="P19" s="34"/>
      <c r="Q19" s="34"/>
      <c r="R19" s="34"/>
      <c r="S19" s="34"/>
      <c r="T19" s="34"/>
      <c r="U19" s="35"/>
      <c r="V19" s="20"/>
      <c r="W19" s="20"/>
      <c r="X19" s="20"/>
      <c r="Y19" s="20"/>
      <c r="Z19" s="20"/>
      <c r="AA19" s="20"/>
      <c r="AB19" s="20"/>
      <c r="AC19" s="20"/>
      <c r="AD19" s="20"/>
      <c r="AE19" s="20"/>
    </row>
    <row r="20" spans="1:31" x14ac:dyDescent="0.35">
      <c r="A20" s="20"/>
      <c r="B20" s="20"/>
      <c r="C20" s="20"/>
      <c r="D20" s="20"/>
      <c r="E20" s="20"/>
      <c r="F20" s="20"/>
      <c r="G20" s="20"/>
      <c r="H20" s="20"/>
      <c r="I20" s="20"/>
      <c r="J20" s="20"/>
      <c r="K20" s="20"/>
      <c r="L20" s="20"/>
      <c r="M20" s="20"/>
      <c r="N20" s="20"/>
      <c r="O20" s="36" t="str">
        <f>Pivots!G6</f>
        <v>C0003</v>
      </c>
      <c r="P20" s="37">
        <f>Pivots!H6</f>
        <v>891</v>
      </c>
      <c r="Q20" s="37">
        <f>Pivots!I6</f>
        <v>1332</v>
      </c>
      <c r="R20" s="37">
        <f>Pivots!J6</f>
        <v>1282</v>
      </c>
      <c r="S20" s="37">
        <f>Pivots!K6</f>
        <v>739</v>
      </c>
      <c r="T20" s="37">
        <f>Pivots!L6</f>
        <v>560</v>
      </c>
      <c r="U20" s="38">
        <f>Pivots!M6</f>
        <v>4804</v>
      </c>
      <c r="V20" s="20"/>
      <c r="W20" s="20"/>
      <c r="X20" s="20"/>
      <c r="Y20" s="20"/>
      <c r="Z20" s="20"/>
      <c r="AA20" s="20"/>
      <c r="AB20" s="20"/>
      <c r="AC20" s="20"/>
      <c r="AD20" s="20"/>
      <c r="AE20" s="20"/>
    </row>
    <row r="21" spans="1:31" x14ac:dyDescent="0.35">
      <c r="A21" s="20"/>
      <c r="B21" s="20"/>
      <c r="C21" s="20"/>
      <c r="D21" s="20"/>
      <c r="E21" s="20"/>
      <c r="F21" s="20"/>
      <c r="G21" s="20"/>
      <c r="H21" s="20"/>
      <c r="I21" s="20"/>
      <c r="J21" s="20"/>
      <c r="K21" s="20"/>
      <c r="L21" s="20"/>
      <c r="M21" s="20"/>
      <c r="N21" s="20"/>
      <c r="O21" s="36" t="str">
        <f>Pivots!G7</f>
        <v>C0004</v>
      </c>
      <c r="P21" s="37">
        <f>Pivots!H7</f>
        <v>1991</v>
      </c>
      <c r="Q21" s="37">
        <f>Pivots!I7</f>
        <v>1886</v>
      </c>
      <c r="R21" s="37">
        <f>Pivots!J7</f>
        <v>1206</v>
      </c>
      <c r="S21" s="37">
        <f>Pivots!K7</f>
        <v>884</v>
      </c>
      <c r="T21" s="37">
        <f>Pivots!L7</f>
        <v>1722</v>
      </c>
      <c r="U21" s="38">
        <f>Pivots!M7</f>
        <v>7689</v>
      </c>
      <c r="V21" s="20"/>
      <c r="W21" s="20"/>
      <c r="X21" s="20"/>
      <c r="Y21" s="20"/>
      <c r="Z21" s="20"/>
      <c r="AA21" s="20"/>
      <c r="AB21" s="20"/>
      <c r="AC21" s="20"/>
      <c r="AD21" s="20"/>
      <c r="AE21" s="20"/>
    </row>
    <row r="22" spans="1:31" x14ac:dyDescent="0.35">
      <c r="A22" s="20"/>
      <c r="B22" s="20"/>
      <c r="C22" s="20"/>
      <c r="D22" s="20"/>
      <c r="E22" s="20"/>
      <c r="F22" s="20"/>
      <c r="G22" s="20"/>
      <c r="H22" s="20"/>
      <c r="I22" s="20"/>
      <c r="J22" s="20"/>
      <c r="K22" s="20"/>
      <c r="L22" s="20"/>
      <c r="M22" s="20"/>
      <c r="N22" s="20"/>
      <c r="O22" s="36" t="str">
        <f>Pivots!G8</f>
        <v>C0011</v>
      </c>
      <c r="P22" s="37">
        <f>Pivots!H8</f>
        <v>1163</v>
      </c>
      <c r="Q22" s="37">
        <f>Pivots!I8</f>
        <v>1180</v>
      </c>
      <c r="R22" s="37">
        <f>Pivots!J8</f>
        <v>1616</v>
      </c>
      <c r="S22" s="37">
        <f>Pivots!K8</f>
        <v>1043</v>
      </c>
      <c r="T22" s="37">
        <f>Pivots!L8</f>
        <v>1747</v>
      </c>
      <c r="U22" s="38">
        <f>Pivots!M8</f>
        <v>6749</v>
      </c>
      <c r="V22" s="20"/>
      <c r="W22" s="20"/>
      <c r="X22" s="20"/>
      <c r="Y22" s="20"/>
      <c r="Z22" s="20"/>
      <c r="AA22" s="20"/>
      <c r="AB22" s="20"/>
      <c r="AC22" s="20"/>
      <c r="AD22" s="20"/>
      <c r="AE22" s="20"/>
    </row>
    <row r="23" spans="1:31" x14ac:dyDescent="0.35">
      <c r="A23" s="20"/>
      <c r="B23" s="20"/>
      <c r="C23" s="20"/>
      <c r="D23" s="20"/>
      <c r="E23" s="20"/>
      <c r="F23" s="20"/>
      <c r="G23" s="20"/>
      <c r="H23" s="20"/>
      <c r="I23" s="20"/>
      <c r="J23" s="20"/>
      <c r="K23" s="20"/>
      <c r="L23" s="20"/>
      <c r="M23" s="20"/>
      <c r="N23" s="20"/>
      <c r="O23" s="36" t="str">
        <f>Pivots!G9</f>
        <v>C0012</v>
      </c>
      <c r="P23" s="37">
        <f>Pivots!H9</f>
        <v>1438</v>
      </c>
      <c r="Q23" s="37">
        <f>Pivots!I9</f>
        <v>1616</v>
      </c>
      <c r="R23" s="37">
        <f>Pivots!J9</f>
        <v>866</v>
      </c>
      <c r="S23" s="37">
        <f>Pivots!K9</f>
        <v>829</v>
      </c>
      <c r="T23" s="37">
        <f>Pivots!L9</f>
        <v>2070</v>
      </c>
      <c r="U23" s="38">
        <f>Pivots!M9</f>
        <v>6819</v>
      </c>
      <c r="V23" s="20"/>
      <c r="W23" s="20"/>
      <c r="X23" s="20"/>
      <c r="Y23" s="20"/>
      <c r="Z23" s="20"/>
      <c r="AA23" s="20"/>
      <c r="AB23" s="20"/>
      <c r="AC23" s="20"/>
      <c r="AD23" s="20"/>
      <c r="AE23" s="20"/>
    </row>
    <row r="24" spans="1:31" x14ac:dyDescent="0.35">
      <c r="A24" s="20"/>
      <c r="B24" s="20"/>
      <c r="C24" s="20"/>
      <c r="D24" s="20"/>
      <c r="E24" s="20"/>
      <c r="F24" s="20"/>
      <c r="G24" s="20"/>
      <c r="H24" s="20"/>
      <c r="I24" s="20"/>
      <c r="J24" s="20"/>
      <c r="K24" s="20"/>
      <c r="L24" s="20"/>
      <c r="M24" s="20"/>
      <c r="N24" s="20"/>
      <c r="O24" s="33" t="str">
        <f>Pivots!G10</f>
        <v>Cleveland</v>
      </c>
      <c r="P24" s="37"/>
      <c r="Q24" s="37"/>
      <c r="R24" s="37"/>
      <c r="S24" s="37"/>
      <c r="T24" s="37"/>
      <c r="U24" s="38"/>
      <c r="V24" s="20"/>
      <c r="W24" s="20"/>
      <c r="X24" s="20"/>
      <c r="Y24" s="20"/>
      <c r="Z24" s="20"/>
      <c r="AA24" s="20"/>
      <c r="AB24" s="20"/>
      <c r="AC24" s="20"/>
      <c r="AD24" s="20"/>
      <c r="AE24" s="20"/>
    </row>
    <row r="25" spans="1:31" x14ac:dyDescent="0.35">
      <c r="A25" s="20"/>
      <c r="B25" s="20"/>
      <c r="C25" s="20"/>
      <c r="D25" s="20"/>
      <c r="E25" s="20"/>
      <c r="F25" s="20"/>
      <c r="G25" s="20"/>
      <c r="H25" s="20"/>
      <c r="I25" s="20"/>
      <c r="J25" s="20"/>
      <c r="K25" s="20"/>
      <c r="L25" s="20"/>
      <c r="M25" s="20"/>
      <c r="N25" s="20"/>
      <c r="O25" s="36" t="s">
        <v>24</v>
      </c>
      <c r="P25" s="37">
        <f>Pivots!H11</f>
        <v>1233</v>
      </c>
      <c r="Q25" s="37">
        <f>Pivots!I11</f>
        <v>223</v>
      </c>
      <c r="R25" s="37">
        <f>Pivots!J11</f>
        <v>1680</v>
      </c>
      <c r="S25" s="37">
        <f>Pivots!K11</f>
        <v>990</v>
      </c>
      <c r="T25" s="37">
        <f>Pivots!L11</f>
        <v>1508</v>
      </c>
      <c r="U25" s="38">
        <f>Pivots!M11</f>
        <v>5634</v>
      </c>
      <c r="V25" s="20"/>
      <c r="W25" s="20"/>
      <c r="X25" s="20"/>
      <c r="Y25" s="20"/>
      <c r="Z25" s="20"/>
      <c r="AA25" s="20"/>
      <c r="AB25" s="20"/>
      <c r="AC25" s="20"/>
      <c r="AD25" s="20"/>
      <c r="AE25" s="20"/>
    </row>
    <row r="26" spans="1:31" x14ac:dyDescent="0.35">
      <c r="A26" s="20"/>
      <c r="B26" s="20"/>
      <c r="C26" s="20"/>
      <c r="D26" s="20"/>
      <c r="E26" s="20"/>
      <c r="F26" s="20"/>
      <c r="G26" s="20"/>
      <c r="H26" s="20"/>
      <c r="I26" s="20"/>
      <c r="J26" s="20"/>
      <c r="K26" s="20"/>
      <c r="L26" s="20"/>
      <c r="M26" s="20"/>
      <c r="N26" s="20"/>
      <c r="O26" s="36" t="str">
        <f>Pivots!G12</f>
        <v>C0007</v>
      </c>
      <c r="P26" s="37">
        <f>Pivots!H12</f>
        <v>1598</v>
      </c>
      <c r="Q26" s="37">
        <f>Pivots!I12</f>
        <v>1907</v>
      </c>
      <c r="R26" s="37">
        <f>Pivots!J12</f>
        <v>869</v>
      </c>
      <c r="S26" s="37">
        <f>Pivots!K12</f>
        <v>1426</v>
      </c>
      <c r="T26" s="37">
        <f>Pivots!L12</f>
        <v>1416</v>
      </c>
      <c r="U26" s="38">
        <f>Pivots!M12</f>
        <v>7216</v>
      </c>
      <c r="V26" s="20"/>
      <c r="W26" s="20"/>
      <c r="X26" s="20"/>
      <c r="Y26" s="20"/>
      <c r="Z26" s="20"/>
      <c r="AA26" s="20"/>
      <c r="AB26" s="20"/>
      <c r="AC26" s="20"/>
      <c r="AD26" s="20"/>
      <c r="AE26" s="20"/>
    </row>
    <row r="27" spans="1:31" x14ac:dyDescent="0.35">
      <c r="A27" s="20"/>
      <c r="B27" s="20"/>
      <c r="C27" s="20"/>
      <c r="D27" s="20"/>
      <c r="E27" s="20"/>
      <c r="F27" s="20"/>
      <c r="G27" s="20"/>
      <c r="H27" s="20"/>
      <c r="I27" s="20"/>
      <c r="J27" s="20"/>
      <c r="K27" s="20"/>
      <c r="L27" s="20"/>
      <c r="M27" s="20"/>
      <c r="N27" s="20"/>
      <c r="O27" s="36" t="str">
        <f>Pivots!G13</f>
        <v>C0008</v>
      </c>
      <c r="P27" s="37">
        <f>Pivots!H13</f>
        <v>900</v>
      </c>
      <c r="Q27" s="37">
        <f>Pivots!I13</f>
        <v>1016</v>
      </c>
      <c r="R27" s="37">
        <f>Pivots!J13</f>
        <v>960</v>
      </c>
      <c r="S27" s="37">
        <f>Pivots!K13</f>
        <v>940</v>
      </c>
      <c r="T27" s="37">
        <f>Pivots!L13</f>
        <v>1193</v>
      </c>
      <c r="U27" s="38">
        <f>Pivots!M13</f>
        <v>5009</v>
      </c>
      <c r="V27" s="20"/>
      <c r="W27" s="20"/>
      <c r="X27" s="20"/>
      <c r="Y27" s="20"/>
      <c r="Z27" s="20"/>
      <c r="AA27" s="20"/>
      <c r="AB27" s="20"/>
      <c r="AC27" s="20"/>
      <c r="AD27" s="20"/>
      <c r="AE27" s="20"/>
    </row>
    <row r="28" spans="1:31" x14ac:dyDescent="0.35">
      <c r="A28" s="20"/>
      <c r="B28" s="20"/>
      <c r="C28" s="20"/>
      <c r="D28" s="20"/>
      <c r="E28" s="20"/>
      <c r="F28" s="20"/>
      <c r="G28" s="20"/>
      <c r="H28" s="20"/>
      <c r="I28" s="20"/>
      <c r="J28" s="20"/>
      <c r="K28" s="20"/>
      <c r="L28" s="20"/>
      <c r="M28" s="20"/>
      <c r="N28" s="20"/>
      <c r="O28" s="36" t="str">
        <f>Pivots!G14</f>
        <v>C0010</v>
      </c>
      <c r="P28" s="37">
        <f>Pivots!H14</f>
        <v>900</v>
      </c>
      <c r="Q28" s="37">
        <f>Pivots!I14</f>
        <v>1470</v>
      </c>
      <c r="R28" s="37">
        <f>Pivots!J14</f>
        <v>1617</v>
      </c>
      <c r="S28" s="37">
        <f>Pivots!K14</f>
        <v>1314</v>
      </c>
      <c r="T28" s="37">
        <f>Pivots!L14</f>
        <v>941</v>
      </c>
      <c r="U28" s="38">
        <f>Pivots!M14</f>
        <v>6242</v>
      </c>
      <c r="V28" s="20"/>
      <c r="W28" s="20"/>
      <c r="X28" s="20"/>
      <c r="Y28" s="20"/>
      <c r="Z28" s="20"/>
      <c r="AA28" s="20"/>
      <c r="AB28" s="20"/>
      <c r="AC28" s="20"/>
      <c r="AD28" s="20"/>
      <c r="AE28" s="20"/>
    </row>
    <row r="29" spans="1:31" x14ac:dyDescent="0.35">
      <c r="A29" s="20"/>
      <c r="B29" s="20"/>
      <c r="C29" s="20"/>
      <c r="D29" s="20"/>
      <c r="E29" s="25"/>
      <c r="F29" s="20"/>
      <c r="G29" s="20"/>
      <c r="H29" s="20"/>
      <c r="I29" s="20"/>
      <c r="J29" s="20"/>
      <c r="K29" s="20"/>
      <c r="L29" s="20"/>
      <c r="M29" s="20"/>
      <c r="N29" s="20"/>
      <c r="O29" s="36" t="str">
        <f>Pivots!G15</f>
        <v>C0013</v>
      </c>
      <c r="P29" s="37">
        <f>Pivots!H15</f>
        <v>1255</v>
      </c>
      <c r="Q29" s="37">
        <f>Pivots!I15</f>
        <v>516</v>
      </c>
      <c r="R29" s="37">
        <f>Pivots!J15</f>
        <v>1874</v>
      </c>
      <c r="S29" s="37">
        <f>Pivots!K15</f>
        <v>1863</v>
      </c>
      <c r="T29" s="37">
        <f>Pivots!L15</f>
        <v>1722</v>
      </c>
      <c r="U29" s="38">
        <f>Pivots!M15</f>
        <v>7230</v>
      </c>
      <c r="V29" s="20"/>
      <c r="W29" s="20"/>
      <c r="X29" s="20"/>
      <c r="Y29" s="20"/>
      <c r="Z29" s="20"/>
      <c r="AA29" s="20"/>
      <c r="AB29" s="20"/>
      <c r="AC29" s="20"/>
      <c r="AD29" s="20"/>
      <c r="AE29" s="20"/>
    </row>
    <row r="30" spans="1:31" x14ac:dyDescent="0.35">
      <c r="A30" s="20"/>
      <c r="B30" s="20"/>
      <c r="C30" s="20"/>
      <c r="D30" s="20"/>
      <c r="E30" s="20"/>
      <c r="F30" s="20"/>
      <c r="G30" s="20"/>
      <c r="H30" s="20"/>
      <c r="I30" s="20"/>
      <c r="J30" s="20"/>
      <c r="K30" s="20"/>
      <c r="L30" s="20"/>
      <c r="M30" s="20"/>
      <c r="N30" s="20"/>
      <c r="O30" s="36" t="str">
        <f>Pivots!G16</f>
        <v>C0015</v>
      </c>
      <c r="P30" s="37">
        <f>Pivots!H16</f>
        <v>1138</v>
      </c>
      <c r="Q30" s="37">
        <f>Pivots!I16</f>
        <v>1898</v>
      </c>
      <c r="R30" s="37">
        <f>Pivots!J16</f>
        <v>1482</v>
      </c>
      <c r="S30" s="37">
        <f>Pivots!K16</f>
        <v>846</v>
      </c>
      <c r="T30" s="37">
        <f>Pivots!L16</f>
        <v>1154</v>
      </c>
      <c r="U30" s="38">
        <f>Pivots!M16</f>
        <v>6518</v>
      </c>
      <c r="V30" s="20"/>
      <c r="W30" s="20"/>
      <c r="X30" s="20"/>
      <c r="Y30" s="20"/>
      <c r="Z30" s="20"/>
      <c r="AA30" s="20"/>
      <c r="AB30" s="20"/>
      <c r="AC30" s="20"/>
      <c r="AD30" s="20"/>
      <c r="AE30" s="20"/>
    </row>
    <row r="31" spans="1:31" x14ac:dyDescent="0.35">
      <c r="A31" s="20"/>
      <c r="B31" s="20"/>
      <c r="C31" s="20"/>
      <c r="D31" s="20"/>
      <c r="E31" s="20"/>
      <c r="F31" s="20"/>
      <c r="G31" s="20"/>
      <c r="H31" s="20"/>
      <c r="I31" s="20"/>
      <c r="J31" s="20"/>
      <c r="K31" s="20"/>
      <c r="L31" s="20"/>
      <c r="M31" s="20"/>
      <c r="N31" s="20"/>
      <c r="O31" s="33" t="str">
        <f>Pivots!G17</f>
        <v>Columbus</v>
      </c>
      <c r="P31" s="37"/>
      <c r="Q31" s="37"/>
      <c r="R31" s="37"/>
      <c r="S31" s="37"/>
      <c r="T31" s="37"/>
      <c r="U31" s="38"/>
      <c r="V31" s="20"/>
      <c r="W31" s="20"/>
      <c r="X31" s="20"/>
      <c r="Y31" s="20"/>
      <c r="Z31" s="20"/>
      <c r="AA31" s="20"/>
      <c r="AB31" s="20"/>
      <c r="AC31" s="20"/>
      <c r="AD31" s="20"/>
      <c r="AE31" s="20"/>
    </row>
    <row r="32" spans="1:31" x14ac:dyDescent="0.35">
      <c r="A32" s="20"/>
      <c r="B32" s="20"/>
      <c r="C32" s="20"/>
      <c r="D32" s="20"/>
      <c r="E32" s="20"/>
      <c r="F32" s="20"/>
      <c r="G32" s="20"/>
      <c r="H32" s="20"/>
      <c r="I32" s="20"/>
      <c r="J32" s="20"/>
      <c r="K32" s="20"/>
      <c r="L32" s="20"/>
      <c r="M32" s="20"/>
      <c r="N32" s="20"/>
      <c r="O32" s="36" t="str">
        <f>Pivots!G18</f>
        <v>C0001</v>
      </c>
      <c r="P32" s="37">
        <f>Pivots!H18</f>
        <v>1655</v>
      </c>
      <c r="Q32" s="37">
        <f>Pivots!I18</f>
        <v>805</v>
      </c>
      <c r="R32" s="37">
        <f>Pivots!J18</f>
        <v>2263</v>
      </c>
      <c r="S32" s="37">
        <f>Pivots!K18</f>
        <v>987</v>
      </c>
      <c r="T32" s="37">
        <f>Pivots!L18</f>
        <v>1075</v>
      </c>
      <c r="U32" s="38">
        <f>Pivots!M18</f>
        <v>6785</v>
      </c>
      <c r="V32" s="20"/>
      <c r="W32" s="20"/>
      <c r="X32" s="20"/>
      <c r="Y32" s="20"/>
      <c r="Z32" s="20"/>
      <c r="AA32" s="20"/>
      <c r="AB32" s="20"/>
      <c r="AC32" s="20"/>
      <c r="AD32" s="20"/>
      <c r="AE32" s="20"/>
    </row>
    <row r="33" spans="1:31" x14ac:dyDescent="0.35">
      <c r="A33" s="20"/>
      <c r="B33" s="20"/>
      <c r="C33" s="20"/>
      <c r="D33" s="20"/>
      <c r="E33" s="20"/>
      <c r="F33" s="20"/>
      <c r="G33" s="20"/>
      <c r="H33" s="20"/>
      <c r="I33" s="20"/>
      <c r="J33" s="20"/>
      <c r="K33" s="20"/>
      <c r="L33" s="20"/>
      <c r="M33" s="20"/>
      <c r="N33" s="20"/>
      <c r="O33" s="36" t="str">
        <f>Pivots!G19</f>
        <v>C0005</v>
      </c>
      <c r="P33" s="37">
        <f>Pivots!H19</f>
        <v>1104</v>
      </c>
      <c r="Q33" s="37">
        <f>Pivots!I19</f>
        <v>2280</v>
      </c>
      <c r="R33" s="37">
        <f>Pivots!J19</f>
        <v>1445</v>
      </c>
      <c r="S33" s="37">
        <f>Pivots!K19</f>
        <v>1722</v>
      </c>
      <c r="T33" s="37">
        <f>Pivots!L19</f>
        <v>1196</v>
      </c>
      <c r="U33" s="38">
        <f>Pivots!M19</f>
        <v>7747</v>
      </c>
      <c r="V33" s="20"/>
      <c r="W33" s="20"/>
      <c r="X33" s="20"/>
      <c r="Y33" s="20"/>
      <c r="Z33" s="20"/>
      <c r="AA33" s="20"/>
      <c r="AB33" s="20"/>
      <c r="AC33" s="20"/>
      <c r="AD33" s="20"/>
      <c r="AE33" s="20"/>
    </row>
    <row r="34" spans="1:31" x14ac:dyDescent="0.35">
      <c r="A34" s="20"/>
      <c r="B34" s="20"/>
      <c r="C34" s="20"/>
      <c r="D34" s="20"/>
      <c r="E34" s="20"/>
      <c r="F34" s="20"/>
      <c r="G34" s="20"/>
      <c r="H34" s="20"/>
      <c r="I34" s="20"/>
      <c r="J34" s="20"/>
      <c r="K34" s="20"/>
      <c r="L34" s="20"/>
      <c r="M34" s="20"/>
      <c r="N34" s="20"/>
      <c r="O34" s="36" t="str">
        <f>Pivots!G20</f>
        <v>C0006</v>
      </c>
      <c r="P34" s="37">
        <f>Pivots!H20</f>
        <v>372</v>
      </c>
      <c r="Q34" s="37">
        <f>Pivots!I20</f>
        <v>1818</v>
      </c>
      <c r="R34" s="37">
        <f>Pivots!J20</f>
        <v>1346</v>
      </c>
      <c r="S34" s="37">
        <f>Pivots!K20</f>
        <v>1156</v>
      </c>
      <c r="T34" s="37">
        <f>Pivots!L20</f>
        <v>1484</v>
      </c>
      <c r="U34" s="38">
        <f>Pivots!M20</f>
        <v>6176</v>
      </c>
      <c r="V34" s="20"/>
      <c r="W34" s="20"/>
      <c r="X34" s="20"/>
      <c r="Y34" s="20"/>
      <c r="Z34" s="20"/>
      <c r="AA34" s="20"/>
      <c r="AB34" s="20"/>
      <c r="AC34" s="20"/>
      <c r="AD34" s="20"/>
      <c r="AE34" s="20"/>
    </row>
    <row r="35" spans="1:31" x14ac:dyDescent="0.35">
      <c r="A35" s="20"/>
      <c r="B35" s="20"/>
      <c r="C35" s="20"/>
      <c r="D35" s="20"/>
      <c r="E35" s="20"/>
      <c r="F35" s="20"/>
      <c r="G35" s="20"/>
      <c r="H35" s="20"/>
      <c r="I35" s="20"/>
      <c r="J35" s="20"/>
      <c r="K35" s="20"/>
      <c r="L35" s="20"/>
      <c r="M35" s="20"/>
      <c r="N35" s="20"/>
      <c r="O35" s="36" t="str">
        <f>Pivots!G21</f>
        <v>C0009</v>
      </c>
      <c r="P35" s="37">
        <f>Pivots!H21</f>
        <v>1415</v>
      </c>
      <c r="Q35" s="37">
        <f>Pivots!I21</f>
        <v>1271</v>
      </c>
      <c r="R35" s="37">
        <f>Pivots!J21</f>
        <v>1214</v>
      </c>
      <c r="S35" s="37">
        <f>Pivots!K21</f>
        <v>1135</v>
      </c>
      <c r="T35" s="37">
        <f>Pivots!L21</f>
        <v>1566</v>
      </c>
      <c r="U35" s="38">
        <f>Pivots!M21</f>
        <v>6601</v>
      </c>
      <c r="V35" s="20"/>
      <c r="W35" s="20"/>
      <c r="X35" s="20"/>
      <c r="Y35" s="20"/>
      <c r="Z35" s="20"/>
      <c r="AA35" s="20"/>
      <c r="AB35" s="20"/>
      <c r="AC35" s="20"/>
      <c r="AD35" s="20"/>
      <c r="AE35" s="20"/>
    </row>
    <row r="36" spans="1:31" x14ac:dyDescent="0.35">
      <c r="A36" s="20"/>
      <c r="B36" s="20"/>
      <c r="C36" s="20"/>
      <c r="D36" s="20"/>
      <c r="E36" s="20"/>
      <c r="F36" s="20"/>
      <c r="G36" s="20"/>
      <c r="H36" s="20"/>
      <c r="I36" s="20"/>
      <c r="J36" s="20"/>
      <c r="K36" s="20"/>
      <c r="L36" s="20"/>
      <c r="M36" s="20"/>
      <c r="N36" s="20"/>
      <c r="O36" s="39" t="str">
        <f>Pivots!G22</f>
        <v>C0014</v>
      </c>
      <c r="P36" s="40">
        <f>Pivots!H22</f>
        <v>1362</v>
      </c>
      <c r="Q36" s="40">
        <f>Pivots!I22</f>
        <v>1363</v>
      </c>
      <c r="R36" s="40">
        <f>Pivots!J22</f>
        <v>1152</v>
      </c>
      <c r="S36" s="40">
        <f>Pivots!K22</f>
        <v>777</v>
      </c>
      <c r="T36" s="40">
        <f>Pivots!L22</f>
        <v>750</v>
      </c>
      <c r="U36" s="41">
        <f>Pivots!M22</f>
        <v>5404</v>
      </c>
      <c r="V36" s="20"/>
      <c r="W36" s="20"/>
      <c r="X36" s="20"/>
      <c r="Y36" s="20"/>
      <c r="Z36" s="20"/>
      <c r="AA36" s="20"/>
      <c r="AB36" s="20"/>
      <c r="AC36" s="20"/>
      <c r="AD36" s="20"/>
      <c r="AE36" s="20"/>
    </row>
    <row r="37" spans="1:31" x14ac:dyDescent="0.3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row>
    <row r="38" spans="1:31" x14ac:dyDescent="0.3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row>
    <row r="39" spans="1:31" x14ac:dyDescent="0.3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row>
  </sheetData>
  <conditionalFormatting sqref="P20:T36">
    <cfRule type="dataBar" priority="2">
      <dataBar>
        <cfvo type="num" val="0"/>
        <cfvo type="formula" val="MAX($P$20:$T$36)*2"/>
        <color theme="8" tint="-0.249977111117893"/>
      </dataBar>
      <extLst>
        <ext xmlns:x14="http://schemas.microsoft.com/office/spreadsheetml/2009/9/main" uri="{B025F937-C7B1-47D3-B67F-A62EFF666E3E}">
          <x14:id>{0D849A5C-C90F-478D-9E8F-6D30563D9EAF}</x14:id>
        </ext>
      </extLst>
    </cfRule>
  </conditionalFormatting>
  <pageMargins left="0.7" right="0.7" top="0.75" bottom="0.75" header="0.3" footer="0.3"/>
  <pageSetup orientation="portrait" horizontalDpi="300" verticalDpi="300" r:id="rId1"/>
  <drawing r:id="rId2"/>
  <extLst>
    <ext xmlns:x14="http://schemas.microsoft.com/office/spreadsheetml/2009/9/main" uri="{78C0D931-6437-407d-A8EE-F0AAD7539E65}">
      <x14:conditionalFormattings>
        <x14:conditionalFormatting xmlns:xm="http://schemas.microsoft.com/office/excel/2006/main">
          <x14:cfRule type="dataBar" id="{0D849A5C-C90F-478D-9E8F-6D30563D9EAF}">
            <x14:dataBar minLength="0" maxLength="100" border="1" negativeBarBorderColorSameAsPositive="0">
              <x14:cfvo type="num">
                <xm:f>0</xm:f>
              </x14:cfvo>
              <x14:cfvo type="formula">
                <xm:f>MAX($P$20:$T$36)*2</xm:f>
              </x14:cfvo>
              <x14:borderColor rgb="FF638EC6"/>
              <x14:negativeFillColor rgb="FFFF0000"/>
              <x14:negativeBorderColor rgb="FFFF0000"/>
              <x14:axisColor rgb="FF000000"/>
            </x14:dataBar>
          </x14:cfRule>
          <xm:sqref>P20:T36</xm:sqref>
        </x14:conditionalFormatting>
        <x14:conditionalFormatting xmlns:xm="http://schemas.microsoft.com/office/excel/2006/main">
          <x14:cfRule type="expression" priority="1" id="{1E236362-44DA-4A42-B3FD-5C0FFFA339BD}">
            <xm:f>P$18=Pivots!$B$71</xm:f>
            <x14:dxf>
              <fill>
                <patternFill>
                  <bgColor theme="8" tint="0.79998168889431442"/>
                </patternFill>
              </fill>
              <border>
                <left style="thin">
                  <color auto="1"/>
                </left>
                <right style="thin">
                  <color auto="1"/>
                </right>
                <top style="thin">
                  <color auto="1"/>
                </top>
                <bottom style="thin">
                  <color auto="1"/>
                </bottom>
                <vertical/>
                <horizontal/>
              </border>
            </x14:dxf>
          </x14:cfRule>
          <xm:sqref>P18:T36</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13" sqref="H13"/>
    </sheetView>
  </sheetViews>
  <sheetFormatPr defaultRowHeight="14.5" x14ac:dyDescent="0.35"/>
  <cols>
    <col min="5" max="5" width="10.83203125" customWidth="1"/>
    <col min="6" max="6" width="9.83203125" customWidth="1"/>
  </cols>
  <sheetData>
    <row r="2" spans="5:6" x14ac:dyDescent="0.35">
      <c r="E2" t="s">
        <v>1040</v>
      </c>
      <c r="F2" t="s">
        <v>1041</v>
      </c>
    </row>
    <row r="3" spans="5:6" ht="25.5" customHeight="1" x14ac:dyDescent="0.35">
      <c r="E3" t="s">
        <v>11</v>
      </c>
      <c r="F3" t="e" vm="1">
        <v>#VALUE!</v>
      </c>
    </row>
    <row r="4" spans="5:6" ht="25.5" customHeight="1" x14ac:dyDescent="0.35">
      <c r="E4" t="s">
        <v>9</v>
      </c>
      <c r="F4" t="e" vm="2">
        <v>#VALUE!</v>
      </c>
    </row>
    <row r="5" spans="5:6" ht="25.5" customHeight="1" x14ac:dyDescent="0.35">
      <c r="E5" t="s">
        <v>6</v>
      </c>
      <c r="F5" t="e" vm="3">
        <v>#VALUE!</v>
      </c>
    </row>
    <row r="6" spans="5:6" ht="25.5" customHeight="1" x14ac:dyDescent="0.35">
      <c r="E6" t="s">
        <v>13</v>
      </c>
      <c r="F6" t="e" vm="4">
        <v>#VALUE!</v>
      </c>
    </row>
    <row r="7" spans="5:6" ht="25.5" customHeight="1" x14ac:dyDescent="0.35">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MVS</cp:lastModifiedBy>
  <dcterms:created xsi:type="dcterms:W3CDTF">2021-03-14T20:21:32Z</dcterms:created>
  <dcterms:modified xsi:type="dcterms:W3CDTF">2025-07-04T11:40:12Z</dcterms:modified>
</cp:coreProperties>
</file>