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rtin Ericsson\Desktop\"/>
    </mc:Choice>
  </mc:AlternateContent>
  <xr:revisionPtr revIDLastSave="0" documentId="8_{A8D67C31-CF00-435A-8440-1A874D1DD35C}" xr6:coauthVersionLast="44" xr6:coauthVersionMax="44" xr10:uidLastSave="{00000000-0000-0000-0000-000000000000}"/>
  <bookViews>
    <workbookView xWindow="-110" yWindow="-110" windowWidth="25820" windowHeight="15620" xr2:uid="{00000000-000D-0000-FFFF-FFFF00000000}"/>
  </bookViews>
  <sheets>
    <sheet name="HW Stack 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2" l="1"/>
  <c r="H44" i="2"/>
  <c r="I43" i="2"/>
  <c r="I42" i="2"/>
  <c r="H42" i="2"/>
  <c r="I41" i="2"/>
  <c r="H41" i="2"/>
  <c r="I40" i="2"/>
  <c r="H40" i="2"/>
  <c r="I39" i="2"/>
  <c r="I45" i="2" s="1"/>
  <c r="I36" i="2"/>
  <c r="I35" i="2"/>
  <c r="I34" i="2"/>
  <c r="I33" i="2"/>
  <c r="I32" i="2"/>
  <c r="I31" i="2"/>
  <c r="I30" i="2"/>
  <c r="I29" i="2"/>
  <c r="I37" i="2" s="1"/>
  <c r="I28" i="2"/>
  <c r="I27" i="2"/>
  <c r="I26" i="2"/>
  <c r="H26" i="2"/>
  <c r="I25" i="2"/>
  <c r="H25" i="2"/>
  <c r="I24" i="2"/>
  <c r="H24" i="2"/>
  <c r="I23" i="2"/>
  <c r="H23" i="2"/>
  <c r="I22" i="2"/>
  <c r="H22" i="2"/>
  <c r="I21" i="2"/>
  <c r="I18" i="2"/>
  <c r="I17" i="2"/>
  <c r="I16" i="2"/>
  <c r="I15" i="2"/>
  <c r="I14" i="2"/>
  <c r="I13" i="2"/>
  <c r="I12" i="2"/>
  <c r="I11" i="2"/>
  <c r="H11" i="2"/>
  <c r="I10" i="2"/>
  <c r="H10" i="2"/>
  <c r="I9" i="2"/>
  <c r="H9" i="2"/>
  <c r="I8" i="2"/>
  <c r="H8" i="2"/>
  <c r="I7" i="2"/>
  <c r="H7" i="2"/>
  <c r="I6" i="2"/>
  <c r="I19" i="2" s="1"/>
  <c r="I3" i="2"/>
  <c r="I2" i="2"/>
  <c r="I4" i="2" s="1"/>
  <c r="I47" i="2" s="1"/>
</calcChain>
</file>

<file path=xl/sharedStrings.xml><?xml version="1.0" encoding="utf-8"?>
<sst xmlns="http://schemas.openxmlformats.org/spreadsheetml/2006/main" count="182" uniqueCount="101">
  <si>
    <t>Reference PCB:</t>
  </si>
  <si>
    <t>Description:</t>
  </si>
  <si>
    <t>Value:</t>
  </si>
  <si>
    <t>Footprint:</t>
  </si>
  <si>
    <t>Quantity needed:</t>
  </si>
  <si>
    <t>Price pr. piece (NOK):</t>
  </si>
  <si>
    <t>Link:</t>
  </si>
  <si>
    <t>Price total (NOK):</t>
  </si>
  <si>
    <t>Raspberry pi4 4 GB</t>
  </si>
  <si>
    <t>NA</t>
  </si>
  <si>
    <t>Click here</t>
  </si>
  <si>
    <t>Raspberry Power Supply</t>
  </si>
  <si>
    <t>Parallel ADC</t>
  </si>
  <si>
    <t>U1</t>
  </si>
  <si>
    <t>ADS8422 16-bit ADC Texas</t>
  </si>
  <si>
    <t>ADS8422</t>
  </si>
  <si>
    <t>48-TQFP</t>
  </si>
  <si>
    <t>J1</t>
  </si>
  <si>
    <t>1979 Adafruit</t>
  </si>
  <si>
    <t xml:space="preserve">D1, D2 </t>
  </si>
  <si>
    <t xml:space="preserve">Zener diode for ADC protection </t>
  </si>
  <si>
    <t>SOD-232</t>
  </si>
  <si>
    <t>U2</t>
  </si>
  <si>
    <t>LDO</t>
  </si>
  <si>
    <t>SOT-223-5</t>
  </si>
  <si>
    <t>U3</t>
  </si>
  <si>
    <t>8-WSON</t>
  </si>
  <si>
    <t>C6, C8, C12</t>
  </si>
  <si>
    <t>Capacitor</t>
  </si>
  <si>
    <t>0603</t>
  </si>
  <si>
    <t xml:space="preserve">1µF capacitor </t>
  </si>
  <si>
    <t>C1, C2, C17, C18, C19</t>
  </si>
  <si>
    <t xml:space="preserve">4.7µF </t>
  </si>
  <si>
    <t>C14</t>
  </si>
  <si>
    <t xml:space="preserve">R5, R6 </t>
  </si>
  <si>
    <t>0805</t>
  </si>
  <si>
    <t>LNA REV. 3</t>
  </si>
  <si>
    <t>SHIELD</t>
  </si>
  <si>
    <t>RF-sheild</t>
  </si>
  <si>
    <t>SMS-457F</t>
  </si>
  <si>
    <t>N/A</t>
  </si>
  <si>
    <t>RF-shield Lid</t>
  </si>
  <si>
    <t>SMS-457C</t>
  </si>
  <si>
    <t>ADA4841</t>
  </si>
  <si>
    <t>SOT23-6</t>
  </si>
  <si>
    <t xml:space="preserve">D5, D6 </t>
  </si>
  <si>
    <t>TVS-diodes</t>
  </si>
  <si>
    <t>SMBJ3V3-E3/52</t>
  </si>
  <si>
    <t>Self-defined</t>
  </si>
  <si>
    <t xml:space="preserve">D1, D2, D3, D4 </t>
  </si>
  <si>
    <t>Saturation diodes</t>
  </si>
  <si>
    <t>S1M-13-F</t>
  </si>
  <si>
    <t>C1,C2</t>
  </si>
  <si>
    <t>100pF</t>
  </si>
  <si>
    <t>MOSFET Driver Low &amp; High side</t>
  </si>
  <si>
    <t>LTC1693-2</t>
  </si>
  <si>
    <t>SOIC8</t>
  </si>
  <si>
    <t>PMV164ENEAR</t>
  </si>
  <si>
    <t>SOT23</t>
  </si>
  <si>
    <t>1nF</t>
  </si>
  <si>
    <t>CPU</t>
  </si>
  <si>
    <t>PCB</t>
  </si>
  <si>
    <t>JLC PCB</t>
  </si>
  <si>
    <t xml:space="preserve">Pin-header connectors - 2x20 pins </t>
  </si>
  <si>
    <t>MM3Z3V3T1G</t>
  </si>
  <si>
    <t>LP38692MP-3.3 - 3.3 volt supply</t>
  </si>
  <si>
    <t>LP2989ILDX-5.0 - 5.0 volt supply</t>
  </si>
  <si>
    <t>Capacitor - E12 series</t>
  </si>
  <si>
    <t xml:space="preserve">100nF capacitor </t>
  </si>
  <si>
    <t>C3-C5, C7, C9-C11</t>
  </si>
  <si>
    <t>C13</t>
  </si>
  <si>
    <t xml:space="preserve">10nF </t>
  </si>
  <si>
    <t>Unused</t>
  </si>
  <si>
    <t>Resistor - E12 series</t>
  </si>
  <si>
    <t>12 ohm</t>
  </si>
  <si>
    <t>R1-R4,R7,R8,R11,R12</t>
  </si>
  <si>
    <t xml:space="preserve">U1, U2, U3, U4, U7, U8     </t>
  </si>
  <si>
    <t>Op-amp</t>
  </si>
  <si>
    <t>C3,C4,C13,C14,C17,C18</t>
  </si>
  <si>
    <t>10uF</t>
  </si>
  <si>
    <t>C5,C6,C11,C12</t>
  </si>
  <si>
    <t>22pF</t>
  </si>
  <si>
    <t>C7,C8,C9,C10,C15,C16</t>
  </si>
  <si>
    <t>unused</t>
  </si>
  <si>
    <t xml:space="preserve">R1,R3 </t>
  </si>
  <si>
    <t>330kΩ</t>
  </si>
  <si>
    <t xml:space="preserve">R2,R4 </t>
  </si>
  <si>
    <t>220kΩ</t>
  </si>
  <si>
    <t>R5,R6,R11,R12</t>
  </si>
  <si>
    <t>4.7kΩ</t>
  </si>
  <si>
    <t>R7</t>
  </si>
  <si>
    <t>560Ω</t>
  </si>
  <si>
    <t>R10</t>
  </si>
  <si>
    <t>6.7kΩ</t>
  </si>
  <si>
    <t xml:space="preserve">R13,R14 </t>
  </si>
  <si>
    <t xml:space="preserve">MCU - H-BRIDGE </t>
  </si>
  <si>
    <t>Atmega4809 curiosity nano</t>
  </si>
  <si>
    <t>ATmega4809</t>
  </si>
  <si>
    <t>NMOS</t>
  </si>
  <si>
    <t>LP38692MP - 3.3 volt supply</t>
  </si>
  <si>
    <t>LP38692MP-3.3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</si>
</sst>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i/>
      <sz val="10"/>
      <color rgb="FF000000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3" fillId="3" borderId="5" xfId="0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2" fontId="0" fillId="3" borderId="2" xfId="0" applyNumberFormat="1" applyFont="1" applyFill="1" applyBorder="1" applyAlignment="1"/>
    <xf numFmtId="0" fontId="6" fillId="3" borderId="2" xfId="0" applyFont="1" applyFill="1" applyBorder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49" fontId="0" fillId="3" borderId="7" xfId="0" applyNumberFormat="1" applyFont="1" applyFill="1" applyBorder="1" applyAlignment="1">
      <alignment horizontal="left"/>
    </xf>
    <xf numFmtId="0" fontId="0" fillId="4" borderId="3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ont="1" applyFill="1" applyBorder="1" applyAlignment="1"/>
    <xf numFmtId="0" fontId="7" fillId="4" borderId="2" xfId="0" applyFont="1" applyFill="1" applyBorder="1" applyAlignment="1"/>
    <xf numFmtId="0" fontId="8" fillId="4" borderId="2" xfId="0" applyFont="1" applyFill="1" applyBorder="1"/>
    <xf numFmtId="0" fontId="0" fillId="4" borderId="2" xfId="0" applyFont="1" applyFill="1" applyBorder="1" applyAlignment="1"/>
    <xf numFmtId="0" fontId="2" fillId="0" borderId="0" xfId="0" applyFont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5" borderId="3" xfId="0" applyFont="1" applyFill="1" applyBorder="1" applyAlignment="1"/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49" fontId="0" fillId="5" borderId="2" xfId="0" applyNumberFormat="1" applyFont="1" applyFill="1" applyBorder="1" applyAlignment="1"/>
    <xf numFmtId="0" fontId="3" fillId="5" borderId="2" xfId="0" applyFont="1" applyFill="1" applyBorder="1" applyAlignment="1">
      <alignment horizontal="left"/>
    </xf>
    <xf numFmtId="0" fontId="2" fillId="0" borderId="0" xfId="0" applyFont="1" applyAlignment="1"/>
    <xf numFmtId="0" fontId="0" fillId="6" borderId="3" xfId="0" applyFont="1" applyFill="1" applyBorder="1" applyAlignment="1"/>
    <xf numFmtId="49" fontId="0" fillId="6" borderId="3" xfId="0" applyNumberFormat="1" applyFont="1" applyFill="1" applyBorder="1" applyAlignment="1"/>
    <xf numFmtId="0" fontId="0" fillId="6" borderId="2" xfId="0" applyFont="1" applyFill="1" applyBorder="1" applyAlignment="1"/>
    <xf numFmtId="0" fontId="10" fillId="6" borderId="2" xfId="0" applyFont="1" applyFill="1" applyBorder="1" applyAlignment="1"/>
    <xf numFmtId="0" fontId="4" fillId="6" borderId="2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6" xfId="0" applyFont="1" applyFill="1" applyBorder="1" applyAlignment="1"/>
    <xf numFmtId="0" fontId="0" fillId="6" borderId="7" xfId="0" applyFont="1" applyFill="1" applyBorder="1" applyAlignment="1"/>
    <xf numFmtId="49" fontId="0" fillId="6" borderId="7" xfId="0" applyNumberFormat="1" applyFont="1" applyFill="1" applyBorder="1" applyAlignment="1">
      <alignment horizontal="left"/>
    </xf>
    <xf numFmtId="0" fontId="3" fillId="6" borderId="7" xfId="0" applyFont="1" applyFill="1" applyBorder="1"/>
    <xf numFmtId="0" fontId="11" fillId="0" borderId="3" xfId="0" applyFont="1" applyBorder="1"/>
    <xf numFmtId="0" fontId="0" fillId="7" borderId="6" xfId="0" applyFont="1" applyFill="1" applyBorder="1" applyAlignment="1"/>
    <xf numFmtId="0" fontId="0" fillId="7" borderId="7" xfId="0" applyFont="1" applyFill="1" applyBorder="1" applyAlignment="1"/>
    <xf numFmtId="49" fontId="0" fillId="7" borderId="7" xfId="0" applyNumberFormat="1" applyFont="1" applyFill="1" applyBorder="1" applyAlignment="1">
      <alignment horizontal="left"/>
    </xf>
    <xf numFmtId="0" fontId="3" fillId="7" borderId="7" xfId="0" applyFont="1" applyFill="1" applyBorder="1"/>
    <xf numFmtId="49" fontId="0" fillId="3" borderId="7" xfId="0" applyNumberFormat="1" applyFont="1" applyFill="1" applyBorder="1" applyAlignment="1">
      <alignment horizontal="left"/>
    </xf>
    <xf numFmtId="0" fontId="3" fillId="3" borderId="7" xfId="0" applyFont="1" applyFill="1" applyBorder="1"/>
    <xf numFmtId="49" fontId="5" fillId="3" borderId="5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12" fillId="7" borderId="7" xfId="0" applyFont="1" applyFill="1" applyBorder="1"/>
    <xf numFmtId="0" fontId="0" fillId="4" borderId="2" xfId="0" applyFont="1" applyFill="1" applyBorder="1"/>
    <xf numFmtId="49" fontId="0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/>
    <xf numFmtId="0" fontId="3" fillId="4" borderId="2" xfId="0" applyFont="1" applyFill="1" applyBorder="1" applyAlignment="1"/>
    <xf numFmtId="0" fontId="13" fillId="0" borderId="0" xfId="0" applyFont="1" applyAlignment="1"/>
    <xf numFmtId="49" fontId="0" fillId="4" borderId="7" xfId="0" applyNumberFormat="1" applyFont="1" applyFill="1" applyBorder="1" applyAlignment="1">
      <alignment horizontal="left"/>
    </xf>
    <xf numFmtId="0" fontId="3" fillId="4" borderId="7" xfId="0" applyFont="1" applyFill="1" applyBorder="1"/>
    <xf numFmtId="0" fontId="0" fillId="5" borderId="6" xfId="0" applyFont="1" applyFill="1" applyBorder="1" applyAlignment="1"/>
    <xf numFmtId="0" fontId="0" fillId="5" borderId="7" xfId="0" applyFont="1" applyFill="1" applyBorder="1" applyAlignment="1"/>
    <xf numFmtId="49" fontId="0" fillId="5" borderId="7" xfId="0" applyNumberFormat="1" applyFont="1" applyFill="1" applyBorder="1" applyAlignment="1">
      <alignment horizontal="left"/>
    </xf>
    <xf numFmtId="0" fontId="14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no/product-detail/no/raspberry-pi/RPI-USB-C-POWER-SUPPLY-BLACK-EU/1690-RPIUSB-CPOWERSUPPLYBLACKEU-ND/10258762" TargetMode="External"/><Relationship Id="rId1" Type="http://schemas.openxmlformats.org/officeDocument/2006/relationships/hyperlink" Target="https://www.digikey.no/product-detail/no/raspberry-pi/RASPBERRY-PI-4B-4GB/1690-RASPBERRYPI4B-4GB-ND/10258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0"/>
  <sheetViews>
    <sheetView tabSelected="1" topLeftCell="A25" workbookViewId="0"/>
  </sheetViews>
  <sheetFormatPr baseColWidth="10" defaultColWidth="14.453125" defaultRowHeight="15.75" customHeight="1" x14ac:dyDescent="0.25"/>
  <cols>
    <col min="1" max="1" width="16.54296875" customWidth="1"/>
    <col min="2" max="2" width="21.54296875" customWidth="1"/>
    <col min="3" max="3" width="30.7265625" customWidth="1"/>
    <col min="4" max="4" width="17.453125" customWidth="1"/>
    <col min="5" max="5" width="11.26953125" customWidth="1"/>
    <col min="6" max="6" width="16.54296875" customWidth="1"/>
    <col min="7" max="7" width="19.81640625" customWidth="1"/>
    <col min="8" max="8" width="10.453125" customWidth="1"/>
    <col min="9" max="9" width="20.7265625" customWidth="1"/>
    <col min="10" max="10" width="17" customWidth="1"/>
  </cols>
  <sheetData>
    <row r="1" spans="1:26" ht="21" customHeight="1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Z1" s="2"/>
    </row>
    <row r="2" spans="1:26" ht="12.5" x14ac:dyDescent="0.25">
      <c r="A2" s="31" t="s">
        <v>60</v>
      </c>
      <c r="B2" s="31"/>
      <c r="C2" s="31" t="s">
        <v>8</v>
      </c>
      <c r="D2" s="31"/>
      <c r="E2" s="32"/>
      <c r="F2" s="33">
        <v>1</v>
      </c>
      <c r="G2" s="31">
        <v>641.99</v>
      </c>
      <c r="H2" s="34" t="s">
        <v>10</v>
      </c>
      <c r="I2" s="4">
        <f t="shared" ref="I2:I3" si="0">F2*G2</f>
        <v>641.99</v>
      </c>
      <c r="Z2" s="2"/>
    </row>
    <row r="3" spans="1:26" ht="12.5" x14ac:dyDescent="0.25">
      <c r="A3" s="35" t="s">
        <v>60</v>
      </c>
      <c r="B3" s="36"/>
      <c r="C3" s="31" t="s">
        <v>11</v>
      </c>
      <c r="D3" s="31"/>
      <c r="E3" s="32"/>
      <c r="F3" s="33">
        <v>1</v>
      </c>
      <c r="G3" s="31">
        <v>82.16</v>
      </c>
      <c r="H3" s="34" t="s">
        <v>10</v>
      </c>
      <c r="I3" s="4">
        <f t="shared" si="0"/>
        <v>82.16</v>
      </c>
      <c r="Z3" s="2"/>
    </row>
    <row r="4" spans="1:26" ht="13" x14ac:dyDescent="0.3">
      <c r="A4" s="37"/>
      <c r="B4" s="38"/>
      <c r="C4" s="38"/>
      <c r="D4" s="38"/>
      <c r="E4" s="39"/>
      <c r="F4" s="38"/>
      <c r="G4" s="38"/>
      <c r="H4" s="40"/>
      <c r="I4" s="41">
        <f>SUM(I2:I3)</f>
        <v>724.15</v>
      </c>
      <c r="Z4" s="2"/>
    </row>
    <row r="5" spans="1:26" ht="12.5" x14ac:dyDescent="0.25">
      <c r="A5" s="42"/>
      <c r="B5" s="43"/>
      <c r="C5" s="43"/>
      <c r="D5" s="43"/>
      <c r="E5" s="44"/>
      <c r="F5" s="43"/>
      <c r="G5" s="43"/>
      <c r="H5" s="45"/>
      <c r="Z5" s="2"/>
    </row>
    <row r="6" spans="1:26" ht="12.5" x14ac:dyDescent="0.25">
      <c r="A6" s="12" t="s">
        <v>12</v>
      </c>
      <c r="B6" s="13" t="s">
        <v>61</v>
      </c>
      <c r="C6" s="13" t="s">
        <v>62</v>
      </c>
      <c r="D6" s="13"/>
      <c r="E6" s="46"/>
      <c r="F6" s="13">
        <v>1</v>
      </c>
      <c r="G6" s="13">
        <v>5</v>
      </c>
      <c r="H6" s="47"/>
      <c r="I6" s="4">
        <f t="shared" ref="I6:I18" si="1">F6*G6</f>
        <v>5</v>
      </c>
      <c r="Z6" s="2"/>
    </row>
    <row r="7" spans="1:26" ht="12.5" x14ac:dyDescent="0.25">
      <c r="A7" s="5" t="s">
        <v>12</v>
      </c>
      <c r="B7" s="6" t="s">
        <v>13</v>
      </c>
      <c r="C7" s="6" t="s">
        <v>14</v>
      </c>
      <c r="D7" s="6" t="s">
        <v>15</v>
      </c>
      <c r="E7" s="48" t="s">
        <v>16</v>
      </c>
      <c r="F7" s="6">
        <v>1</v>
      </c>
      <c r="G7" s="6">
        <v>547.04999999999995</v>
      </c>
      <c r="H7" s="7" t="str">
        <f>HYPERLINK("https://www.digikey.no/product-detail/en/texas-instruments/ADS8422IBPFBT/296-21325-1-ND/1258258","Click here")</f>
        <v>Click here</v>
      </c>
      <c r="I7" s="4">
        <f t="shared" si="1"/>
        <v>547.04999999999995</v>
      </c>
      <c r="Z7" s="2"/>
    </row>
    <row r="8" spans="1:26" ht="12.5" x14ac:dyDescent="0.25">
      <c r="A8" s="8" t="s">
        <v>12</v>
      </c>
      <c r="B8" s="9" t="s">
        <v>17</v>
      </c>
      <c r="C8" s="9" t="s">
        <v>63</v>
      </c>
      <c r="D8" s="9" t="s">
        <v>18</v>
      </c>
      <c r="E8" s="49" t="s">
        <v>9</v>
      </c>
      <c r="F8" s="9">
        <v>1</v>
      </c>
      <c r="G8" s="10">
        <v>31</v>
      </c>
      <c r="H8" s="11" t="str">
        <f>HYPERLINK("https://www.digikey.no/product-detail/en/adafruit-industries-llc/1979/1528-1783-ND/6238003","Click here")</f>
        <v>Click here</v>
      </c>
      <c r="I8" s="4">
        <f t="shared" si="1"/>
        <v>31</v>
      </c>
      <c r="Z8" s="2"/>
    </row>
    <row r="9" spans="1:26" ht="12.5" x14ac:dyDescent="0.25">
      <c r="A9" s="8" t="s">
        <v>12</v>
      </c>
      <c r="B9" s="9" t="s">
        <v>19</v>
      </c>
      <c r="C9" s="9" t="s">
        <v>20</v>
      </c>
      <c r="D9" s="9" t="s">
        <v>64</v>
      </c>
      <c r="E9" s="49" t="s">
        <v>21</v>
      </c>
      <c r="F9" s="9">
        <v>2</v>
      </c>
      <c r="G9" s="9">
        <v>1.47</v>
      </c>
      <c r="H9" s="11" t="str">
        <f>HYPERLINK("https://www.digikey.no/product-detail/no/on-semiconductor/MM3Z3V3T1G/MM3Z3V3T1GOSCT-ND/2623467","Click here")</f>
        <v>Click here</v>
      </c>
      <c r="I9" s="4">
        <f t="shared" si="1"/>
        <v>2.94</v>
      </c>
      <c r="Z9" s="2"/>
    </row>
    <row r="10" spans="1:26" ht="12.5" x14ac:dyDescent="0.25">
      <c r="A10" s="8" t="s">
        <v>12</v>
      </c>
      <c r="B10" s="9" t="s">
        <v>22</v>
      </c>
      <c r="C10" s="9" t="s">
        <v>65</v>
      </c>
      <c r="D10" s="9" t="s">
        <v>23</v>
      </c>
      <c r="E10" s="49" t="s">
        <v>24</v>
      </c>
      <c r="F10" s="9">
        <v>1</v>
      </c>
      <c r="G10" s="9">
        <v>16.25</v>
      </c>
      <c r="H10" s="11" t="str">
        <f>HYPERLINK("https://www.digikey.com/product-detail/en/texas-instruments/LP38692MP-3-3-NOPB/LP38692MP-3-3-NOPBTR-ND/723328","Click here")</f>
        <v>Click here</v>
      </c>
      <c r="I10" s="4">
        <f t="shared" si="1"/>
        <v>16.25</v>
      </c>
      <c r="Z10" s="2"/>
    </row>
    <row r="11" spans="1:26" ht="12.5" x14ac:dyDescent="0.25">
      <c r="A11" s="8" t="s">
        <v>12</v>
      </c>
      <c r="B11" s="9" t="s">
        <v>25</v>
      </c>
      <c r="C11" s="9" t="s">
        <v>66</v>
      </c>
      <c r="D11" s="9" t="s">
        <v>23</v>
      </c>
      <c r="E11" s="49" t="s">
        <v>26</v>
      </c>
      <c r="F11" s="9">
        <v>1</v>
      </c>
      <c r="G11" s="9">
        <v>15.24</v>
      </c>
      <c r="H11" s="11" t="str">
        <f>HYPERLINK("https://www.digikey.no/product-detail/no/texas-instruments/LP38693MP-3-3-NOPB/LP38693MP-3-3-NOPBCT-ND/755153","Click here")</f>
        <v>Click here</v>
      </c>
      <c r="I11" s="4">
        <f t="shared" si="1"/>
        <v>15.24</v>
      </c>
      <c r="Z11" s="2"/>
    </row>
    <row r="12" spans="1:26" ht="12.5" x14ac:dyDescent="0.25">
      <c r="A12" s="8" t="s">
        <v>12</v>
      </c>
      <c r="B12" s="9" t="s">
        <v>27</v>
      </c>
      <c r="C12" s="9" t="s">
        <v>67</v>
      </c>
      <c r="D12" s="9" t="s">
        <v>68</v>
      </c>
      <c r="E12" s="49" t="s">
        <v>29</v>
      </c>
      <c r="F12" s="9">
        <v>3</v>
      </c>
      <c r="G12" s="9">
        <v>1.5</v>
      </c>
      <c r="H12" s="50"/>
      <c r="I12" s="3">
        <f t="shared" si="1"/>
        <v>4.5</v>
      </c>
      <c r="Z12" s="2"/>
    </row>
    <row r="13" spans="1:26" ht="12.5" x14ac:dyDescent="0.25">
      <c r="A13" s="8" t="s">
        <v>12</v>
      </c>
      <c r="B13" s="9" t="s">
        <v>69</v>
      </c>
      <c r="C13" s="9" t="s">
        <v>67</v>
      </c>
      <c r="D13" s="9" t="s">
        <v>30</v>
      </c>
      <c r="E13" s="49" t="s">
        <v>29</v>
      </c>
      <c r="F13" s="9">
        <v>7</v>
      </c>
      <c r="G13" s="9">
        <v>1.5</v>
      </c>
      <c r="H13" s="50"/>
      <c r="I13" s="4">
        <f t="shared" si="1"/>
        <v>10.5</v>
      </c>
      <c r="Z13" s="2"/>
    </row>
    <row r="14" spans="1:26" ht="12.5" x14ac:dyDescent="0.25">
      <c r="A14" s="8" t="s">
        <v>12</v>
      </c>
      <c r="B14" s="9" t="s">
        <v>31</v>
      </c>
      <c r="C14" s="9" t="s">
        <v>28</v>
      </c>
      <c r="D14" s="9" t="s">
        <v>32</v>
      </c>
      <c r="E14" s="49" t="s">
        <v>29</v>
      </c>
      <c r="F14" s="9">
        <v>5</v>
      </c>
      <c r="G14" s="10">
        <v>2</v>
      </c>
      <c r="H14" s="50"/>
      <c r="I14" s="4">
        <f t="shared" si="1"/>
        <v>10</v>
      </c>
      <c r="Z14" s="2"/>
    </row>
    <row r="15" spans="1:26" ht="12.5" x14ac:dyDescent="0.25">
      <c r="A15" s="8" t="s">
        <v>12</v>
      </c>
      <c r="B15" s="9" t="s">
        <v>70</v>
      </c>
      <c r="C15" s="9" t="s">
        <v>67</v>
      </c>
      <c r="D15" s="9" t="s">
        <v>71</v>
      </c>
      <c r="E15" s="49" t="s">
        <v>29</v>
      </c>
      <c r="F15" s="9">
        <v>1</v>
      </c>
      <c r="G15" s="9">
        <v>1.5</v>
      </c>
      <c r="H15" s="50"/>
      <c r="I15" s="4">
        <f t="shared" si="1"/>
        <v>1.5</v>
      </c>
      <c r="Z15" s="2"/>
    </row>
    <row r="16" spans="1:26" ht="12.5" x14ac:dyDescent="0.25">
      <c r="A16" s="8" t="s">
        <v>12</v>
      </c>
      <c r="B16" s="9" t="s">
        <v>33</v>
      </c>
      <c r="C16" s="9" t="s">
        <v>67</v>
      </c>
      <c r="D16" s="9" t="s">
        <v>72</v>
      </c>
      <c r="E16" s="49" t="s">
        <v>29</v>
      </c>
      <c r="F16" s="9">
        <v>0</v>
      </c>
      <c r="G16" s="9">
        <v>0</v>
      </c>
      <c r="H16" s="50"/>
      <c r="I16" s="4">
        <f t="shared" si="1"/>
        <v>0</v>
      </c>
      <c r="Z16" s="2"/>
    </row>
    <row r="17" spans="1:26" ht="12.5" x14ac:dyDescent="0.25">
      <c r="A17" s="8" t="s">
        <v>12</v>
      </c>
      <c r="B17" s="9" t="s">
        <v>34</v>
      </c>
      <c r="C17" s="9" t="s">
        <v>73</v>
      </c>
      <c r="D17" s="9" t="s">
        <v>74</v>
      </c>
      <c r="E17" s="49" t="s">
        <v>35</v>
      </c>
      <c r="F17" s="9">
        <v>2</v>
      </c>
      <c r="G17" s="9">
        <v>1.5</v>
      </c>
      <c r="H17" s="50"/>
      <c r="I17" s="4">
        <f t="shared" si="1"/>
        <v>3</v>
      </c>
      <c r="Z17" s="2"/>
    </row>
    <row r="18" spans="1:26" ht="12.5" x14ac:dyDescent="0.25">
      <c r="A18" s="8" t="s">
        <v>12</v>
      </c>
      <c r="B18" s="9" t="s">
        <v>75</v>
      </c>
      <c r="C18" s="9" t="s">
        <v>73</v>
      </c>
      <c r="D18" s="9" t="s">
        <v>72</v>
      </c>
      <c r="E18" s="49" t="s">
        <v>35</v>
      </c>
      <c r="F18" s="9">
        <v>8</v>
      </c>
      <c r="G18" s="9">
        <v>0</v>
      </c>
      <c r="H18" s="50"/>
      <c r="I18" s="4">
        <f t="shared" si="1"/>
        <v>0</v>
      </c>
      <c r="Z18" s="2"/>
    </row>
    <row r="19" spans="1:26" ht="13" x14ac:dyDescent="0.3">
      <c r="A19" s="12"/>
      <c r="B19" s="13"/>
      <c r="C19" s="13"/>
      <c r="D19" s="13"/>
      <c r="E19" s="14"/>
      <c r="F19" s="13"/>
      <c r="G19" s="13"/>
      <c r="H19" s="47"/>
      <c r="I19" s="51">
        <f>SUM(I6:I18)</f>
        <v>646.98</v>
      </c>
      <c r="Z19" s="2"/>
    </row>
    <row r="20" spans="1:26" ht="12.5" x14ac:dyDescent="0.25">
      <c r="A20" s="42"/>
      <c r="B20" s="43"/>
      <c r="C20" s="43"/>
      <c r="D20" s="43"/>
      <c r="E20" s="44"/>
      <c r="F20" s="43"/>
      <c r="G20" s="43"/>
      <c r="H20" s="45"/>
      <c r="Z20" s="2"/>
    </row>
    <row r="21" spans="1:26" ht="12.5" x14ac:dyDescent="0.25">
      <c r="A21" s="15" t="s">
        <v>36</v>
      </c>
      <c r="B21" s="16" t="s">
        <v>61</v>
      </c>
      <c r="C21" s="16" t="s">
        <v>62</v>
      </c>
      <c r="D21" s="52"/>
      <c r="E21" s="53"/>
      <c r="F21" s="16">
        <v>1</v>
      </c>
      <c r="G21" s="16">
        <v>5</v>
      </c>
      <c r="H21" s="54"/>
      <c r="I21" s="4">
        <f t="shared" ref="I21:I36" si="2">F21*G21</f>
        <v>5</v>
      </c>
      <c r="Z21" s="2"/>
    </row>
    <row r="22" spans="1:26" ht="12.5" x14ac:dyDescent="0.25">
      <c r="A22" s="15" t="s">
        <v>36</v>
      </c>
      <c r="B22" s="15" t="s">
        <v>76</v>
      </c>
      <c r="C22" s="16" t="s">
        <v>77</v>
      </c>
      <c r="D22" s="16" t="s">
        <v>43</v>
      </c>
      <c r="E22" s="17" t="s">
        <v>44</v>
      </c>
      <c r="F22" s="16">
        <v>6</v>
      </c>
      <c r="G22" s="16">
        <v>52.86</v>
      </c>
      <c r="H22" s="19" t="str">
        <f>HYPERLINK("https://www.digikey.no/product-detail/no/analog-devices-inc/ADA4841-1YRJZ-R2/ADA4841-1YRJZ-R2DKR-ND/4910681","Click here")</f>
        <v>Click here</v>
      </c>
      <c r="I22" s="4">
        <f t="shared" si="2"/>
        <v>317.15999999999997</v>
      </c>
      <c r="Z22" s="2"/>
    </row>
    <row r="23" spans="1:26" ht="12.5" x14ac:dyDescent="0.25">
      <c r="A23" s="15" t="s">
        <v>36</v>
      </c>
      <c r="B23" s="15" t="s">
        <v>37</v>
      </c>
      <c r="C23" s="16" t="s">
        <v>38</v>
      </c>
      <c r="D23" s="16" t="s">
        <v>39</v>
      </c>
      <c r="E23" s="17" t="s">
        <v>40</v>
      </c>
      <c r="F23" s="16">
        <v>1</v>
      </c>
      <c r="G23" s="16">
        <v>20.99</v>
      </c>
      <c r="H23" s="18" t="str">
        <f>HYPERLINK("https://www.digikey.no/product-detail/en/SMS-457F/1798-1227-6-ND/7203636/?itemSeq=321058078","Click here")</f>
        <v>Click here</v>
      </c>
      <c r="I23" s="4">
        <f t="shared" si="2"/>
        <v>20.99</v>
      </c>
      <c r="Z23" s="2"/>
    </row>
    <row r="24" spans="1:26" ht="12.5" x14ac:dyDescent="0.25">
      <c r="A24" s="15" t="s">
        <v>36</v>
      </c>
      <c r="B24" s="15" t="s">
        <v>37</v>
      </c>
      <c r="C24" s="16" t="s">
        <v>41</v>
      </c>
      <c r="D24" s="16" t="s">
        <v>42</v>
      </c>
      <c r="E24" s="17" t="s">
        <v>40</v>
      </c>
      <c r="F24" s="16">
        <v>1</v>
      </c>
      <c r="G24" s="16">
        <v>6.44</v>
      </c>
      <c r="H24" s="18" t="str">
        <f>HYPERLINK("https://www.digikey.no/product-detail/en/leader-tech-inc/SMS-457C/1798-1226-ND/7203484","Click here")</f>
        <v>Click here</v>
      </c>
      <c r="I24" s="4">
        <f t="shared" si="2"/>
        <v>6.44</v>
      </c>
      <c r="Z24" s="2"/>
    </row>
    <row r="25" spans="1:26" ht="12.5" x14ac:dyDescent="0.25">
      <c r="A25" s="15" t="s">
        <v>36</v>
      </c>
      <c r="B25" s="15" t="s">
        <v>45</v>
      </c>
      <c r="C25" s="16" t="s">
        <v>46</v>
      </c>
      <c r="D25" s="16" t="s">
        <v>47</v>
      </c>
      <c r="E25" s="17" t="s">
        <v>48</v>
      </c>
      <c r="F25" s="16">
        <v>2</v>
      </c>
      <c r="G25" s="16"/>
      <c r="H25" s="19" t="str">
        <f>HYPERLINK("https://www.digikey.no/product-detail/en/SMBJ3V3-E3-52/SMBJ3V3-E3-52GICT-ND/1147834?","Click here")</f>
        <v>Click here</v>
      </c>
      <c r="I25" s="4">
        <f t="shared" si="2"/>
        <v>0</v>
      </c>
      <c r="Z25" s="2"/>
    </row>
    <row r="26" spans="1:26" ht="12.5" x14ac:dyDescent="0.25">
      <c r="A26" s="15" t="s">
        <v>36</v>
      </c>
      <c r="B26" s="15" t="s">
        <v>49</v>
      </c>
      <c r="C26" s="16" t="s">
        <v>50</v>
      </c>
      <c r="D26" s="16" t="s">
        <v>51</v>
      </c>
      <c r="E26" s="17" t="s">
        <v>48</v>
      </c>
      <c r="F26" s="16"/>
      <c r="G26" s="16"/>
      <c r="H26" s="19" t="str">
        <f>HYPERLINK("https://www.digikey.no/product-detail/no/diodes-incorporated/S1M-13-F/S1M-FDIDKR-ND/1811188","Click here")</f>
        <v>Click here</v>
      </c>
      <c r="I26" s="4">
        <f t="shared" si="2"/>
        <v>0</v>
      </c>
      <c r="Z26" s="2"/>
    </row>
    <row r="27" spans="1:26" ht="12.5" x14ac:dyDescent="0.25">
      <c r="A27" s="15" t="s">
        <v>36</v>
      </c>
      <c r="B27" s="15" t="s">
        <v>52</v>
      </c>
      <c r="C27" s="16" t="s">
        <v>67</v>
      </c>
      <c r="D27" s="16" t="s">
        <v>53</v>
      </c>
      <c r="E27" s="17" t="s">
        <v>29</v>
      </c>
      <c r="F27" s="16">
        <v>2</v>
      </c>
      <c r="G27" s="16">
        <v>1.5</v>
      </c>
      <c r="H27" s="54"/>
      <c r="I27" s="4">
        <f t="shared" si="2"/>
        <v>3</v>
      </c>
      <c r="Z27" s="2"/>
    </row>
    <row r="28" spans="1:26" ht="12.5" x14ac:dyDescent="0.25">
      <c r="A28" s="15" t="s">
        <v>36</v>
      </c>
      <c r="B28" s="15" t="s">
        <v>78</v>
      </c>
      <c r="C28" s="16" t="s">
        <v>28</v>
      </c>
      <c r="D28" s="16" t="s">
        <v>79</v>
      </c>
      <c r="E28" s="17" t="s">
        <v>35</v>
      </c>
      <c r="F28" s="20">
        <v>6</v>
      </c>
      <c r="G28" s="20">
        <v>1.69</v>
      </c>
      <c r="H28" s="55"/>
      <c r="I28" s="4">
        <f t="shared" si="2"/>
        <v>10.14</v>
      </c>
      <c r="Z28" s="2"/>
    </row>
    <row r="29" spans="1:26" ht="12.5" x14ac:dyDescent="0.25">
      <c r="A29" s="15" t="s">
        <v>36</v>
      </c>
      <c r="B29" s="15" t="s">
        <v>80</v>
      </c>
      <c r="C29" s="16" t="s">
        <v>67</v>
      </c>
      <c r="D29" s="16" t="s">
        <v>81</v>
      </c>
      <c r="E29" s="17" t="s">
        <v>29</v>
      </c>
      <c r="F29" s="16">
        <v>4</v>
      </c>
      <c r="G29" s="16">
        <v>1.5</v>
      </c>
      <c r="H29" s="54"/>
      <c r="I29" s="4">
        <f t="shared" si="2"/>
        <v>6</v>
      </c>
      <c r="Z29" s="2"/>
    </row>
    <row r="30" spans="1:26" ht="12.5" x14ac:dyDescent="0.25">
      <c r="A30" s="15" t="s">
        <v>36</v>
      </c>
      <c r="B30" s="15" t="s">
        <v>82</v>
      </c>
      <c r="C30" s="16" t="s">
        <v>67</v>
      </c>
      <c r="D30" s="16" t="s">
        <v>83</v>
      </c>
      <c r="E30" s="17" t="s">
        <v>29</v>
      </c>
      <c r="F30" s="20">
        <v>6</v>
      </c>
      <c r="G30" s="20">
        <v>0</v>
      </c>
      <c r="H30" s="55"/>
      <c r="I30" s="4">
        <f t="shared" si="2"/>
        <v>0</v>
      </c>
      <c r="Z30" s="2"/>
    </row>
    <row r="31" spans="1:26" ht="12.5" x14ac:dyDescent="0.25">
      <c r="A31" s="15" t="s">
        <v>36</v>
      </c>
      <c r="B31" s="15" t="s">
        <v>84</v>
      </c>
      <c r="C31" s="16" t="s">
        <v>73</v>
      </c>
      <c r="D31" s="16" t="s">
        <v>85</v>
      </c>
      <c r="E31" s="17" t="s">
        <v>29</v>
      </c>
      <c r="F31" s="16">
        <v>2</v>
      </c>
      <c r="G31" s="16">
        <v>1.5</v>
      </c>
      <c r="H31" s="54"/>
      <c r="I31" s="4">
        <f t="shared" si="2"/>
        <v>3</v>
      </c>
      <c r="Z31" s="2"/>
    </row>
    <row r="32" spans="1:26" ht="12.5" x14ac:dyDescent="0.25">
      <c r="A32" s="15" t="s">
        <v>36</v>
      </c>
      <c r="B32" s="15" t="s">
        <v>86</v>
      </c>
      <c r="C32" s="16" t="s">
        <v>73</v>
      </c>
      <c r="D32" s="16" t="s">
        <v>87</v>
      </c>
      <c r="E32" s="17" t="s">
        <v>29</v>
      </c>
      <c r="F32" s="16">
        <v>2</v>
      </c>
      <c r="G32" s="16">
        <v>1.5</v>
      </c>
      <c r="H32" s="54"/>
      <c r="I32" s="4">
        <f t="shared" si="2"/>
        <v>3</v>
      </c>
      <c r="Z32" s="2"/>
    </row>
    <row r="33" spans="1:26" ht="12.5" x14ac:dyDescent="0.25">
      <c r="A33" s="15" t="s">
        <v>36</v>
      </c>
      <c r="B33" s="15" t="s">
        <v>88</v>
      </c>
      <c r="C33" s="16" t="s">
        <v>73</v>
      </c>
      <c r="D33" s="16" t="s">
        <v>89</v>
      </c>
      <c r="E33" s="17" t="s">
        <v>29</v>
      </c>
      <c r="F33" s="16">
        <v>4</v>
      </c>
      <c r="G33" s="16">
        <v>1.5</v>
      </c>
      <c r="H33" s="56"/>
      <c r="I33" s="4">
        <f t="shared" si="2"/>
        <v>6</v>
      </c>
      <c r="J33" s="57"/>
      <c r="Z33" s="2"/>
    </row>
    <row r="34" spans="1:26" ht="12.5" x14ac:dyDescent="0.25">
      <c r="A34" s="15" t="s">
        <v>36</v>
      </c>
      <c r="B34" s="15" t="s">
        <v>90</v>
      </c>
      <c r="C34" s="16" t="s">
        <v>73</v>
      </c>
      <c r="D34" s="16" t="s">
        <v>91</v>
      </c>
      <c r="E34" s="17" t="s">
        <v>29</v>
      </c>
      <c r="F34" s="16">
        <v>1</v>
      </c>
      <c r="G34" s="16">
        <v>1.5</v>
      </c>
      <c r="H34" s="54"/>
      <c r="I34" s="4">
        <f t="shared" si="2"/>
        <v>1.5</v>
      </c>
      <c r="Z34" s="2"/>
    </row>
    <row r="35" spans="1:26" ht="12.5" x14ac:dyDescent="0.25">
      <c r="A35" s="15" t="s">
        <v>36</v>
      </c>
      <c r="B35" s="15" t="s">
        <v>92</v>
      </c>
      <c r="C35" s="16" t="s">
        <v>73</v>
      </c>
      <c r="D35" s="16" t="s">
        <v>93</v>
      </c>
      <c r="E35" s="17" t="s">
        <v>29</v>
      </c>
      <c r="F35" s="16">
        <v>1</v>
      </c>
      <c r="G35" s="16">
        <v>1.5</v>
      </c>
      <c r="H35" s="56"/>
      <c r="I35" s="4">
        <f t="shared" si="2"/>
        <v>1.5</v>
      </c>
      <c r="Z35" s="2"/>
    </row>
    <row r="36" spans="1:26" ht="12.5" x14ac:dyDescent="0.25">
      <c r="A36" s="15" t="s">
        <v>36</v>
      </c>
      <c r="B36" s="15" t="s">
        <v>94</v>
      </c>
      <c r="C36" s="16" t="s">
        <v>73</v>
      </c>
      <c r="D36" s="16" t="s">
        <v>85</v>
      </c>
      <c r="E36" s="17" t="s">
        <v>29</v>
      </c>
      <c r="F36" s="16">
        <v>2</v>
      </c>
      <c r="G36" s="16">
        <v>1.5</v>
      </c>
      <c r="H36" s="54"/>
      <c r="I36" s="4">
        <f t="shared" si="2"/>
        <v>3</v>
      </c>
      <c r="Z36" s="2"/>
    </row>
    <row r="37" spans="1:26" ht="13" x14ac:dyDescent="0.3">
      <c r="A37" s="22"/>
      <c r="B37" s="23"/>
      <c r="C37" s="23"/>
      <c r="D37" s="23"/>
      <c r="E37" s="58"/>
      <c r="F37" s="23"/>
      <c r="G37" s="23"/>
      <c r="H37" s="59"/>
      <c r="I37" s="51">
        <f>SUM(I21:I36)</f>
        <v>386.72999999999996</v>
      </c>
      <c r="Z37" s="2"/>
    </row>
    <row r="38" spans="1:26" ht="12.5" x14ac:dyDescent="0.25">
      <c r="A38" s="42"/>
      <c r="B38" s="43"/>
      <c r="C38" s="43"/>
      <c r="D38" s="43"/>
      <c r="E38" s="44"/>
      <c r="F38" s="43"/>
      <c r="G38" s="43"/>
      <c r="H38" s="45"/>
      <c r="Z38" s="2"/>
    </row>
    <row r="39" spans="1:26" ht="12.5" x14ac:dyDescent="0.25">
      <c r="A39" s="24" t="s">
        <v>95</v>
      </c>
      <c r="B39" s="25" t="s">
        <v>61</v>
      </c>
      <c r="C39" s="25"/>
      <c r="D39" s="26"/>
      <c r="E39" s="26"/>
      <c r="F39" s="25">
        <v>1</v>
      </c>
      <c r="G39" s="25">
        <v>5</v>
      </c>
      <c r="H39" s="29"/>
      <c r="I39" s="4">
        <f t="shared" ref="I39:I44" si="3">F39*G39</f>
        <v>5</v>
      </c>
      <c r="Z39" s="2"/>
    </row>
    <row r="40" spans="1:26" ht="12.5" x14ac:dyDescent="0.25">
      <c r="A40" s="24" t="s">
        <v>95</v>
      </c>
      <c r="B40" s="25" t="s">
        <v>61</v>
      </c>
      <c r="C40" s="25" t="s">
        <v>96</v>
      </c>
      <c r="D40" s="26" t="s">
        <v>97</v>
      </c>
      <c r="E40" s="26" t="s">
        <v>48</v>
      </c>
      <c r="F40" s="25">
        <v>1</v>
      </c>
      <c r="G40" s="25">
        <v>140.76</v>
      </c>
      <c r="H40" s="27" t="str">
        <f t="shared" ref="H40:H41" si="4">HYPERLINK("https://www.digikey.no/product-detail/no/linear-technology-analog-devices/LTC1693-2IS8-PBF/LTC1693-2IS8-PBF-ND/890468","Click here")</f>
        <v>Click here</v>
      </c>
      <c r="I40" s="4">
        <f t="shared" si="3"/>
        <v>140.76</v>
      </c>
      <c r="Z40" s="2"/>
    </row>
    <row r="41" spans="1:26" ht="12.5" x14ac:dyDescent="0.25">
      <c r="A41" s="24" t="s">
        <v>95</v>
      </c>
      <c r="B41" s="25" t="s">
        <v>61</v>
      </c>
      <c r="C41" s="25" t="s">
        <v>54</v>
      </c>
      <c r="D41" s="26" t="s">
        <v>55</v>
      </c>
      <c r="E41" s="26" t="s">
        <v>56</v>
      </c>
      <c r="F41" s="25">
        <v>2</v>
      </c>
      <c r="G41" s="25">
        <v>43.48</v>
      </c>
      <c r="H41" s="27" t="str">
        <f t="shared" si="4"/>
        <v>Click here</v>
      </c>
      <c r="I41" s="4">
        <f t="shared" si="3"/>
        <v>86.96</v>
      </c>
      <c r="Z41" s="2"/>
    </row>
    <row r="42" spans="1:26" ht="12.5" x14ac:dyDescent="0.25">
      <c r="A42" s="24" t="s">
        <v>95</v>
      </c>
      <c r="B42" s="25" t="s">
        <v>61</v>
      </c>
      <c r="C42" s="25" t="s">
        <v>98</v>
      </c>
      <c r="D42" s="26" t="s">
        <v>57</v>
      </c>
      <c r="E42" s="25" t="s">
        <v>58</v>
      </c>
      <c r="F42" s="25">
        <v>4</v>
      </c>
      <c r="G42" s="25">
        <v>2.5651999999999999</v>
      </c>
      <c r="H42" s="27" t="str">
        <f>HYPERLINK("https://www.digikey.no/product-detail/no/nexperia-usa-inc/PMV164ENEAR/1727-8650-1-ND/10440319","Click here")</f>
        <v>Click here</v>
      </c>
      <c r="I42" s="4">
        <f t="shared" si="3"/>
        <v>10.2608</v>
      </c>
      <c r="Z42" s="2"/>
    </row>
    <row r="43" spans="1:26" ht="12.5" x14ac:dyDescent="0.25">
      <c r="A43" s="24" t="s">
        <v>95</v>
      </c>
      <c r="B43" s="25" t="s">
        <v>61</v>
      </c>
      <c r="C43" s="25" t="s">
        <v>67</v>
      </c>
      <c r="D43" s="26" t="s">
        <v>59</v>
      </c>
      <c r="E43" s="28" t="s">
        <v>29</v>
      </c>
      <c r="F43" s="25">
        <v>2</v>
      </c>
      <c r="G43" s="25">
        <v>1.5</v>
      </c>
      <c r="H43" s="29"/>
      <c r="I43" s="4">
        <f t="shared" si="3"/>
        <v>3</v>
      </c>
      <c r="K43" s="21"/>
      <c r="L43" s="21"/>
      <c r="M43" s="21"/>
      <c r="Z43" s="2"/>
    </row>
    <row r="44" spans="1:26" ht="12.5" x14ac:dyDescent="0.25">
      <c r="A44" s="24" t="s">
        <v>95</v>
      </c>
      <c r="B44" s="25" t="s">
        <v>61</v>
      </c>
      <c r="C44" s="25" t="s">
        <v>99</v>
      </c>
      <c r="D44" s="26" t="s">
        <v>100</v>
      </c>
      <c r="E44" s="28" t="s">
        <v>24</v>
      </c>
      <c r="F44" s="25">
        <v>1</v>
      </c>
      <c r="G44" s="25">
        <v>16.25</v>
      </c>
      <c r="H44" s="27" t="str">
        <f>HYPERLINK("https://www.digikey.no/product-detail/no/texas-instruments/LP38693MP-3-3-NOPB/LP38693MP-3-3-NOPBCT-ND/755153","Click here")</f>
        <v>Click here</v>
      </c>
      <c r="I44" s="4">
        <f t="shared" si="3"/>
        <v>16.25</v>
      </c>
      <c r="J44" s="30"/>
      <c r="Z44" s="2"/>
    </row>
    <row r="45" spans="1:26" ht="13" x14ac:dyDescent="0.3">
      <c r="A45" s="60"/>
      <c r="B45" s="61"/>
      <c r="C45" s="61"/>
      <c r="D45" s="61"/>
      <c r="E45" s="62"/>
      <c r="F45" s="61"/>
      <c r="G45" s="61"/>
      <c r="H45" s="29"/>
      <c r="I45" s="51">
        <f>SUM(I39:I44)</f>
        <v>262.23079999999993</v>
      </c>
      <c r="Z45" s="2"/>
    </row>
    <row r="46" spans="1:26" ht="12.5" x14ac:dyDescent="0.25">
      <c r="Z46" s="2"/>
    </row>
    <row r="47" spans="1:26" ht="13" x14ac:dyDescent="0.3">
      <c r="I47" s="63">
        <f>I4+I19+I37+I45</f>
        <v>2020.0907999999999</v>
      </c>
      <c r="Z47" s="2"/>
    </row>
    <row r="48" spans="1:26" ht="12.5" x14ac:dyDescent="0.25">
      <c r="Z48" s="2"/>
    </row>
    <row r="49" spans="2:26" ht="12.5" x14ac:dyDescent="0.25">
      <c r="Z49" s="2"/>
    </row>
    <row r="50" spans="2:26" ht="12.5" x14ac:dyDescent="0.25">
      <c r="Z50" s="2"/>
    </row>
    <row r="51" spans="2:26" ht="12.5" x14ac:dyDescent="0.25">
      <c r="Z51" s="2"/>
    </row>
    <row r="52" spans="2:26" ht="12.5" x14ac:dyDescent="0.25">
      <c r="Z52" s="2"/>
    </row>
    <row r="53" spans="2:26" ht="12.5" x14ac:dyDescent="0.25">
      <c r="Z53" s="2"/>
    </row>
    <row r="54" spans="2:26" ht="12.5" x14ac:dyDescent="0.25">
      <c r="Z54" s="2"/>
    </row>
    <row r="55" spans="2:26" ht="12.5" x14ac:dyDescent="0.25">
      <c r="Z55" s="2"/>
    </row>
    <row r="56" spans="2:26" ht="12.5" x14ac:dyDescent="0.25">
      <c r="Z56" s="2"/>
    </row>
    <row r="57" spans="2:26" ht="12.5" x14ac:dyDescent="0.25">
      <c r="Z57" s="2"/>
    </row>
    <row r="58" spans="2:26" ht="12.5" x14ac:dyDescent="0.25">
      <c r="Z58" s="2"/>
    </row>
    <row r="59" spans="2:26" ht="12.5" x14ac:dyDescent="0.25">
      <c r="Z59" s="2"/>
    </row>
    <row r="60" spans="2:26" ht="12.5" x14ac:dyDescent="0.25">
      <c r="Z60" s="2"/>
    </row>
    <row r="61" spans="2:26" ht="12.5" x14ac:dyDescent="0.25">
      <c r="Z61" s="2"/>
    </row>
    <row r="62" spans="2:26" ht="12.5" x14ac:dyDescent="0.25">
      <c r="B62" s="64"/>
      <c r="C62" s="64"/>
      <c r="Z62" s="2"/>
    </row>
    <row r="63" spans="2:26" ht="12.5" x14ac:dyDescent="0.25">
      <c r="B63" s="64"/>
      <c r="C63" s="64"/>
      <c r="Z63" s="2"/>
    </row>
    <row r="64" spans="2:26" ht="12.5" x14ac:dyDescent="0.25">
      <c r="B64" s="64"/>
      <c r="C64" s="64"/>
      <c r="Z64" s="2"/>
    </row>
    <row r="65" spans="2:26" ht="12.5" x14ac:dyDescent="0.25">
      <c r="B65" s="64"/>
      <c r="C65" s="64"/>
      <c r="Z65" s="2"/>
    </row>
    <row r="66" spans="2:26" ht="12.5" x14ac:dyDescent="0.25">
      <c r="B66" s="64"/>
      <c r="C66" s="64"/>
      <c r="Z66" s="2"/>
    </row>
    <row r="67" spans="2:26" ht="12.5" x14ac:dyDescent="0.25">
      <c r="B67" s="64"/>
      <c r="C67" s="64"/>
      <c r="Z67" s="2"/>
    </row>
    <row r="68" spans="2:26" ht="12.5" x14ac:dyDescent="0.25">
      <c r="B68" s="64"/>
      <c r="C68" s="64"/>
      <c r="Z68" s="2"/>
    </row>
    <row r="69" spans="2:26" ht="12.5" x14ac:dyDescent="0.25">
      <c r="K69" s="21"/>
      <c r="L69" s="21"/>
      <c r="M69" s="21"/>
      <c r="Z69" s="2"/>
    </row>
    <row r="70" spans="2:26" ht="12.5" x14ac:dyDescent="0.25">
      <c r="K70" s="21"/>
      <c r="L70" s="21"/>
      <c r="M70" s="21"/>
      <c r="Z70" s="2"/>
    </row>
    <row r="71" spans="2:26" ht="12.5" x14ac:dyDescent="0.25">
      <c r="K71" s="21"/>
      <c r="L71" s="21"/>
      <c r="M71" s="21"/>
      <c r="Z71" s="2"/>
    </row>
    <row r="72" spans="2:26" ht="12.5" x14ac:dyDescent="0.25">
      <c r="K72" s="21"/>
      <c r="L72" s="21"/>
      <c r="M72" s="21"/>
      <c r="Z72" s="2"/>
    </row>
    <row r="73" spans="2:26" ht="12.5" x14ac:dyDescent="0.25">
      <c r="Z73" s="2"/>
    </row>
    <row r="74" spans="2:26" ht="12.5" x14ac:dyDescent="0.25">
      <c r="Z74" s="2"/>
    </row>
    <row r="75" spans="2:26" ht="12.5" x14ac:dyDescent="0.25">
      <c r="Z75" s="2"/>
    </row>
    <row r="76" spans="2:26" ht="12.5" x14ac:dyDescent="0.25">
      <c r="Z76" s="2"/>
    </row>
    <row r="77" spans="2:26" ht="12.5" x14ac:dyDescent="0.25">
      <c r="Z77" s="2"/>
    </row>
    <row r="78" spans="2:26" ht="12.5" x14ac:dyDescent="0.25">
      <c r="Z78" s="2"/>
    </row>
    <row r="79" spans="2:26" ht="12.5" x14ac:dyDescent="0.25">
      <c r="Z79" s="2"/>
    </row>
    <row r="80" spans="2:26" ht="12.5" x14ac:dyDescent="0.25">
      <c r="Z80" s="2"/>
    </row>
    <row r="81" spans="2:26" ht="12.5" x14ac:dyDescent="0.25">
      <c r="Z81" s="2"/>
    </row>
    <row r="82" spans="2:26" ht="12.5" x14ac:dyDescent="0.25">
      <c r="Z82" s="2"/>
    </row>
    <row r="83" spans="2:26" ht="12.5" x14ac:dyDescent="0.25">
      <c r="B83" s="21"/>
      <c r="C83" s="21"/>
      <c r="Z83" s="2"/>
    </row>
    <row r="84" spans="2:26" ht="12.5" x14ac:dyDescent="0.25">
      <c r="B84" s="21"/>
      <c r="C84" s="21"/>
      <c r="Z84" s="2"/>
    </row>
    <row r="85" spans="2:26" ht="12.5" x14ac:dyDescent="0.25">
      <c r="B85" s="21"/>
      <c r="C85" s="21"/>
      <c r="Z85" s="2"/>
    </row>
    <row r="86" spans="2:26" ht="12.5" x14ac:dyDescent="0.25">
      <c r="B86" s="21"/>
      <c r="C86" s="21"/>
      <c r="Z86" s="2"/>
    </row>
    <row r="87" spans="2:26" ht="12.5" x14ac:dyDescent="0.25">
      <c r="Z87" s="2"/>
    </row>
    <row r="88" spans="2:26" ht="12.5" x14ac:dyDescent="0.25">
      <c r="Z88" s="2"/>
    </row>
    <row r="89" spans="2:26" ht="12.5" x14ac:dyDescent="0.25">
      <c r="Z89" s="2"/>
    </row>
    <row r="90" spans="2:26" ht="12.5" x14ac:dyDescent="0.25">
      <c r="Z90" s="2"/>
    </row>
    <row r="91" spans="2:26" ht="12.5" x14ac:dyDescent="0.25">
      <c r="Z91" s="2"/>
    </row>
    <row r="92" spans="2:26" ht="12.5" x14ac:dyDescent="0.25">
      <c r="Z92" s="2"/>
    </row>
    <row r="93" spans="2:26" ht="12.5" x14ac:dyDescent="0.25">
      <c r="Z93" s="2"/>
    </row>
    <row r="94" spans="2:26" ht="12.5" x14ac:dyDescent="0.25">
      <c r="Z94" s="2"/>
    </row>
    <row r="95" spans="2:26" ht="12.5" x14ac:dyDescent="0.25">
      <c r="Z95" s="2"/>
    </row>
    <row r="96" spans="2:26" ht="12.5" x14ac:dyDescent="0.25">
      <c r="Z96" s="2"/>
    </row>
    <row r="97" spans="26:26" ht="12.5" x14ac:dyDescent="0.25">
      <c r="Z97" s="2"/>
    </row>
    <row r="98" spans="26:26" ht="12.5" x14ac:dyDescent="0.25">
      <c r="Z98" s="2"/>
    </row>
    <row r="99" spans="26:26" ht="12.5" x14ac:dyDescent="0.25">
      <c r="Z99" s="2"/>
    </row>
    <row r="100" spans="26:26" ht="12.5" x14ac:dyDescent="0.25">
      <c r="Z100" s="2"/>
    </row>
    <row r="101" spans="26:26" ht="12.5" x14ac:dyDescent="0.25">
      <c r="Z101" s="2"/>
    </row>
    <row r="102" spans="26:26" ht="12.5" x14ac:dyDescent="0.25">
      <c r="Z102" s="2"/>
    </row>
    <row r="103" spans="26:26" ht="12.5" x14ac:dyDescent="0.25">
      <c r="Z103" s="2"/>
    </row>
    <row r="104" spans="26:26" ht="12.5" x14ac:dyDescent="0.25">
      <c r="Z104" s="2"/>
    </row>
    <row r="105" spans="26:26" ht="12.5" x14ac:dyDescent="0.25">
      <c r="Z105" s="2"/>
    </row>
    <row r="106" spans="26:26" ht="12.5" x14ac:dyDescent="0.25">
      <c r="Z106" s="2"/>
    </row>
    <row r="107" spans="26:26" ht="12.5" x14ac:dyDescent="0.25">
      <c r="Z107" s="2"/>
    </row>
    <row r="108" spans="26:26" ht="12.5" x14ac:dyDescent="0.25">
      <c r="Z108" s="2"/>
    </row>
    <row r="109" spans="26:26" ht="12.5" x14ac:dyDescent="0.25">
      <c r="Z109" s="2"/>
    </row>
    <row r="110" spans="26:26" ht="12.5" x14ac:dyDescent="0.25">
      <c r="Z110" s="2"/>
    </row>
    <row r="111" spans="26:26" ht="12.5" x14ac:dyDescent="0.25">
      <c r="Z111" s="2"/>
    </row>
    <row r="112" spans="26:26" ht="12.5" x14ac:dyDescent="0.25">
      <c r="Z112" s="2"/>
    </row>
    <row r="113" spans="26:26" ht="12.5" x14ac:dyDescent="0.25">
      <c r="Z113" s="2"/>
    </row>
    <row r="114" spans="26:26" ht="12.5" x14ac:dyDescent="0.25">
      <c r="Z114" s="2"/>
    </row>
    <row r="115" spans="26:26" ht="12.5" x14ac:dyDescent="0.25">
      <c r="Z115" s="2"/>
    </row>
    <row r="116" spans="26:26" ht="12.5" x14ac:dyDescent="0.25">
      <c r="Z116" s="2"/>
    </row>
    <row r="117" spans="26:26" ht="12.5" x14ac:dyDescent="0.25">
      <c r="Z117" s="2"/>
    </row>
    <row r="118" spans="26:26" ht="12.5" x14ac:dyDescent="0.25">
      <c r="Z118" s="2"/>
    </row>
    <row r="119" spans="26:26" ht="12.5" x14ac:dyDescent="0.25">
      <c r="Z119" s="2"/>
    </row>
    <row r="120" spans="26:26" ht="12.5" x14ac:dyDescent="0.25">
      <c r="Z120" s="2"/>
    </row>
    <row r="121" spans="26:26" ht="12.5" x14ac:dyDescent="0.25">
      <c r="Z121" s="2"/>
    </row>
    <row r="122" spans="26:26" ht="12.5" x14ac:dyDescent="0.25">
      <c r="Z122" s="2"/>
    </row>
    <row r="123" spans="26:26" ht="12.5" x14ac:dyDescent="0.25">
      <c r="Z123" s="2"/>
    </row>
    <row r="124" spans="26:26" ht="12.5" x14ac:dyDescent="0.25">
      <c r="Z124" s="2"/>
    </row>
    <row r="125" spans="26:26" ht="12.5" x14ac:dyDescent="0.25">
      <c r="Z125" s="2"/>
    </row>
    <row r="126" spans="26:26" ht="12.5" x14ac:dyDescent="0.25">
      <c r="Z126" s="2"/>
    </row>
    <row r="127" spans="26:26" ht="12.5" x14ac:dyDescent="0.25">
      <c r="Z127" s="2"/>
    </row>
    <row r="128" spans="26:26" ht="12.5" x14ac:dyDescent="0.25">
      <c r="Z128" s="2"/>
    </row>
    <row r="129" spans="26:26" ht="12.5" x14ac:dyDescent="0.25">
      <c r="Z129" s="2"/>
    </row>
    <row r="130" spans="26:26" ht="12.5" x14ac:dyDescent="0.25">
      <c r="Z130" s="2"/>
    </row>
    <row r="131" spans="26:26" ht="12.5" x14ac:dyDescent="0.25">
      <c r="Z131" s="2"/>
    </row>
    <row r="132" spans="26:26" ht="12.5" x14ac:dyDescent="0.25">
      <c r="Z132" s="2"/>
    </row>
    <row r="133" spans="26:26" ht="12.5" x14ac:dyDescent="0.25">
      <c r="Z133" s="2"/>
    </row>
    <row r="134" spans="26:26" ht="12.5" x14ac:dyDescent="0.25">
      <c r="Z134" s="2"/>
    </row>
    <row r="135" spans="26:26" ht="12.5" x14ac:dyDescent="0.25">
      <c r="Z135" s="2"/>
    </row>
    <row r="136" spans="26:26" ht="12.5" x14ac:dyDescent="0.25">
      <c r="Z136" s="2"/>
    </row>
    <row r="137" spans="26:26" ht="12.5" x14ac:dyDescent="0.25">
      <c r="Z137" s="2"/>
    </row>
    <row r="138" spans="26:26" ht="12.5" x14ac:dyDescent="0.25">
      <c r="Z138" s="2"/>
    </row>
    <row r="139" spans="26:26" ht="12.5" x14ac:dyDescent="0.25">
      <c r="Z139" s="2"/>
    </row>
    <row r="140" spans="26:26" ht="12.5" x14ac:dyDescent="0.25">
      <c r="Z140" s="2"/>
    </row>
    <row r="141" spans="26:26" ht="12.5" x14ac:dyDescent="0.25">
      <c r="Z141" s="2"/>
    </row>
    <row r="142" spans="26:26" ht="12.5" x14ac:dyDescent="0.25">
      <c r="Z142" s="2"/>
    </row>
    <row r="143" spans="26:26" ht="12.5" x14ac:dyDescent="0.25">
      <c r="Z143" s="2"/>
    </row>
    <row r="144" spans="26:26" ht="12.5" x14ac:dyDescent="0.25">
      <c r="Z144" s="2"/>
    </row>
    <row r="145" spans="26:26" ht="12.5" x14ac:dyDescent="0.25">
      <c r="Z145" s="2"/>
    </row>
    <row r="146" spans="26:26" ht="12.5" x14ac:dyDescent="0.25">
      <c r="Z146" s="2"/>
    </row>
    <row r="147" spans="26:26" ht="12.5" x14ac:dyDescent="0.25">
      <c r="Z147" s="2"/>
    </row>
    <row r="148" spans="26:26" ht="12.5" x14ac:dyDescent="0.25">
      <c r="Z148" s="2"/>
    </row>
    <row r="149" spans="26:26" ht="12.5" x14ac:dyDescent="0.25">
      <c r="Z149" s="2"/>
    </row>
    <row r="150" spans="26:26" ht="12.5" x14ac:dyDescent="0.25">
      <c r="Z150" s="2"/>
    </row>
    <row r="151" spans="26:26" ht="12.5" x14ac:dyDescent="0.25">
      <c r="Z151" s="2"/>
    </row>
    <row r="152" spans="26:26" ht="12.5" x14ac:dyDescent="0.25">
      <c r="Z152" s="2"/>
    </row>
    <row r="153" spans="26:26" ht="12.5" x14ac:dyDescent="0.25">
      <c r="Z153" s="2"/>
    </row>
    <row r="154" spans="26:26" ht="12.5" x14ac:dyDescent="0.25">
      <c r="Z154" s="2"/>
    </row>
    <row r="155" spans="26:26" ht="12.5" x14ac:dyDescent="0.25">
      <c r="Z155" s="2"/>
    </row>
    <row r="156" spans="26:26" ht="12.5" x14ac:dyDescent="0.25">
      <c r="Z156" s="2"/>
    </row>
    <row r="157" spans="26:26" ht="12.5" x14ac:dyDescent="0.25">
      <c r="Z157" s="2"/>
    </row>
    <row r="158" spans="26:26" ht="12.5" x14ac:dyDescent="0.25">
      <c r="Z158" s="2"/>
    </row>
    <row r="159" spans="26:26" ht="12.5" x14ac:dyDescent="0.25">
      <c r="Z159" s="2"/>
    </row>
    <row r="160" spans="26:26" ht="12.5" x14ac:dyDescent="0.25">
      <c r="Z160" s="2"/>
    </row>
    <row r="161" spans="26:26" ht="12.5" x14ac:dyDescent="0.25">
      <c r="Z161" s="2"/>
    </row>
    <row r="162" spans="26:26" ht="12.5" x14ac:dyDescent="0.25">
      <c r="Z162" s="2"/>
    </row>
    <row r="163" spans="26:26" ht="12.5" x14ac:dyDescent="0.25">
      <c r="Z163" s="2"/>
    </row>
    <row r="164" spans="26:26" ht="12.5" x14ac:dyDescent="0.25">
      <c r="Z164" s="2"/>
    </row>
    <row r="165" spans="26:26" ht="12.5" x14ac:dyDescent="0.25">
      <c r="Z165" s="2"/>
    </row>
    <row r="166" spans="26:26" ht="12.5" x14ac:dyDescent="0.25">
      <c r="Z166" s="2"/>
    </row>
    <row r="167" spans="26:26" ht="12.5" x14ac:dyDescent="0.25">
      <c r="Z167" s="2"/>
    </row>
    <row r="168" spans="26:26" ht="12.5" x14ac:dyDescent="0.25">
      <c r="Z168" s="2"/>
    </row>
    <row r="169" spans="26:26" ht="12.5" x14ac:dyDescent="0.25">
      <c r="Z169" s="2"/>
    </row>
    <row r="170" spans="26:26" ht="12.5" x14ac:dyDescent="0.25">
      <c r="Z170" s="2"/>
    </row>
    <row r="171" spans="26:26" ht="12.5" x14ac:dyDescent="0.25">
      <c r="Z171" s="2"/>
    </row>
    <row r="172" spans="26:26" ht="12.5" x14ac:dyDescent="0.25">
      <c r="Z172" s="2"/>
    </row>
    <row r="173" spans="26:26" ht="12.5" x14ac:dyDescent="0.25">
      <c r="Z173" s="2"/>
    </row>
    <row r="174" spans="26:26" ht="12.5" x14ac:dyDescent="0.25">
      <c r="Z174" s="2"/>
    </row>
    <row r="175" spans="26:26" ht="12.5" x14ac:dyDescent="0.25">
      <c r="Z175" s="2"/>
    </row>
    <row r="176" spans="26:26" ht="12.5" x14ac:dyDescent="0.25">
      <c r="Z176" s="2"/>
    </row>
    <row r="177" spans="26:26" ht="12.5" x14ac:dyDescent="0.25">
      <c r="Z177" s="2"/>
    </row>
    <row r="178" spans="26:26" ht="12.5" x14ac:dyDescent="0.25">
      <c r="Z178" s="2"/>
    </row>
    <row r="179" spans="26:26" ht="12.5" x14ac:dyDescent="0.25">
      <c r="Z179" s="2"/>
    </row>
    <row r="180" spans="26:26" ht="12.5" x14ac:dyDescent="0.25">
      <c r="Z180" s="2"/>
    </row>
    <row r="181" spans="26:26" ht="12.5" x14ac:dyDescent="0.25">
      <c r="Z181" s="2"/>
    </row>
    <row r="182" spans="26:26" ht="12.5" x14ac:dyDescent="0.25">
      <c r="Z182" s="2"/>
    </row>
    <row r="183" spans="26:26" ht="12.5" x14ac:dyDescent="0.25">
      <c r="Z183" s="2"/>
    </row>
    <row r="184" spans="26:26" ht="12.5" x14ac:dyDescent="0.25">
      <c r="Z184" s="2"/>
    </row>
    <row r="185" spans="26:26" ht="12.5" x14ac:dyDescent="0.25">
      <c r="Z185" s="2"/>
    </row>
    <row r="186" spans="26:26" ht="12.5" x14ac:dyDescent="0.25">
      <c r="Z186" s="2"/>
    </row>
    <row r="187" spans="26:26" ht="12.5" x14ac:dyDescent="0.25">
      <c r="Z187" s="2"/>
    </row>
    <row r="188" spans="26:26" ht="12.5" x14ac:dyDescent="0.25">
      <c r="Z188" s="2"/>
    </row>
    <row r="189" spans="26:26" ht="12.5" x14ac:dyDescent="0.25">
      <c r="Z189" s="2"/>
    </row>
    <row r="190" spans="26:26" ht="12.5" x14ac:dyDescent="0.25">
      <c r="Z190" s="2"/>
    </row>
    <row r="191" spans="26:26" ht="12.5" x14ac:dyDescent="0.25">
      <c r="Z191" s="2"/>
    </row>
    <row r="192" spans="26:26" ht="12.5" x14ac:dyDescent="0.25">
      <c r="Z192" s="2"/>
    </row>
    <row r="193" spans="26:26" ht="12.5" x14ac:dyDescent="0.25">
      <c r="Z193" s="2"/>
    </row>
    <row r="194" spans="26:26" ht="12.5" x14ac:dyDescent="0.25">
      <c r="Z194" s="2"/>
    </row>
    <row r="195" spans="26:26" ht="12.5" x14ac:dyDescent="0.25">
      <c r="Z195" s="2"/>
    </row>
    <row r="196" spans="26:26" ht="12.5" x14ac:dyDescent="0.25">
      <c r="Z196" s="2"/>
    </row>
    <row r="197" spans="26:26" ht="12.5" x14ac:dyDescent="0.25">
      <c r="Z197" s="2"/>
    </row>
    <row r="198" spans="26:26" ht="12.5" x14ac:dyDescent="0.25">
      <c r="Z198" s="2"/>
    </row>
    <row r="199" spans="26:26" ht="12.5" x14ac:dyDescent="0.25">
      <c r="Z199" s="2"/>
    </row>
    <row r="200" spans="26:26" ht="12.5" x14ac:dyDescent="0.25">
      <c r="Z200" s="2"/>
    </row>
    <row r="201" spans="26:26" ht="12.5" x14ac:dyDescent="0.25">
      <c r="Z201" s="2"/>
    </row>
    <row r="202" spans="26:26" ht="12.5" x14ac:dyDescent="0.25">
      <c r="Z202" s="2"/>
    </row>
    <row r="203" spans="26:26" ht="12.5" x14ac:dyDescent="0.25">
      <c r="Z203" s="2"/>
    </row>
    <row r="204" spans="26:26" ht="12.5" x14ac:dyDescent="0.25">
      <c r="Z204" s="2"/>
    </row>
    <row r="205" spans="26:26" ht="12.5" x14ac:dyDescent="0.25">
      <c r="Z205" s="2"/>
    </row>
    <row r="206" spans="26:26" ht="12.5" x14ac:dyDescent="0.25">
      <c r="Z206" s="2"/>
    </row>
    <row r="207" spans="26:26" ht="12.5" x14ac:dyDescent="0.25">
      <c r="Z207" s="2"/>
    </row>
    <row r="208" spans="26:26" ht="12.5" x14ac:dyDescent="0.25">
      <c r="Z208" s="2"/>
    </row>
    <row r="209" spans="26:26" ht="12.5" x14ac:dyDescent="0.25">
      <c r="Z209" s="2"/>
    </row>
    <row r="210" spans="26:26" ht="12.5" x14ac:dyDescent="0.25">
      <c r="Z210" s="2"/>
    </row>
    <row r="211" spans="26:26" ht="12.5" x14ac:dyDescent="0.25">
      <c r="Z211" s="2"/>
    </row>
    <row r="212" spans="26:26" ht="12.5" x14ac:dyDescent="0.25">
      <c r="Z212" s="2"/>
    </row>
    <row r="213" spans="26:26" ht="12.5" x14ac:dyDescent="0.25">
      <c r="Z213" s="2"/>
    </row>
    <row r="214" spans="26:26" ht="12.5" x14ac:dyDescent="0.25">
      <c r="Z214" s="2"/>
    </row>
    <row r="215" spans="26:26" ht="12.5" x14ac:dyDescent="0.25">
      <c r="Z215" s="2"/>
    </row>
    <row r="216" spans="26:26" ht="12.5" x14ac:dyDescent="0.25">
      <c r="Z216" s="2"/>
    </row>
    <row r="217" spans="26:26" ht="12.5" x14ac:dyDescent="0.25">
      <c r="Z217" s="2"/>
    </row>
    <row r="218" spans="26:26" ht="12.5" x14ac:dyDescent="0.25">
      <c r="Z218" s="2"/>
    </row>
    <row r="219" spans="26:26" ht="12.5" x14ac:dyDescent="0.25">
      <c r="Z219" s="2"/>
    </row>
    <row r="220" spans="26:26" ht="12.5" x14ac:dyDescent="0.25">
      <c r="Z220" s="2"/>
    </row>
    <row r="221" spans="26:26" ht="12.5" x14ac:dyDescent="0.25">
      <c r="Z221" s="2"/>
    </row>
    <row r="222" spans="26:26" ht="12.5" x14ac:dyDescent="0.25">
      <c r="Z222" s="2"/>
    </row>
    <row r="223" spans="26:26" ht="12.5" x14ac:dyDescent="0.25">
      <c r="Z223" s="2"/>
    </row>
    <row r="224" spans="26:26" ht="12.5" x14ac:dyDescent="0.25">
      <c r="Z224" s="2"/>
    </row>
    <row r="225" spans="26:26" ht="12.5" x14ac:dyDescent="0.25">
      <c r="Z225" s="2"/>
    </row>
    <row r="226" spans="26:26" ht="12.5" x14ac:dyDescent="0.25">
      <c r="Z226" s="2"/>
    </row>
    <row r="227" spans="26:26" ht="12.5" x14ac:dyDescent="0.25">
      <c r="Z227" s="2"/>
    </row>
    <row r="228" spans="26:26" ht="12.5" x14ac:dyDescent="0.25">
      <c r="Z228" s="2"/>
    </row>
    <row r="229" spans="26:26" ht="12.5" x14ac:dyDescent="0.25">
      <c r="Z229" s="2"/>
    </row>
    <row r="230" spans="26:26" ht="12.5" x14ac:dyDescent="0.25">
      <c r="Z230" s="2"/>
    </row>
    <row r="231" spans="26:26" ht="12.5" x14ac:dyDescent="0.25">
      <c r="Z231" s="2"/>
    </row>
    <row r="232" spans="26:26" ht="12.5" x14ac:dyDescent="0.25">
      <c r="Z232" s="2"/>
    </row>
    <row r="233" spans="26:26" ht="12.5" x14ac:dyDescent="0.25">
      <c r="Z233" s="2"/>
    </row>
    <row r="234" spans="26:26" ht="12.5" x14ac:dyDescent="0.25">
      <c r="Z234" s="2"/>
    </row>
    <row r="235" spans="26:26" ht="12.5" x14ac:dyDescent="0.25">
      <c r="Z235" s="2"/>
    </row>
    <row r="236" spans="26:26" ht="12.5" x14ac:dyDescent="0.25">
      <c r="Z236" s="2"/>
    </row>
    <row r="237" spans="26:26" ht="12.5" x14ac:dyDescent="0.25">
      <c r="Z237" s="2"/>
    </row>
    <row r="238" spans="26:26" ht="12.5" x14ac:dyDescent="0.25">
      <c r="Z238" s="2"/>
    </row>
    <row r="239" spans="26:26" ht="12.5" x14ac:dyDescent="0.25">
      <c r="Z239" s="2"/>
    </row>
    <row r="240" spans="26:26" ht="12.5" x14ac:dyDescent="0.25">
      <c r="Z240" s="2"/>
    </row>
    <row r="241" spans="26:26" ht="12.5" x14ac:dyDescent="0.25">
      <c r="Z241" s="2"/>
    </row>
    <row r="242" spans="26:26" ht="12.5" x14ac:dyDescent="0.25">
      <c r="Z242" s="2"/>
    </row>
    <row r="243" spans="26:26" ht="12.5" x14ac:dyDescent="0.25">
      <c r="Z243" s="2"/>
    </row>
    <row r="244" spans="26:26" ht="12.5" x14ac:dyDescent="0.25">
      <c r="Z244" s="2"/>
    </row>
    <row r="245" spans="26:26" ht="12.5" x14ac:dyDescent="0.25">
      <c r="Z245" s="2"/>
    </row>
    <row r="246" spans="26:26" ht="12.5" x14ac:dyDescent="0.25">
      <c r="Z246" s="2"/>
    </row>
    <row r="247" spans="26:26" ht="12.5" x14ac:dyDescent="0.25">
      <c r="Z247" s="2"/>
    </row>
    <row r="248" spans="26:26" ht="12.5" x14ac:dyDescent="0.25">
      <c r="Z248" s="2"/>
    </row>
    <row r="249" spans="26:26" ht="12.5" x14ac:dyDescent="0.25">
      <c r="Z249" s="2"/>
    </row>
    <row r="250" spans="26:26" ht="12.5" x14ac:dyDescent="0.25">
      <c r="Z250" s="2"/>
    </row>
    <row r="251" spans="26:26" ht="12.5" x14ac:dyDescent="0.25">
      <c r="Z251" s="2"/>
    </row>
    <row r="252" spans="26:26" ht="12.5" x14ac:dyDescent="0.25">
      <c r="Z252" s="2"/>
    </row>
    <row r="253" spans="26:26" ht="12.5" x14ac:dyDescent="0.25">
      <c r="Z253" s="2"/>
    </row>
    <row r="254" spans="26:26" ht="12.5" x14ac:dyDescent="0.25">
      <c r="Z254" s="2"/>
    </row>
    <row r="255" spans="26:26" ht="12.5" x14ac:dyDescent="0.25">
      <c r="Z255" s="2"/>
    </row>
    <row r="256" spans="26:26" ht="12.5" x14ac:dyDescent="0.25">
      <c r="Z256" s="2"/>
    </row>
    <row r="257" spans="26:26" ht="12.5" x14ac:dyDescent="0.25">
      <c r="Z257" s="2"/>
    </row>
    <row r="258" spans="26:26" ht="12.5" x14ac:dyDescent="0.25">
      <c r="Z258" s="2"/>
    </row>
    <row r="259" spans="26:26" ht="12.5" x14ac:dyDescent="0.25">
      <c r="Z259" s="2"/>
    </row>
    <row r="260" spans="26:26" ht="12.5" x14ac:dyDescent="0.25">
      <c r="Z260" s="2"/>
    </row>
    <row r="261" spans="26:26" ht="12.5" x14ac:dyDescent="0.25">
      <c r="Z261" s="2"/>
    </row>
    <row r="262" spans="26:26" ht="12.5" x14ac:dyDescent="0.25">
      <c r="Z262" s="2"/>
    </row>
    <row r="263" spans="26:26" ht="12.5" x14ac:dyDescent="0.25">
      <c r="Z263" s="2"/>
    </row>
    <row r="264" spans="26:26" ht="12.5" x14ac:dyDescent="0.25">
      <c r="Z264" s="2"/>
    </row>
    <row r="265" spans="26:26" ht="12.5" x14ac:dyDescent="0.25">
      <c r="Z265" s="2"/>
    </row>
    <row r="266" spans="26:26" ht="12.5" x14ac:dyDescent="0.25">
      <c r="Z266" s="2"/>
    </row>
    <row r="267" spans="26:26" ht="12.5" x14ac:dyDescent="0.25">
      <c r="Z267" s="2"/>
    </row>
    <row r="268" spans="26:26" ht="12.5" x14ac:dyDescent="0.25">
      <c r="Z268" s="2"/>
    </row>
    <row r="269" spans="26:26" ht="12.5" x14ac:dyDescent="0.25">
      <c r="Z269" s="2"/>
    </row>
    <row r="270" spans="26:26" ht="12.5" x14ac:dyDescent="0.25">
      <c r="Z270" s="2"/>
    </row>
    <row r="271" spans="26:26" ht="12.5" x14ac:dyDescent="0.25">
      <c r="Z271" s="2"/>
    </row>
    <row r="272" spans="26:26" ht="12.5" x14ac:dyDescent="0.25">
      <c r="Z272" s="2"/>
    </row>
    <row r="273" spans="26:26" ht="12.5" x14ac:dyDescent="0.25">
      <c r="Z273" s="2"/>
    </row>
    <row r="274" spans="26:26" ht="12.5" x14ac:dyDescent="0.25">
      <c r="Z274" s="2"/>
    </row>
    <row r="275" spans="26:26" ht="12.5" x14ac:dyDescent="0.25">
      <c r="Z275" s="2"/>
    </row>
    <row r="276" spans="26:26" ht="12.5" x14ac:dyDescent="0.25">
      <c r="Z276" s="2"/>
    </row>
    <row r="277" spans="26:26" ht="12.5" x14ac:dyDescent="0.25">
      <c r="Z277" s="2"/>
    </row>
    <row r="278" spans="26:26" ht="12.5" x14ac:dyDescent="0.25">
      <c r="Z278" s="2"/>
    </row>
    <row r="279" spans="26:26" ht="12.5" x14ac:dyDescent="0.25">
      <c r="Z279" s="2"/>
    </row>
    <row r="280" spans="26:26" ht="12.5" x14ac:dyDescent="0.25">
      <c r="Z280" s="2"/>
    </row>
    <row r="281" spans="26:26" ht="12.5" x14ac:dyDescent="0.25">
      <c r="Z281" s="2"/>
    </row>
    <row r="282" spans="26:26" ht="12.5" x14ac:dyDescent="0.25">
      <c r="Z282" s="2"/>
    </row>
    <row r="283" spans="26:26" ht="12.5" x14ac:dyDescent="0.25">
      <c r="Z283" s="2"/>
    </row>
    <row r="284" spans="26:26" ht="12.5" x14ac:dyDescent="0.25">
      <c r="Z284" s="2"/>
    </row>
    <row r="285" spans="26:26" ht="12.5" x14ac:dyDescent="0.25">
      <c r="Z285" s="2"/>
    </row>
    <row r="286" spans="26:26" ht="12.5" x14ac:dyDescent="0.25">
      <c r="Z286" s="2"/>
    </row>
    <row r="287" spans="26:26" ht="12.5" x14ac:dyDescent="0.25">
      <c r="Z287" s="2"/>
    </row>
    <row r="288" spans="26:26" ht="12.5" x14ac:dyDescent="0.25">
      <c r="Z288" s="2"/>
    </row>
    <row r="289" spans="26:26" ht="12.5" x14ac:dyDescent="0.25">
      <c r="Z289" s="2"/>
    </row>
    <row r="290" spans="26:26" ht="12.5" x14ac:dyDescent="0.25">
      <c r="Z290" s="2"/>
    </row>
    <row r="291" spans="26:26" ht="12.5" x14ac:dyDescent="0.25">
      <c r="Z291" s="2"/>
    </row>
    <row r="292" spans="26:26" ht="12.5" x14ac:dyDescent="0.25">
      <c r="Z292" s="2"/>
    </row>
    <row r="293" spans="26:26" ht="12.5" x14ac:dyDescent="0.25">
      <c r="Z293" s="2"/>
    </row>
    <row r="294" spans="26:26" ht="12.5" x14ac:dyDescent="0.25">
      <c r="Z294" s="2"/>
    </row>
    <row r="295" spans="26:26" ht="12.5" x14ac:dyDescent="0.25">
      <c r="Z295" s="2"/>
    </row>
    <row r="296" spans="26:26" ht="12.5" x14ac:dyDescent="0.25">
      <c r="Z296" s="2"/>
    </row>
    <row r="297" spans="26:26" ht="12.5" x14ac:dyDescent="0.25">
      <c r="Z297" s="2"/>
    </row>
    <row r="298" spans="26:26" ht="12.5" x14ac:dyDescent="0.25">
      <c r="Z298" s="2"/>
    </row>
    <row r="299" spans="26:26" ht="12.5" x14ac:dyDescent="0.25">
      <c r="Z299" s="2"/>
    </row>
    <row r="300" spans="26:26" ht="12.5" x14ac:dyDescent="0.25">
      <c r="Z300" s="2"/>
    </row>
    <row r="301" spans="26:26" ht="12.5" x14ac:dyDescent="0.25">
      <c r="Z301" s="2"/>
    </row>
    <row r="302" spans="26:26" ht="12.5" x14ac:dyDescent="0.25">
      <c r="Z302" s="2"/>
    </row>
    <row r="303" spans="26:26" ht="12.5" x14ac:dyDescent="0.25">
      <c r="Z303" s="2"/>
    </row>
    <row r="304" spans="26:26" ht="12.5" x14ac:dyDescent="0.25">
      <c r="Z304" s="2"/>
    </row>
    <row r="305" spans="26:26" ht="12.5" x14ac:dyDescent="0.25">
      <c r="Z305" s="2"/>
    </row>
    <row r="306" spans="26:26" ht="12.5" x14ac:dyDescent="0.25">
      <c r="Z306" s="2"/>
    </row>
    <row r="307" spans="26:26" ht="12.5" x14ac:dyDescent="0.25">
      <c r="Z307" s="2"/>
    </row>
    <row r="308" spans="26:26" ht="12.5" x14ac:dyDescent="0.25">
      <c r="Z308" s="2"/>
    </row>
    <row r="309" spans="26:26" ht="12.5" x14ac:dyDescent="0.25">
      <c r="Z309" s="2"/>
    </row>
    <row r="310" spans="26:26" ht="12.5" x14ac:dyDescent="0.25">
      <c r="Z310" s="2"/>
    </row>
    <row r="311" spans="26:26" ht="12.5" x14ac:dyDescent="0.25">
      <c r="Z311" s="2"/>
    </row>
    <row r="312" spans="26:26" ht="12.5" x14ac:dyDescent="0.25">
      <c r="Z312" s="2"/>
    </row>
    <row r="313" spans="26:26" ht="12.5" x14ac:dyDescent="0.25">
      <c r="Z313" s="2"/>
    </row>
    <row r="314" spans="26:26" ht="12.5" x14ac:dyDescent="0.25">
      <c r="Z314" s="2"/>
    </row>
    <row r="315" spans="26:26" ht="12.5" x14ac:dyDescent="0.25">
      <c r="Z315" s="2"/>
    </row>
    <row r="316" spans="26:26" ht="12.5" x14ac:dyDescent="0.25">
      <c r="Z316" s="2"/>
    </row>
    <row r="317" spans="26:26" ht="12.5" x14ac:dyDescent="0.25">
      <c r="Z317" s="2"/>
    </row>
    <row r="318" spans="26:26" ht="12.5" x14ac:dyDescent="0.25">
      <c r="Z318" s="2"/>
    </row>
    <row r="319" spans="26:26" ht="12.5" x14ac:dyDescent="0.25">
      <c r="Z319" s="2"/>
    </row>
    <row r="320" spans="26:26" ht="12.5" x14ac:dyDescent="0.25">
      <c r="Z320" s="2"/>
    </row>
    <row r="321" spans="26:26" ht="12.5" x14ac:dyDescent="0.25">
      <c r="Z321" s="2"/>
    </row>
    <row r="322" spans="26:26" ht="12.5" x14ac:dyDescent="0.25">
      <c r="Z322" s="2"/>
    </row>
    <row r="323" spans="26:26" ht="12.5" x14ac:dyDescent="0.25">
      <c r="Z323" s="2"/>
    </row>
    <row r="324" spans="26:26" ht="12.5" x14ac:dyDescent="0.25">
      <c r="Z324" s="2"/>
    </row>
    <row r="325" spans="26:26" ht="12.5" x14ac:dyDescent="0.25">
      <c r="Z325" s="2"/>
    </row>
    <row r="326" spans="26:26" ht="12.5" x14ac:dyDescent="0.25">
      <c r="Z326" s="2"/>
    </row>
    <row r="327" spans="26:26" ht="12.5" x14ac:dyDescent="0.25">
      <c r="Z327" s="2"/>
    </row>
    <row r="328" spans="26:26" ht="12.5" x14ac:dyDescent="0.25">
      <c r="Z328" s="2"/>
    </row>
    <row r="329" spans="26:26" ht="12.5" x14ac:dyDescent="0.25">
      <c r="Z329" s="2"/>
    </row>
    <row r="330" spans="26:26" ht="12.5" x14ac:dyDescent="0.25">
      <c r="Z330" s="2"/>
    </row>
    <row r="331" spans="26:26" ht="12.5" x14ac:dyDescent="0.25">
      <c r="Z331" s="2"/>
    </row>
    <row r="332" spans="26:26" ht="12.5" x14ac:dyDescent="0.25">
      <c r="Z332" s="2"/>
    </row>
    <row r="333" spans="26:26" ht="12.5" x14ac:dyDescent="0.25">
      <c r="Z333" s="2"/>
    </row>
    <row r="334" spans="26:26" ht="12.5" x14ac:dyDescent="0.25">
      <c r="Z334" s="2"/>
    </row>
    <row r="335" spans="26:26" ht="12.5" x14ac:dyDescent="0.25">
      <c r="Z335" s="2"/>
    </row>
    <row r="336" spans="26:26" ht="12.5" x14ac:dyDescent="0.25">
      <c r="Z336" s="2"/>
    </row>
    <row r="337" spans="26:26" ht="12.5" x14ac:dyDescent="0.25">
      <c r="Z337" s="2"/>
    </row>
    <row r="338" spans="26:26" ht="12.5" x14ac:dyDescent="0.25">
      <c r="Z338" s="2"/>
    </row>
    <row r="339" spans="26:26" ht="12.5" x14ac:dyDescent="0.25">
      <c r="Z339" s="2"/>
    </row>
    <row r="340" spans="26:26" ht="12.5" x14ac:dyDescent="0.25">
      <c r="Z340" s="2"/>
    </row>
    <row r="341" spans="26:26" ht="12.5" x14ac:dyDescent="0.25">
      <c r="Z341" s="2"/>
    </row>
    <row r="342" spans="26:26" ht="12.5" x14ac:dyDescent="0.25">
      <c r="Z342" s="2"/>
    </row>
    <row r="343" spans="26:26" ht="12.5" x14ac:dyDescent="0.25">
      <c r="Z343" s="2"/>
    </row>
    <row r="344" spans="26:26" ht="12.5" x14ac:dyDescent="0.25">
      <c r="Z344" s="2"/>
    </row>
    <row r="345" spans="26:26" ht="12.5" x14ac:dyDescent="0.25">
      <c r="Z345" s="2"/>
    </row>
    <row r="346" spans="26:26" ht="12.5" x14ac:dyDescent="0.25">
      <c r="Z346" s="2"/>
    </row>
    <row r="347" spans="26:26" ht="12.5" x14ac:dyDescent="0.25">
      <c r="Z347" s="2"/>
    </row>
    <row r="348" spans="26:26" ht="12.5" x14ac:dyDescent="0.25">
      <c r="Z348" s="2"/>
    </row>
    <row r="349" spans="26:26" ht="12.5" x14ac:dyDescent="0.25">
      <c r="Z349" s="2"/>
    </row>
    <row r="350" spans="26:26" ht="12.5" x14ac:dyDescent="0.25">
      <c r="Z350" s="2"/>
    </row>
    <row r="351" spans="26:26" ht="12.5" x14ac:dyDescent="0.25">
      <c r="Z351" s="2"/>
    </row>
    <row r="352" spans="26:26" ht="12.5" x14ac:dyDescent="0.25">
      <c r="Z352" s="2"/>
    </row>
    <row r="353" spans="26:26" ht="12.5" x14ac:dyDescent="0.25">
      <c r="Z353" s="2"/>
    </row>
    <row r="354" spans="26:26" ht="12.5" x14ac:dyDescent="0.25">
      <c r="Z354" s="2"/>
    </row>
    <row r="355" spans="26:26" ht="12.5" x14ac:dyDescent="0.25">
      <c r="Z355" s="2"/>
    </row>
    <row r="356" spans="26:26" ht="12.5" x14ac:dyDescent="0.25">
      <c r="Z356" s="2"/>
    </row>
    <row r="357" spans="26:26" ht="12.5" x14ac:dyDescent="0.25">
      <c r="Z357" s="2"/>
    </row>
    <row r="358" spans="26:26" ht="12.5" x14ac:dyDescent="0.25">
      <c r="Z358" s="2"/>
    </row>
    <row r="359" spans="26:26" ht="12.5" x14ac:dyDescent="0.25">
      <c r="Z359" s="2"/>
    </row>
    <row r="360" spans="26:26" ht="12.5" x14ac:dyDescent="0.25">
      <c r="Z360" s="2"/>
    </row>
    <row r="361" spans="26:26" ht="12.5" x14ac:dyDescent="0.25">
      <c r="Z361" s="2"/>
    </row>
    <row r="362" spans="26:26" ht="12.5" x14ac:dyDescent="0.25">
      <c r="Z362" s="2"/>
    </row>
    <row r="363" spans="26:26" ht="12.5" x14ac:dyDescent="0.25">
      <c r="Z363" s="2"/>
    </row>
    <row r="364" spans="26:26" ht="12.5" x14ac:dyDescent="0.25">
      <c r="Z364" s="2"/>
    </row>
    <row r="365" spans="26:26" ht="12.5" x14ac:dyDescent="0.25">
      <c r="Z365" s="2"/>
    </row>
    <row r="366" spans="26:26" ht="12.5" x14ac:dyDescent="0.25">
      <c r="Z366" s="2"/>
    </row>
    <row r="367" spans="26:26" ht="12.5" x14ac:dyDescent="0.25">
      <c r="Z367" s="2"/>
    </row>
    <row r="368" spans="26:26" ht="12.5" x14ac:dyDescent="0.25">
      <c r="Z368" s="2"/>
    </row>
    <row r="369" spans="26:26" ht="12.5" x14ac:dyDescent="0.25">
      <c r="Z369" s="2"/>
    </row>
    <row r="370" spans="26:26" ht="12.5" x14ac:dyDescent="0.25">
      <c r="Z370" s="2"/>
    </row>
    <row r="371" spans="26:26" ht="12.5" x14ac:dyDescent="0.25">
      <c r="Z371" s="2"/>
    </row>
    <row r="372" spans="26:26" ht="12.5" x14ac:dyDescent="0.25">
      <c r="Z372" s="2"/>
    </row>
    <row r="373" spans="26:26" ht="12.5" x14ac:dyDescent="0.25">
      <c r="Z373" s="2"/>
    </row>
    <row r="374" spans="26:26" ht="12.5" x14ac:dyDescent="0.25">
      <c r="Z374" s="2"/>
    </row>
    <row r="375" spans="26:26" ht="12.5" x14ac:dyDescent="0.25">
      <c r="Z375" s="2"/>
    </row>
    <row r="376" spans="26:26" ht="12.5" x14ac:dyDescent="0.25">
      <c r="Z376" s="2"/>
    </row>
    <row r="377" spans="26:26" ht="12.5" x14ac:dyDescent="0.25">
      <c r="Z377" s="2"/>
    </row>
    <row r="378" spans="26:26" ht="12.5" x14ac:dyDescent="0.25">
      <c r="Z378" s="2"/>
    </row>
    <row r="379" spans="26:26" ht="12.5" x14ac:dyDescent="0.25">
      <c r="Z379" s="2"/>
    </row>
    <row r="380" spans="26:26" ht="12.5" x14ac:dyDescent="0.25">
      <c r="Z380" s="2"/>
    </row>
    <row r="381" spans="26:26" ht="12.5" x14ac:dyDescent="0.25">
      <c r="Z381" s="2"/>
    </row>
    <row r="382" spans="26:26" ht="12.5" x14ac:dyDescent="0.25">
      <c r="Z382" s="2"/>
    </row>
    <row r="383" spans="26:26" ht="12.5" x14ac:dyDescent="0.25">
      <c r="Z383" s="2"/>
    </row>
    <row r="384" spans="26:26" ht="12.5" x14ac:dyDescent="0.25">
      <c r="Z384" s="2"/>
    </row>
    <row r="385" spans="26:26" ht="12.5" x14ac:dyDescent="0.25">
      <c r="Z385" s="2"/>
    </row>
    <row r="386" spans="26:26" ht="12.5" x14ac:dyDescent="0.25">
      <c r="Z386" s="2"/>
    </row>
    <row r="387" spans="26:26" ht="12.5" x14ac:dyDescent="0.25">
      <c r="Z387" s="2"/>
    </row>
    <row r="388" spans="26:26" ht="12.5" x14ac:dyDescent="0.25">
      <c r="Z388" s="2"/>
    </row>
    <row r="389" spans="26:26" ht="12.5" x14ac:dyDescent="0.25">
      <c r="Z389" s="2"/>
    </row>
    <row r="390" spans="26:26" ht="12.5" x14ac:dyDescent="0.25">
      <c r="Z390" s="2"/>
    </row>
    <row r="391" spans="26:26" ht="12.5" x14ac:dyDescent="0.25">
      <c r="Z391" s="2"/>
    </row>
    <row r="392" spans="26:26" ht="12.5" x14ac:dyDescent="0.25">
      <c r="Z392" s="2"/>
    </row>
    <row r="393" spans="26:26" ht="12.5" x14ac:dyDescent="0.25">
      <c r="Z393" s="2"/>
    </row>
    <row r="394" spans="26:26" ht="12.5" x14ac:dyDescent="0.25">
      <c r="Z394" s="2"/>
    </row>
    <row r="395" spans="26:26" ht="12.5" x14ac:dyDescent="0.25">
      <c r="Z395" s="2"/>
    </row>
    <row r="396" spans="26:26" ht="12.5" x14ac:dyDescent="0.25">
      <c r="Z396" s="2"/>
    </row>
    <row r="397" spans="26:26" ht="12.5" x14ac:dyDescent="0.25">
      <c r="Z397" s="2"/>
    </row>
    <row r="398" spans="26:26" ht="12.5" x14ac:dyDescent="0.25">
      <c r="Z398" s="2"/>
    </row>
    <row r="399" spans="26:26" ht="12.5" x14ac:dyDescent="0.25">
      <c r="Z399" s="2"/>
    </row>
    <row r="400" spans="26:26" ht="12.5" x14ac:dyDescent="0.25">
      <c r="Z400" s="2"/>
    </row>
    <row r="401" spans="26:26" ht="12.5" x14ac:dyDescent="0.25">
      <c r="Z401" s="2"/>
    </row>
    <row r="402" spans="26:26" ht="12.5" x14ac:dyDescent="0.25">
      <c r="Z402" s="2"/>
    </row>
    <row r="403" spans="26:26" ht="12.5" x14ac:dyDescent="0.25">
      <c r="Z403" s="2"/>
    </row>
    <row r="404" spans="26:26" ht="12.5" x14ac:dyDescent="0.25">
      <c r="Z404" s="2"/>
    </row>
    <row r="405" spans="26:26" ht="12.5" x14ac:dyDescent="0.25">
      <c r="Z405" s="2"/>
    </row>
    <row r="406" spans="26:26" ht="12.5" x14ac:dyDescent="0.25">
      <c r="Z406" s="2"/>
    </row>
    <row r="407" spans="26:26" ht="12.5" x14ac:dyDescent="0.25">
      <c r="Z407" s="2"/>
    </row>
    <row r="408" spans="26:26" ht="12.5" x14ac:dyDescent="0.25">
      <c r="Z408" s="2"/>
    </row>
    <row r="409" spans="26:26" ht="12.5" x14ac:dyDescent="0.25">
      <c r="Z409" s="2"/>
    </row>
    <row r="410" spans="26:26" ht="12.5" x14ac:dyDescent="0.25">
      <c r="Z410" s="2"/>
    </row>
    <row r="411" spans="26:26" ht="12.5" x14ac:dyDescent="0.25">
      <c r="Z411" s="2"/>
    </row>
    <row r="412" spans="26:26" ht="12.5" x14ac:dyDescent="0.25">
      <c r="Z412" s="2"/>
    </row>
    <row r="413" spans="26:26" ht="12.5" x14ac:dyDescent="0.25">
      <c r="Z413" s="2"/>
    </row>
    <row r="414" spans="26:26" ht="12.5" x14ac:dyDescent="0.25">
      <c r="Z414" s="2"/>
    </row>
    <row r="415" spans="26:26" ht="12.5" x14ac:dyDescent="0.25">
      <c r="Z415" s="2"/>
    </row>
    <row r="416" spans="26:26" ht="12.5" x14ac:dyDescent="0.25">
      <c r="Z416" s="2"/>
    </row>
    <row r="417" spans="26:26" ht="12.5" x14ac:dyDescent="0.25">
      <c r="Z417" s="2"/>
    </row>
    <row r="418" spans="26:26" ht="12.5" x14ac:dyDescent="0.25">
      <c r="Z418" s="2"/>
    </row>
    <row r="419" spans="26:26" ht="12.5" x14ac:dyDescent="0.25">
      <c r="Z419" s="2"/>
    </row>
    <row r="420" spans="26:26" ht="12.5" x14ac:dyDescent="0.25">
      <c r="Z420" s="2"/>
    </row>
    <row r="421" spans="26:26" ht="12.5" x14ac:dyDescent="0.25">
      <c r="Z421" s="2"/>
    </row>
    <row r="422" spans="26:26" ht="12.5" x14ac:dyDescent="0.25">
      <c r="Z422" s="2"/>
    </row>
    <row r="423" spans="26:26" ht="12.5" x14ac:dyDescent="0.25">
      <c r="Z423" s="2"/>
    </row>
    <row r="424" spans="26:26" ht="12.5" x14ac:dyDescent="0.25">
      <c r="Z424" s="2"/>
    </row>
    <row r="425" spans="26:26" ht="12.5" x14ac:dyDescent="0.25">
      <c r="Z425" s="2"/>
    </row>
    <row r="426" spans="26:26" ht="12.5" x14ac:dyDescent="0.25">
      <c r="Z426" s="2"/>
    </row>
    <row r="427" spans="26:26" ht="12.5" x14ac:dyDescent="0.25">
      <c r="Z427" s="2"/>
    </row>
    <row r="428" spans="26:26" ht="12.5" x14ac:dyDescent="0.25">
      <c r="Z428" s="2"/>
    </row>
    <row r="429" spans="26:26" ht="12.5" x14ac:dyDescent="0.25">
      <c r="Z429" s="2"/>
    </row>
    <row r="430" spans="26:26" ht="12.5" x14ac:dyDescent="0.25">
      <c r="Z430" s="2"/>
    </row>
    <row r="431" spans="26:26" ht="12.5" x14ac:dyDescent="0.25">
      <c r="Z431" s="2"/>
    </row>
    <row r="432" spans="26:26" ht="12.5" x14ac:dyDescent="0.25">
      <c r="Z432" s="2"/>
    </row>
    <row r="433" spans="26:26" ht="12.5" x14ac:dyDescent="0.25">
      <c r="Z433" s="2"/>
    </row>
    <row r="434" spans="26:26" ht="12.5" x14ac:dyDescent="0.25">
      <c r="Z434" s="2"/>
    </row>
    <row r="435" spans="26:26" ht="12.5" x14ac:dyDescent="0.25">
      <c r="Z435" s="2"/>
    </row>
    <row r="436" spans="26:26" ht="12.5" x14ac:dyDescent="0.25">
      <c r="Z436" s="2"/>
    </row>
    <row r="437" spans="26:26" ht="12.5" x14ac:dyDescent="0.25">
      <c r="Z437" s="2"/>
    </row>
    <row r="438" spans="26:26" ht="12.5" x14ac:dyDescent="0.25">
      <c r="Z438" s="2"/>
    </row>
    <row r="439" spans="26:26" ht="12.5" x14ac:dyDescent="0.25">
      <c r="Z439" s="2"/>
    </row>
    <row r="440" spans="26:26" ht="12.5" x14ac:dyDescent="0.25">
      <c r="Z440" s="2"/>
    </row>
    <row r="441" spans="26:26" ht="12.5" x14ac:dyDescent="0.25">
      <c r="Z441" s="2"/>
    </row>
    <row r="442" spans="26:26" ht="12.5" x14ac:dyDescent="0.25">
      <c r="Z442" s="2"/>
    </row>
    <row r="443" spans="26:26" ht="12.5" x14ac:dyDescent="0.25">
      <c r="Z443" s="2"/>
    </row>
    <row r="444" spans="26:26" ht="12.5" x14ac:dyDescent="0.25">
      <c r="Z444" s="2"/>
    </row>
    <row r="445" spans="26:26" ht="12.5" x14ac:dyDescent="0.25">
      <c r="Z445" s="2"/>
    </row>
    <row r="446" spans="26:26" ht="12.5" x14ac:dyDescent="0.25">
      <c r="Z446" s="2"/>
    </row>
    <row r="447" spans="26:26" ht="12.5" x14ac:dyDescent="0.25">
      <c r="Z447" s="2"/>
    </row>
    <row r="448" spans="26:26" ht="12.5" x14ac:dyDescent="0.25">
      <c r="Z448" s="2"/>
    </row>
    <row r="449" spans="26:26" ht="12.5" x14ac:dyDescent="0.25">
      <c r="Z449" s="2"/>
    </row>
    <row r="450" spans="26:26" ht="12.5" x14ac:dyDescent="0.25">
      <c r="Z450" s="2"/>
    </row>
    <row r="451" spans="26:26" ht="12.5" x14ac:dyDescent="0.25">
      <c r="Z451" s="2"/>
    </row>
    <row r="452" spans="26:26" ht="12.5" x14ac:dyDescent="0.25">
      <c r="Z452" s="2"/>
    </row>
    <row r="453" spans="26:26" ht="12.5" x14ac:dyDescent="0.25">
      <c r="Z453" s="2"/>
    </row>
    <row r="454" spans="26:26" ht="12.5" x14ac:dyDescent="0.25">
      <c r="Z454" s="2"/>
    </row>
    <row r="455" spans="26:26" ht="12.5" x14ac:dyDescent="0.25">
      <c r="Z455" s="2"/>
    </row>
    <row r="456" spans="26:26" ht="12.5" x14ac:dyDescent="0.25">
      <c r="Z456" s="2"/>
    </row>
    <row r="457" spans="26:26" ht="12.5" x14ac:dyDescent="0.25">
      <c r="Z457" s="2"/>
    </row>
    <row r="458" spans="26:26" ht="12.5" x14ac:dyDescent="0.25">
      <c r="Z458" s="2"/>
    </row>
    <row r="459" spans="26:26" ht="12.5" x14ac:dyDescent="0.25">
      <c r="Z459" s="2"/>
    </row>
    <row r="460" spans="26:26" ht="12.5" x14ac:dyDescent="0.25">
      <c r="Z460" s="2"/>
    </row>
    <row r="461" spans="26:26" ht="12.5" x14ac:dyDescent="0.25">
      <c r="Z461" s="2"/>
    </row>
    <row r="462" spans="26:26" ht="12.5" x14ac:dyDescent="0.25">
      <c r="Z462" s="2"/>
    </row>
    <row r="463" spans="26:26" ht="12.5" x14ac:dyDescent="0.25">
      <c r="Z463" s="2"/>
    </row>
    <row r="464" spans="26:26" ht="12.5" x14ac:dyDescent="0.25">
      <c r="Z464" s="2"/>
    </row>
    <row r="465" spans="26:26" ht="12.5" x14ac:dyDescent="0.25">
      <c r="Z465" s="2"/>
    </row>
    <row r="466" spans="26:26" ht="12.5" x14ac:dyDescent="0.25">
      <c r="Z466" s="2"/>
    </row>
    <row r="467" spans="26:26" ht="12.5" x14ac:dyDescent="0.25">
      <c r="Z467" s="2"/>
    </row>
    <row r="468" spans="26:26" ht="12.5" x14ac:dyDescent="0.25">
      <c r="Z468" s="2"/>
    </row>
    <row r="469" spans="26:26" ht="12.5" x14ac:dyDescent="0.25">
      <c r="Z469" s="2"/>
    </row>
    <row r="470" spans="26:26" ht="12.5" x14ac:dyDescent="0.25">
      <c r="Z470" s="2"/>
    </row>
    <row r="471" spans="26:26" ht="12.5" x14ac:dyDescent="0.25">
      <c r="Z471" s="2"/>
    </row>
    <row r="472" spans="26:26" ht="12.5" x14ac:dyDescent="0.25">
      <c r="Z472" s="2"/>
    </row>
    <row r="473" spans="26:26" ht="12.5" x14ac:dyDescent="0.25">
      <c r="Z473" s="2"/>
    </row>
    <row r="474" spans="26:26" ht="12.5" x14ac:dyDescent="0.25">
      <c r="Z474" s="2"/>
    </row>
    <row r="475" spans="26:26" ht="12.5" x14ac:dyDescent="0.25">
      <c r="Z475" s="2"/>
    </row>
    <row r="476" spans="26:26" ht="12.5" x14ac:dyDescent="0.25">
      <c r="Z476" s="2"/>
    </row>
    <row r="477" spans="26:26" ht="12.5" x14ac:dyDescent="0.25">
      <c r="Z477" s="2"/>
    </row>
    <row r="478" spans="26:26" ht="12.5" x14ac:dyDescent="0.25">
      <c r="Z478" s="2"/>
    </row>
    <row r="479" spans="26:26" ht="12.5" x14ac:dyDescent="0.25">
      <c r="Z479" s="2"/>
    </row>
    <row r="480" spans="26:26" ht="12.5" x14ac:dyDescent="0.25">
      <c r="Z480" s="2"/>
    </row>
    <row r="481" spans="26:26" ht="12.5" x14ac:dyDescent="0.25">
      <c r="Z481" s="2"/>
    </row>
    <row r="482" spans="26:26" ht="12.5" x14ac:dyDescent="0.25">
      <c r="Z482" s="2"/>
    </row>
    <row r="483" spans="26:26" ht="12.5" x14ac:dyDescent="0.25">
      <c r="Z483" s="2"/>
    </row>
    <row r="484" spans="26:26" ht="12.5" x14ac:dyDescent="0.25">
      <c r="Z484" s="2"/>
    </row>
    <row r="485" spans="26:26" ht="12.5" x14ac:dyDescent="0.25">
      <c r="Z485" s="2"/>
    </row>
    <row r="486" spans="26:26" ht="12.5" x14ac:dyDescent="0.25">
      <c r="Z486" s="2"/>
    </row>
    <row r="487" spans="26:26" ht="12.5" x14ac:dyDescent="0.25">
      <c r="Z487" s="2"/>
    </row>
    <row r="488" spans="26:26" ht="12.5" x14ac:dyDescent="0.25">
      <c r="Z488" s="2"/>
    </row>
    <row r="489" spans="26:26" ht="12.5" x14ac:dyDescent="0.25">
      <c r="Z489" s="2"/>
    </row>
    <row r="490" spans="26:26" ht="12.5" x14ac:dyDescent="0.25">
      <c r="Z490" s="2"/>
    </row>
    <row r="491" spans="26:26" ht="12.5" x14ac:dyDescent="0.25">
      <c r="Z491" s="2"/>
    </row>
    <row r="492" spans="26:26" ht="12.5" x14ac:dyDescent="0.25">
      <c r="Z492" s="2"/>
    </row>
    <row r="493" spans="26:26" ht="12.5" x14ac:dyDescent="0.25">
      <c r="Z493" s="2"/>
    </row>
    <row r="494" spans="26:26" ht="12.5" x14ac:dyDescent="0.25">
      <c r="Z494" s="2"/>
    </row>
    <row r="495" spans="26:26" ht="12.5" x14ac:dyDescent="0.25">
      <c r="Z495" s="2"/>
    </row>
    <row r="496" spans="26:26" ht="12.5" x14ac:dyDescent="0.25">
      <c r="Z496" s="2"/>
    </row>
    <row r="497" spans="26:26" ht="12.5" x14ac:dyDescent="0.25">
      <c r="Z497" s="2"/>
    </row>
    <row r="498" spans="26:26" ht="12.5" x14ac:dyDescent="0.25">
      <c r="Z498" s="2"/>
    </row>
    <row r="499" spans="26:26" ht="12.5" x14ac:dyDescent="0.25">
      <c r="Z499" s="2"/>
    </row>
    <row r="500" spans="26:26" ht="12.5" x14ac:dyDescent="0.25">
      <c r="Z500" s="2"/>
    </row>
    <row r="501" spans="26:26" ht="12.5" x14ac:dyDescent="0.25">
      <c r="Z501" s="2"/>
    </row>
    <row r="502" spans="26:26" ht="12.5" x14ac:dyDescent="0.25">
      <c r="Z502" s="2"/>
    </row>
    <row r="503" spans="26:26" ht="12.5" x14ac:dyDescent="0.25">
      <c r="Z503" s="2"/>
    </row>
    <row r="504" spans="26:26" ht="12.5" x14ac:dyDescent="0.25">
      <c r="Z504" s="2"/>
    </row>
    <row r="505" spans="26:26" ht="12.5" x14ac:dyDescent="0.25">
      <c r="Z505" s="2"/>
    </row>
    <row r="506" spans="26:26" ht="12.5" x14ac:dyDescent="0.25">
      <c r="Z506" s="2"/>
    </row>
    <row r="507" spans="26:26" ht="12.5" x14ac:dyDescent="0.25">
      <c r="Z507" s="2"/>
    </row>
    <row r="508" spans="26:26" ht="12.5" x14ac:dyDescent="0.25">
      <c r="Z508" s="2"/>
    </row>
    <row r="509" spans="26:26" ht="12.5" x14ac:dyDescent="0.25">
      <c r="Z509" s="2"/>
    </row>
    <row r="510" spans="26:26" ht="12.5" x14ac:dyDescent="0.25">
      <c r="Z510" s="2"/>
    </row>
    <row r="511" spans="26:26" ht="12.5" x14ac:dyDescent="0.25">
      <c r="Z511" s="2"/>
    </row>
    <row r="512" spans="26:26" ht="12.5" x14ac:dyDescent="0.25">
      <c r="Z512" s="2"/>
    </row>
    <row r="513" spans="26:26" ht="12.5" x14ac:dyDescent="0.25">
      <c r="Z513" s="2"/>
    </row>
    <row r="514" spans="26:26" ht="12.5" x14ac:dyDescent="0.25">
      <c r="Z514" s="2"/>
    </row>
    <row r="515" spans="26:26" ht="12.5" x14ac:dyDescent="0.25">
      <c r="Z515" s="2"/>
    </row>
    <row r="516" spans="26:26" ht="12.5" x14ac:dyDescent="0.25">
      <c r="Z516" s="2"/>
    </row>
    <row r="517" spans="26:26" ht="12.5" x14ac:dyDescent="0.25">
      <c r="Z517" s="2"/>
    </row>
    <row r="518" spans="26:26" ht="12.5" x14ac:dyDescent="0.25">
      <c r="Z518" s="2"/>
    </row>
    <row r="519" spans="26:26" ht="12.5" x14ac:dyDescent="0.25">
      <c r="Z519" s="2"/>
    </row>
    <row r="520" spans="26:26" ht="12.5" x14ac:dyDescent="0.25">
      <c r="Z520" s="2"/>
    </row>
    <row r="521" spans="26:26" ht="12.5" x14ac:dyDescent="0.25">
      <c r="Z521" s="2"/>
    </row>
    <row r="522" spans="26:26" ht="12.5" x14ac:dyDescent="0.25">
      <c r="Z522" s="2"/>
    </row>
    <row r="523" spans="26:26" ht="12.5" x14ac:dyDescent="0.25">
      <c r="Z523" s="2"/>
    </row>
    <row r="524" spans="26:26" ht="12.5" x14ac:dyDescent="0.25">
      <c r="Z524" s="2"/>
    </row>
    <row r="525" spans="26:26" ht="12.5" x14ac:dyDescent="0.25">
      <c r="Z525" s="2"/>
    </row>
    <row r="526" spans="26:26" ht="12.5" x14ac:dyDescent="0.25">
      <c r="Z526" s="2"/>
    </row>
    <row r="527" spans="26:26" ht="12.5" x14ac:dyDescent="0.25">
      <c r="Z527" s="2"/>
    </row>
    <row r="528" spans="26:26" ht="12.5" x14ac:dyDescent="0.25">
      <c r="Z528" s="2"/>
    </row>
    <row r="529" spans="26:26" ht="12.5" x14ac:dyDescent="0.25">
      <c r="Z529" s="2"/>
    </row>
    <row r="530" spans="26:26" ht="12.5" x14ac:dyDescent="0.25">
      <c r="Z530" s="2"/>
    </row>
    <row r="531" spans="26:26" ht="12.5" x14ac:dyDescent="0.25">
      <c r="Z531" s="2"/>
    </row>
    <row r="532" spans="26:26" ht="12.5" x14ac:dyDescent="0.25">
      <c r="Z532" s="2"/>
    </row>
    <row r="533" spans="26:26" ht="12.5" x14ac:dyDescent="0.25">
      <c r="Z533" s="2"/>
    </row>
    <row r="534" spans="26:26" ht="12.5" x14ac:dyDescent="0.25">
      <c r="Z534" s="2"/>
    </row>
    <row r="535" spans="26:26" ht="12.5" x14ac:dyDescent="0.25">
      <c r="Z535" s="2"/>
    </row>
    <row r="536" spans="26:26" ht="12.5" x14ac:dyDescent="0.25">
      <c r="Z536" s="2"/>
    </row>
    <row r="537" spans="26:26" ht="12.5" x14ac:dyDescent="0.25">
      <c r="Z537" s="2"/>
    </row>
    <row r="538" spans="26:26" ht="12.5" x14ac:dyDescent="0.25">
      <c r="Z538" s="2"/>
    </row>
    <row r="539" spans="26:26" ht="12.5" x14ac:dyDescent="0.25">
      <c r="Z539" s="2"/>
    </row>
    <row r="540" spans="26:26" ht="12.5" x14ac:dyDescent="0.25">
      <c r="Z540" s="2"/>
    </row>
    <row r="541" spans="26:26" ht="12.5" x14ac:dyDescent="0.25">
      <c r="Z541" s="2"/>
    </row>
    <row r="542" spans="26:26" ht="12.5" x14ac:dyDescent="0.25">
      <c r="Z542" s="2"/>
    </row>
    <row r="543" spans="26:26" ht="12.5" x14ac:dyDescent="0.25">
      <c r="Z543" s="2"/>
    </row>
    <row r="544" spans="26:26" ht="12.5" x14ac:dyDescent="0.25">
      <c r="Z544" s="2"/>
    </row>
    <row r="545" spans="26:26" ht="12.5" x14ac:dyDescent="0.25">
      <c r="Z545" s="2"/>
    </row>
    <row r="546" spans="26:26" ht="12.5" x14ac:dyDescent="0.25">
      <c r="Z546" s="2"/>
    </row>
    <row r="547" spans="26:26" ht="12.5" x14ac:dyDescent="0.25">
      <c r="Z547" s="2"/>
    </row>
    <row r="548" spans="26:26" ht="12.5" x14ac:dyDescent="0.25">
      <c r="Z548" s="2"/>
    </row>
    <row r="549" spans="26:26" ht="12.5" x14ac:dyDescent="0.25">
      <c r="Z549" s="2"/>
    </row>
    <row r="550" spans="26:26" ht="12.5" x14ac:dyDescent="0.25">
      <c r="Z550" s="2"/>
    </row>
    <row r="551" spans="26:26" ht="12.5" x14ac:dyDescent="0.25">
      <c r="Z551" s="2"/>
    </row>
    <row r="552" spans="26:26" ht="12.5" x14ac:dyDescent="0.25">
      <c r="Z552" s="2"/>
    </row>
    <row r="553" spans="26:26" ht="12.5" x14ac:dyDescent="0.25">
      <c r="Z553" s="2"/>
    </row>
    <row r="554" spans="26:26" ht="12.5" x14ac:dyDescent="0.25">
      <c r="Z554" s="2"/>
    </row>
    <row r="555" spans="26:26" ht="12.5" x14ac:dyDescent="0.25">
      <c r="Z555" s="2"/>
    </row>
    <row r="556" spans="26:26" ht="12.5" x14ac:dyDescent="0.25">
      <c r="Z556" s="2"/>
    </row>
    <row r="557" spans="26:26" ht="12.5" x14ac:dyDescent="0.25">
      <c r="Z557" s="2"/>
    </row>
    <row r="558" spans="26:26" ht="12.5" x14ac:dyDescent="0.25">
      <c r="Z558" s="2"/>
    </row>
    <row r="559" spans="26:26" ht="12.5" x14ac:dyDescent="0.25">
      <c r="Z559" s="2"/>
    </row>
    <row r="560" spans="26:26" ht="12.5" x14ac:dyDescent="0.25">
      <c r="Z560" s="2"/>
    </row>
    <row r="561" spans="26:26" ht="12.5" x14ac:dyDescent="0.25">
      <c r="Z561" s="2"/>
    </row>
    <row r="562" spans="26:26" ht="12.5" x14ac:dyDescent="0.25">
      <c r="Z562" s="2"/>
    </row>
    <row r="563" spans="26:26" ht="12.5" x14ac:dyDescent="0.25">
      <c r="Z563" s="2"/>
    </row>
    <row r="564" spans="26:26" ht="12.5" x14ac:dyDescent="0.25">
      <c r="Z564" s="2"/>
    </row>
    <row r="565" spans="26:26" ht="12.5" x14ac:dyDescent="0.25">
      <c r="Z565" s="2"/>
    </row>
    <row r="566" spans="26:26" ht="12.5" x14ac:dyDescent="0.25">
      <c r="Z566" s="2"/>
    </row>
    <row r="567" spans="26:26" ht="12.5" x14ac:dyDescent="0.25">
      <c r="Z567" s="2"/>
    </row>
    <row r="568" spans="26:26" ht="12.5" x14ac:dyDescent="0.25">
      <c r="Z568" s="2"/>
    </row>
    <row r="569" spans="26:26" ht="12.5" x14ac:dyDescent="0.25">
      <c r="Z569" s="2"/>
    </row>
    <row r="570" spans="26:26" ht="12.5" x14ac:dyDescent="0.25">
      <c r="Z570" s="2"/>
    </row>
    <row r="571" spans="26:26" ht="12.5" x14ac:dyDescent="0.25">
      <c r="Z571" s="2"/>
    </row>
    <row r="572" spans="26:26" ht="12.5" x14ac:dyDescent="0.25">
      <c r="Z572" s="2"/>
    </row>
    <row r="573" spans="26:26" ht="12.5" x14ac:dyDescent="0.25">
      <c r="Z573" s="2"/>
    </row>
    <row r="574" spans="26:26" ht="12.5" x14ac:dyDescent="0.25">
      <c r="Z574" s="2"/>
    </row>
    <row r="575" spans="26:26" ht="12.5" x14ac:dyDescent="0.25">
      <c r="Z575" s="2"/>
    </row>
    <row r="576" spans="26:26" ht="12.5" x14ac:dyDescent="0.25">
      <c r="Z576" s="2"/>
    </row>
    <row r="577" spans="26:26" ht="12.5" x14ac:dyDescent="0.25">
      <c r="Z577" s="2"/>
    </row>
    <row r="578" spans="26:26" ht="12.5" x14ac:dyDescent="0.25">
      <c r="Z578" s="2"/>
    </row>
    <row r="579" spans="26:26" ht="12.5" x14ac:dyDescent="0.25">
      <c r="Z579" s="2"/>
    </row>
    <row r="580" spans="26:26" ht="12.5" x14ac:dyDescent="0.25">
      <c r="Z580" s="2"/>
    </row>
    <row r="581" spans="26:26" ht="12.5" x14ac:dyDescent="0.25">
      <c r="Z581" s="2"/>
    </row>
    <row r="582" spans="26:26" ht="12.5" x14ac:dyDescent="0.25">
      <c r="Z582" s="2"/>
    </row>
    <row r="583" spans="26:26" ht="12.5" x14ac:dyDescent="0.25">
      <c r="Z583" s="2"/>
    </row>
    <row r="584" spans="26:26" ht="12.5" x14ac:dyDescent="0.25">
      <c r="Z584" s="2"/>
    </row>
    <row r="585" spans="26:26" ht="12.5" x14ac:dyDescent="0.25">
      <c r="Z585" s="2"/>
    </row>
    <row r="586" spans="26:26" ht="12.5" x14ac:dyDescent="0.25">
      <c r="Z586" s="2"/>
    </row>
    <row r="587" spans="26:26" ht="12.5" x14ac:dyDescent="0.25">
      <c r="Z587" s="2"/>
    </row>
    <row r="588" spans="26:26" ht="12.5" x14ac:dyDescent="0.25">
      <c r="Z588" s="2"/>
    </row>
    <row r="589" spans="26:26" ht="12.5" x14ac:dyDescent="0.25">
      <c r="Z589" s="2"/>
    </row>
    <row r="590" spans="26:26" ht="12.5" x14ac:dyDescent="0.25">
      <c r="Z590" s="2"/>
    </row>
    <row r="591" spans="26:26" ht="12.5" x14ac:dyDescent="0.25">
      <c r="Z591" s="2"/>
    </row>
    <row r="592" spans="26:26" ht="12.5" x14ac:dyDescent="0.25">
      <c r="Z592" s="2"/>
    </row>
    <row r="593" spans="26:26" ht="12.5" x14ac:dyDescent="0.25">
      <c r="Z593" s="2"/>
    </row>
    <row r="594" spans="26:26" ht="12.5" x14ac:dyDescent="0.25">
      <c r="Z594" s="2"/>
    </row>
    <row r="595" spans="26:26" ht="12.5" x14ac:dyDescent="0.25">
      <c r="Z595" s="2"/>
    </row>
    <row r="596" spans="26:26" ht="12.5" x14ac:dyDescent="0.25">
      <c r="Z596" s="2"/>
    </row>
    <row r="597" spans="26:26" ht="12.5" x14ac:dyDescent="0.25">
      <c r="Z597" s="2"/>
    </row>
    <row r="598" spans="26:26" ht="12.5" x14ac:dyDescent="0.25">
      <c r="Z598" s="2"/>
    </row>
    <row r="599" spans="26:26" ht="12.5" x14ac:dyDescent="0.25">
      <c r="Z599" s="2"/>
    </row>
    <row r="600" spans="26:26" ht="12.5" x14ac:dyDescent="0.25">
      <c r="Z600" s="2"/>
    </row>
    <row r="601" spans="26:26" ht="12.5" x14ac:dyDescent="0.25">
      <c r="Z601" s="2"/>
    </row>
    <row r="602" spans="26:26" ht="12.5" x14ac:dyDescent="0.25">
      <c r="Z602" s="2"/>
    </row>
    <row r="603" spans="26:26" ht="12.5" x14ac:dyDescent="0.25">
      <c r="Z603" s="2"/>
    </row>
    <row r="604" spans="26:26" ht="12.5" x14ac:dyDescent="0.25">
      <c r="Z604" s="2"/>
    </row>
    <row r="605" spans="26:26" ht="12.5" x14ac:dyDescent="0.25">
      <c r="Z605" s="2"/>
    </row>
    <row r="606" spans="26:26" ht="12.5" x14ac:dyDescent="0.25">
      <c r="Z606" s="2"/>
    </row>
    <row r="607" spans="26:26" ht="12.5" x14ac:dyDescent="0.25">
      <c r="Z607" s="2"/>
    </row>
    <row r="608" spans="26:26" ht="12.5" x14ac:dyDescent="0.25">
      <c r="Z608" s="2"/>
    </row>
    <row r="609" spans="26:26" ht="12.5" x14ac:dyDescent="0.25">
      <c r="Z609" s="2"/>
    </row>
    <row r="610" spans="26:26" ht="12.5" x14ac:dyDescent="0.25">
      <c r="Z610" s="2"/>
    </row>
    <row r="611" spans="26:26" ht="12.5" x14ac:dyDescent="0.25">
      <c r="Z611" s="2"/>
    </row>
    <row r="612" spans="26:26" ht="12.5" x14ac:dyDescent="0.25">
      <c r="Z612" s="2"/>
    </row>
    <row r="613" spans="26:26" ht="12.5" x14ac:dyDescent="0.25">
      <c r="Z613" s="2"/>
    </row>
    <row r="614" spans="26:26" ht="12.5" x14ac:dyDescent="0.25">
      <c r="Z614" s="2"/>
    </row>
    <row r="615" spans="26:26" ht="12.5" x14ac:dyDescent="0.25">
      <c r="Z615" s="2"/>
    </row>
    <row r="616" spans="26:26" ht="12.5" x14ac:dyDescent="0.25">
      <c r="Z616" s="2"/>
    </row>
    <row r="617" spans="26:26" ht="12.5" x14ac:dyDescent="0.25">
      <c r="Z617" s="2"/>
    </row>
    <row r="618" spans="26:26" ht="12.5" x14ac:dyDescent="0.25">
      <c r="Z618" s="2"/>
    </row>
    <row r="619" spans="26:26" ht="12.5" x14ac:dyDescent="0.25">
      <c r="Z619" s="2"/>
    </row>
    <row r="620" spans="26:26" ht="12.5" x14ac:dyDescent="0.25">
      <c r="Z620" s="2"/>
    </row>
    <row r="621" spans="26:26" ht="12.5" x14ac:dyDescent="0.25">
      <c r="Z621" s="2"/>
    </row>
    <row r="622" spans="26:26" ht="12.5" x14ac:dyDescent="0.25">
      <c r="Z622" s="2"/>
    </row>
    <row r="623" spans="26:26" ht="12.5" x14ac:dyDescent="0.25">
      <c r="Z623" s="2"/>
    </row>
    <row r="624" spans="26:26" ht="12.5" x14ac:dyDescent="0.25">
      <c r="Z624" s="2"/>
    </row>
    <row r="625" spans="26:26" ht="12.5" x14ac:dyDescent="0.25">
      <c r="Z625" s="2"/>
    </row>
    <row r="626" spans="26:26" ht="12.5" x14ac:dyDescent="0.25">
      <c r="Z626" s="2"/>
    </row>
    <row r="627" spans="26:26" ht="12.5" x14ac:dyDescent="0.25">
      <c r="Z627" s="2"/>
    </row>
    <row r="628" spans="26:26" ht="12.5" x14ac:dyDescent="0.25">
      <c r="Z628" s="2"/>
    </row>
    <row r="629" spans="26:26" ht="12.5" x14ac:dyDescent="0.25">
      <c r="Z629" s="2"/>
    </row>
    <row r="630" spans="26:26" ht="12.5" x14ac:dyDescent="0.25">
      <c r="Z630" s="2"/>
    </row>
    <row r="631" spans="26:26" ht="12.5" x14ac:dyDescent="0.25">
      <c r="Z631" s="2"/>
    </row>
    <row r="632" spans="26:26" ht="12.5" x14ac:dyDescent="0.25">
      <c r="Z632" s="2"/>
    </row>
    <row r="633" spans="26:26" ht="12.5" x14ac:dyDescent="0.25">
      <c r="Z633" s="2"/>
    </row>
    <row r="634" spans="26:26" ht="12.5" x14ac:dyDescent="0.25">
      <c r="Z634" s="2"/>
    </row>
    <row r="635" spans="26:26" ht="12.5" x14ac:dyDescent="0.25">
      <c r="Z635" s="2"/>
    </row>
    <row r="636" spans="26:26" ht="12.5" x14ac:dyDescent="0.25">
      <c r="Z636" s="2"/>
    </row>
    <row r="637" spans="26:26" ht="12.5" x14ac:dyDescent="0.25">
      <c r="Z637" s="2"/>
    </row>
    <row r="638" spans="26:26" ht="12.5" x14ac:dyDescent="0.25">
      <c r="Z638" s="2"/>
    </row>
    <row r="639" spans="26:26" ht="12.5" x14ac:dyDescent="0.25">
      <c r="Z639" s="2"/>
    </row>
    <row r="640" spans="26:26" ht="12.5" x14ac:dyDescent="0.25">
      <c r="Z640" s="2"/>
    </row>
    <row r="641" spans="26:26" ht="12.5" x14ac:dyDescent="0.25">
      <c r="Z641" s="2"/>
    </row>
    <row r="642" spans="26:26" ht="12.5" x14ac:dyDescent="0.25">
      <c r="Z642" s="2"/>
    </row>
    <row r="643" spans="26:26" ht="12.5" x14ac:dyDescent="0.25">
      <c r="Z643" s="2"/>
    </row>
    <row r="644" spans="26:26" ht="12.5" x14ac:dyDescent="0.25">
      <c r="Z644" s="2"/>
    </row>
    <row r="645" spans="26:26" ht="12.5" x14ac:dyDescent="0.25">
      <c r="Z645" s="2"/>
    </row>
    <row r="646" spans="26:26" ht="12.5" x14ac:dyDescent="0.25">
      <c r="Z646" s="2"/>
    </row>
    <row r="647" spans="26:26" ht="12.5" x14ac:dyDescent="0.25">
      <c r="Z647" s="2"/>
    </row>
    <row r="648" spans="26:26" ht="12.5" x14ac:dyDescent="0.25">
      <c r="Z648" s="2"/>
    </row>
    <row r="649" spans="26:26" ht="12.5" x14ac:dyDescent="0.25">
      <c r="Z649" s="2"/>
    </row>
    <row r="650" spans="26:26" ht="12.5" x14ac:dyDescent="0.25">
      <c r="Z650" s="2"/>
    </row>
    <row r="651" spans="26:26" ht="12.5" x14ac:dyDescent="0.25">
      <c r="Z651" s="2"/>
    </row>
    <row r="652" spans="26:26" ht="12.5" x14ac:dyDescent="0.25">
      <c r="Z652" s="2"/>
    </row>
    <row r="653" spans="26:26" ht="12.5" x14ac:dyDescent="0.25">
      <c r="Z653" s="2"/>
    </row>
    <row r="654" spans="26:26" ht="12.5" x14ac:dyDescent="0.25">
      <c r="Z654" s="2"/>
    </row>
    <row r="655" spans="26:26" ht="12.5" x14ac:dyDescent="0.25">
      <c r="Z655" s="2"/>
    </row>
    <row r="656" spans="26:26" ht="12.5" x14ac:dyDescent="0.25">
      <c r="Z656" s="2"/>
    </row>
    <row r="657" spans="26:26" ht="12.5" x14ac:dyDescent="0.25">
      <c r="Z657" s="2"/>
    </row>
    <row r="658" spans="26:26" ht="12.5" x14ac:dyDescent="0.25">
      <c r="Z658" s="2"/>
    </row>
    <row r="659" spans="26:26" ht="12.5" x14ac:dyDescent="0.25">
      <c r="Z659" s="2"/>
    </row>
    <row r="660" spans="26:26" ht="12.5" x14ac:dyDescent="0.25">
      <c r="Z660" s="2"/>
    </row>
    <row r="661" spans="26:26" ht="12.5" x14ac:dyDescent="0.25">
      <c r="Z661" s="2"/>
    </row>
    <row r="662" spans="26:26" ht="12.5" x14ac:dyDescent="0.25">
      <c r="Z662" s="2"/>
    </row>
    <row r="663" spans="26:26" ht="12.5" x14ac:dyDescent="0.25">
      <c r="Z663" s="2"/>
    </row>
    <row r="664" spans="26:26" ht="12.5" x14ac:dyDescent="0.25">
      <c r="Z664" s="2"/>
    </row>
    <row r="665" spans="26:26" ht="12.5" x14ac:dyDescent="0.25">
      <c r="Z665" s="2"/>
    </row>
    <row r="666" spans="26:26" ht="12.5" x14ac:dyDescent="0.25">
      <c r="Z666" s="2"/>
    </row>
    <row r="667" spans="26:26" ht="12.5" x14ac:dyDescent="0.25">
      <c r="Z667" s="2"/>
    </row>
    <row r="668" spans="26:26" ht="12.5" x14ac:dyDescent="0.25">
      <c r="Z668" s="2"/>
    </row>
    <row r="669" spans="26:26" ht="12.5" x14ac:dyDescent="0.25">
      <c r="Z669" s="2"/>
    </row>
    <row r="670" spans="26:26" ht="12.5" x14ac:dyDescent="0.25">
      <c r="Z670" s="2"/>
    </row>
    <row r="671" spans="26:26" ht="12.5" x14ac:dyDescent="0.25">
      <c r="Z671" s="2"/>
    </row>
    <row r="672" spans="26:26" ht="12.5" x14ac:dyDescent="0.25">
      <c r="Z672" s="2"/>
    </row>
    <row r="673" spans="26:26" ht="12.5" x14ac:dyDescent="0.25">
      <c r="Z673" s="2"/>
    </row>
    <row r="674" spans="26:26" ht="12.5" x14ac:dyDescent="0.25">
      <c r="Z674" s="2"/>
    </row>
    <row r="675" spans="26:26" ht="12.5" x14ac:dyDescent="0.25">
      <c r="Z675" s="2"/>
    </row>
    <row r="676" spans="26:26" ht="12.5" x14ac:dyDescent="0.25">
      <c r="Z676" s="2"/>
    </row>
    <row r="677" spans="26:26" ht="12.5" x14ac:dyDescent="0.25">
      <c r="Z677" s="2"/>
    </row>
    <row r="678" spans="26:26" ht="12.5" x14ac:dyDescent="0.25">
      <c r="Z678" s="2"/>
    </row>
    <row r="679" spans="26:26" ht="12.5" x14ac:dyDescent="0.25">
      <c r="Z679" s="2"/>
    </row>
    <row r="680" spans="26:26" ht="12.5" x14ac:dyDescent="0.25">
      <c r="Z680" s="2"/>
    </row>
    <row r="681" spans="26:26" ht="12.5" x14ac:dyDescent="0.25">
      <c r="Z681" s="2"/>
    </row>
    <row r="682" spans="26:26" ht="12.5" x14ac:dyDescent="0.25">
      <c r="Z682" s="2"/>
    </row>
    <row r="683" spans="26:26" ht="12.5" x14ac:dyDescent="0.25">
      <c r="Z683" s="2"/>
    </row>
    <row r="684" spans="26:26" ht="12.5" x14ac:dyDescent="0.25">
      <c r="Z684" s="2"/>
    </row>
    <row r="685" spans="26:26" ht="12.5" x14ac:dyDescent="0.25">
      <c r="Z685" s="2"/>
    </row>
    <row r="686" spans="26:26" ht="12.5" x14ac:dyDescent="0.25">
      <c r="Z686" s="2"/>
    </row>
    <row r="687" spans="26:26" ht="12.5" x14ac:dyDescent="0.25">
      <c r="Z687" s="2"/>
    </row>
    <row r="688" spans="26:26" ht="12.5" x14ac:dyDescent="0.25">
      <c r="Z688" s="2"/>
    </row>
    <row r="689" spans="26:26" ht="12.5" x14ac:dyDescent="0.25">
      <c r="Z689" s="2"/>
    </row>
    <row r="690" spans="26:26" ht="12.5" x14ac:dyDescent="0.25">
      <c r="Z690" s="2"/>
    </row>
    <row r="691" spans="26:26" ht="12.5" x14ac:dyDescent="0.25">
      <c r="Z691" s="2"/>
    </row>
    <row r="692" spans="26:26" ht="12.5" x14ac:dyDescent="0.25">
      <c r="Z692" s="2"/>
    </row>
    <row r="693" spans="26:26" ht="12.5" x14ac:dyDescent="0.25">
      <c r="Z693" s="2"/>
    </row>
    <row r="694" spans="26:26" ht="12.5" x14ac:dyDescent="0.25">
      <c r="Z694" s="2"/>
    </row>
    <row r="695" spans="26:26" ht="12.5" x14ac:dyDescent="0.25">
      <c r="Z695" s="2"/>
    </row>
    <row r="696" spans="26:26" ht="12.5" x14ac:dyDescent="0.25">
      <c r="Z696" s="2"/>
    </row>
    <row r="697" spans="26:26" ht="12.5" x14ac:dyDescent="0.25">
      <c r="Z697" s="2"/>
    </row>
    <row r="698" spans="26:26" ht="12.5" x14ac:dyDescent="0.25">
      <c r="Z698" s="2"/>
    </row>
    <row r="699" spans="26:26" ht="12.5" x14ac:dyDescent="0.25">
      <c r="Z699" s="2"/>
    </row>
    <row r="700" spans="26:26" ht="12.5" x14ac:dyDescent="0.25">
      <c r="Z700" s="2"/>
    </row>
    <row r="701" spans="26:26" ht="12.5" x14ac:dyDescent="0.25">
      <c r="Z701" s="2"/>
    </row>
    <row r="702" spans="26:26" ht="12.5" x14ac:dyDescent="0.25">
      <c r="Z702" s="2"/>
    </row>
    <row r="703" spans="26:26" ht="12.5" x14ac:dyDescent="0.25">
      <c r="Z703" s="2"/>
    </row>
    <row r="704" spans="26:26" ht="12.5" x14ac:dyDescent="0.25">
      <c r="Z704" s="2"/>
    </row>
    <row r="705" spans="26:26" ht="12.5" x14ac:dyDescent="0.25">
      <c r="Z705" s="2"/>
    </row>
    <row r="706" spans="26:26" ht="12.5" x14ac:dyDescent="0.25">
      <c r="Z706" s="2"/>
    </row>
    <row r="707" spans="26:26" ht="12.5" x14ac:dyDescent="0.25">
      <c r="Z707" s="2"/>
    </row>
    <row r="708" spans="26:26" ht="12.5" x14ac:dyDescent="0.25">
      <c r="Z708" s="2"/>
    </row>
    <row r="709" spans="26:26" ht="12.5" x14ac:dyDescent="0.25">
      <c r="Z709" s="2"/>
    </row>
    <row r="710" spans="26:26" ht="12.5" x14ac:dyDescent="0.25">
      <c r="Z710" s="2"/>
    </row>
    <row r="711" spans="26:26" ht="12.5" x14ac:dyDescent="0.25">
      <c r="Z711" s="2"/>
    </row>
    <row r="712" spans="26:26" ht="12.5" x14ac:dyDescent="0.25">
      <c r="Z712" s="2"/>
    </row>
    <row r="713" spans="26:26" ht="12.5" x14ac:dyDescent="0.25">
      <c r="Z713" s="2"/>
    </row>
    <row r="714" spans="26:26" ht="12.5" x14ac:dyDescent="0.25">
      <c r="Z714" s="2"/>
    </row>
    <row r="715" spans="26:26" ht="12.5" x14ac:dyDescent="0.25">
      <c r="Z715" s="2"/>
    </row>
    <row r="716" spans="26:26" ht="12.5" x14ac:dyDescent="0.25">
      <c r="Z716" s="2"/>
    </row>
    <row r="717" spans="26:26" ht="12.5" x14ac:dyDescent="0.25">
      <c r="Z717" s="2"/>
    </row>
    <row r="718" spans="26:26" ht="12.5" x14ac:dyDescent="0.25">
      <c r="Z718" s="2"/>
    </row>
    <row r="719" spans="26:26" ht="12.5" x14ac:dyDescent="0.25">
      <c r="Z719" s="2"/>
    </row>
    <row r="720" spans="26:26" ht="12.5" x14ac:dyDescent="0.25">
      <c r="Z720" s="2"/>
    </row>
    <row r="721" spans="26:26" ht="12.5" x14ac:dyDescent="0.25">
      <c r="Z721" s="2"/>
    </row>
    <row r="722" spans="26:26" ht="12.5" x14ac:dyDescent="0.25">
      <c r="Z722" s="2"/>
    </row>
    <row r="723" spans="26:26" ht="12.5" x14ac:dyDescent="0.25">
      <c r="Z723" s="2"/>
    </row>
    <row r="724" spans="26:26" ht="12.5" x14ac:dyDescent="0.25">
      <c r="Z724" s="2"/>
    </row>
    <row r="725" spans="26:26" ht="12.5" x14ac:dyDescent="0.25">
      <c r="Z725" s="2"/>
    </row>
    <row r="726" spans="26:26" ht="12.5" x14ac:dyDescent="0.25">
      <c r="Z726" s="2"/>
    </row>
    <row r="727" spans="26:26" ht="12.5" x14ac:dyDescent="0.25">
      <c r="Z727" s="2"/>
    </row>
    <row r="728" spans="26:26" ht="12.5" x14ac:dyDescent="0.25">
      <c r="Z728" s="2"/>
    </row>
    <row r="729" spans="26:26" ht="12.5" x14ac:dyDescent="0.25">
      <c r="Z729" s="2"/>
    </row>
    <row r="730" spans="26:26" ht="12.5" x14ac:dyDescent="0.25">
      <c r="Z730" s="2"/>
    </row>
    <row r="731" spans="26:26" ht="12.5" x14ac:dyDescent="0.25">
      <c r="Z731" s="2"/>
    </row>
    <row r="732" spans="26:26" ht="12.5" x14ac:dyDescent="0.25">
      <c r="Z732" s="2"/>
    </row>
    <row r="733" spans="26:26" ht="12.5" x14ac:dyDescent="0.25">
      <c r="Z733" s="2"/>
    </row>
    <row r="734" spans="26:26" ht="12.5" x14ac:dyDescent="0.25">
      <c r="Z734" s="2"/>
    </row>
    <row r="735" spans="26:26" ht="12.5" x14ac:dyDescent="0.25">
      <c r="Z735" s="2"/>
    </row>
    <row r="736" spans="26:26" ht="12.5" x14ac:dyDescent="0.25">
      <c r="Z736" s="2"/>
    </row>
    <row r="737" spans="26:26" ht="12.5" x14ac:dyDescent="0.25">
      <c r="Z737" s="2"/>
    </row>
    <row r="738" spans="26:26" ht="12.5" x14ac:dyDescent="0.25">
      <c r="Z738" s="2"/>
    </row>
    <row r="739" spans="26:26" ht="12.5" x14ac:dyDescent="0.25">
      <c r="Z739" s="2"/>
    </row>
    <row r="740" spans="26:26" ht="12.5" x14ac:dyDescent="0.25">
      <c r="Z740" s="2"/>
    </row>
    <row r="741" spans="26:26" ht="12.5" x14ac:dyDescent="0.25">
      <c r="Z741" s="2"/>
    </row>
    <row r="742" spans="26:26" ht="12.5" x14ac:dyDescent="0.25">
      <c r="Z742" s="2"/>
    </row>
    <row r="743" spans="26:26" ht="12.5" x14ac:dyDescent="0.25">
      <c r="Z743" s="2"/>
    </row>
    <row r="744" spans="26:26" ht="12.5" x14ac:dyDescent="0.25">
      <c r="Z744" s="2"/>
    </row>
    <row r="745" spans="26:26" ht="12.5" x14ac:dyDescent="0.25">
      <c r="Z745" s="2"/>
    </row>
    <row r="746" spans="26:26" ht="12.5" x14ac:dyDescent="0.25">
      <c r="Z746" s="2"/>
    </row>
    <row r="747" spans="26:26" ht="12.5" x14ac:dyDescent="0.25">
      <c r="Z747" s="2"/>
    </row>
    <row r="748" spans="26:26" ht="12.5" x14ac:dyDescent="0.25">
      <c r="Z748" s="2"/>
    </row>
    <row r="749" spans="26:26" ht="12.5" x14ac:dyDescent="0.25">
      <c r="Z749" s="2"/>
    </row>
    <row r="750" spans="26:26" ht="12.5" x14ac:dyDescent="0.25">
      <c r="Z750" s="2"/>
    </row>
    <row r="751" spans="26:26" ht="12.5" x14ac:dyDescent="0.25">
      <c r="Z751" s="2"/>
    </row>
    <row r="752" spans="26:26" ht="12.5" x14ac:dyDescent="0.25">
      <c r="Z752" s="2"/>
    </row>
    <row r="753" spans="26:26" ht="12.5" x14ac:dyDescent="0.25">
      <c r="Z753" s="2"/>
    </row>
    <row r="754" spans="26:26" ht="12.5" x14ac:dyDescent="0.25">
      <c r="Z754" s="2"/>
    </row>
    <row r="755" spans="26:26" ht="12.5" x14ac:dyDescent="0.25">
      <c r="Z755" s="2"/>
    </row>
    <row r="756" spans="26:26" ht="12.5" x14ac:dyDescent="0.25">
      <c r="Z756" s="2"/>
    </row>
    <row r="757" spans="26:26" ht="12.5" x14ac:dyDescent="0.25">
      <c r="Z757" s="2"/>
    </row>
    <row r="758" spans="26:26" ht="12.5" x14ac:dyDescent="0.25">
      <c r="Z758" s="2"/>
    </row>
    <row r="759" spans="26:26" ht="12.5" x14ac:dyDescent="0.25">
      <c r="Z759" s="2"/>
    </row>
    <row r="760" spans="26:26" ht="12.5" x14ac:dyDescent="0.25">
      <c r="Z760" s="2"/>
    </row>
    <row r="761" spans="26:26" ht="12.5" x14ac:dyDescent="0.25">
      <c r="Z761" s="2"/>
    </row>
    <row r="762" spans="26:26" ht="12.5" x14ac:dyDescent="0.25">
      <c r="Z762" s="2"/>
    </row>
    <row r="763" spans="26:26" ht="12.5" x14ac:dyDescent="0.25">
      <c r="Z763" s="2"/>
    </row>
    <row r="764" spans="26:26" ht="12.5" x14ac:dyDescent="0.25">
      <c r="Z764" s="2"/>
    </row>
    <row r="765" spans="26:26" ht="12.5" x14ac:dyDescent="0.25">
      <c r="Z765" s="2"/>
    </row>
    <row r="766" spans="26:26" ht="12.5" x14ac:dyDescent="0.25">
      <c r="Z766" s="2"/>
    </row>
    <row r="767" spans="26:26" ht="12.5" x14ac:dyDescent="0.25">
      <c r="Z767" s="2"/>
    </row>
    <row r="768" spans="26:26" ht="12.5" x14ac:dyDescent="0.25">
      <c r="Z768" s="2"/>
    </row>
    <row r="769" spans="26:26" ht="12.5" x14ac:dyDescent="0.25">
      <c r="Z769" s="2"/>
    </row>
    <row r="770" spans="26:26" ht="12.5" x14ac:dyDescent="0.25">
      <c r="Z770" s="2"/>
    </row>
    <row r="771" spans="26:26" ht="12.5" x14ac:dyDescent="0.25">
      <c r="Z771" s="2"/>
    </row>
    <row r="772" spans="26:26" ht="12.5" x14ac:dyDescent="0.25">
      <c r="Z772" s="2"/>
    </row>
    <row r="773" spans="26:26" ht="12.5" x14ac:dyDescent="0.25">
      <c r="Z773" s="2"/>
    </row>
    <row r="774" spans="26:26" ht="12.5" x14ac:dyDescent="0.25">
      <c r="Z774" s="2"/>
    </row>
    <row r="775" spans="26:26" ht="12.5" x14ac:dyDescent="0.25">
      <c r="Z775" s="2"/>
    </row>
    <row r="776" spans="26:26" ht="12.5" x14ac:dyDescent="0.25">
      <c r="Z776" s="2"/>
    </row>
    <row r="777" spans="26:26" ht="12.5" x14ac:dyDescent="0.25">
      <c r="Z777" s="2"/>
    </row>
    <row r="778" spans="26:26" ht="12.5" x14ac:dyDescent="0.25">
      <c r="Z778" s="2"/>
    </row>
    <row r="779" spans="26:26" ht="12.5" x14ac:dyDescent="0.25">
      <c r="Z779" s="2"/>
    </row>
    <row r="780" spans="26:26" ht="12.5" x14ac:dyDescent="0.25">
      <c r="Z780" s="2"/>
    </row>
    <row r="781" spans="26:26" ht="12.5" x14ac:dyDescent="0.25">
      <c r="Z781" s="2"/>
    </row>
    <row r="782" spans="26:26" ht="12.5" x14ac:dyDescent="0.25">
      <c r="Z782" s="2"/>
    </row>
    <row r="783" spans="26:26" ht="12.5" x14ac:dyDescent="0.25">
      <c r="Z783" s="2"/>
    </row>
    <row r="784" spans="26:26" ht="12.5" x14ac:dyDescent="0.25">
      <c r="Z784" s="2"/>
    </row>
    <row r="785" spans="26:26" ht="12.5" x14ac:dyDescent="0.25">
      <c r="Z785" s="2"/>
    </row>
    <row r="786" spans="26:26" ht="12.5" x14ac:dyDescent="0.25">
      <c r="Z786" s="2"/>
    </row>
    <row r="787" spans="26:26" ht="12.5" x14ac:dyDescent="0.25">
      <c r="Z787" s="2"/>
    </row>
    <row r="788" spans="26:26" ht="12.5" x14ac:dyDescent="0.25">
      <c r="Z788" s="2"/>
    </row>
    <row r="789" spans="26:26" ht="12.5" x14ac:dyDescent="0.25">
      <c r="Z789" s="2"/>
    </row>
    <row r="790" spans="26:26" ht="12.5" x14ac:dyDescent="0.25">
      <c r="Z790" s="2"/>
    </row>
    <row r="791" spans="26:26" ht="12.5" x14ac:dyDescent="0.25">
      <c r="Z791" s="2"/>
    </row>
    <row r="792" spans="26:26" ht="12.5" x14ac:dyDescent="0.25">
      <c r="Z792" s="2"/>
    </row>
    <row r="793" spans="26:26" ht="12.5" x14ac:dyDescent="0.25">
      <c r="Z793" s="2"/>
    </row>
    <row r="794" spans="26:26" ht="12.5" x14ac:dyDescent="0.25">
      <c r="Z794" s="2"/>
    </row>
    <row r="795" spans="26:26" ht="12.5" x14ac:dyDescent="0.25">
      <c r="Z795" s="2"/>
    </row>
    <row r="796" spans="26:26" ht="12.5" x14ac:dyDescent="0.25">
      <c r="Z796" s="2"/>
    </row>
    <row r="797" spans="26:26" ht="12.5" x14ac:dyDescent="0.25">
      <c r="Z797" s="2"/>
    </row>
    <row r="798" spans="26:26" ht="12.5" x14ac:dyDescent="0.25">
      <c r="Z798" s="2"/>
    </row>
    <row r="799" spans="26:26" ht="12.5" x14ac:dyDescent="0.25">
      <c r="Z799" s="2"/>
    </row>
    <row r="800" spans="26:26" ht="12.5" x14ac:dyDescent="0.25">
      <c r="Z800" s="2"/>
    </row>
    <row r="801" spans="26:26" ht="12.5" x14ac:dyDescent="0.25">
      <c r="Z801" s="2"/>
    </row>
    <row r="802" spans="26:26" ht="12.5" x14ac:dyDescent="0.25">
      <c r="Z802" s="2"/>
    </row>
    <row r="803" spans="26:26" ht="12.5" x14ac:dyDescent="0.25">
      <c r="Z803" s="2"/>
    </row>
    <row r="804" spans="26:26" ht="12.5" x14ac:dyDescent="0.25">
      <c r="Z804" s="2"/>
    </row>
    <row r="805" spans="26:26" ht="12.5" x14ac:dyDescent="0.25">
      <c r="Z805" s="2"/>
    </row>
    <row r="806" spans="26:26" ht="12.5" x14ac:dyDescent="0.25">
      <c r="Z806" s="2"/>
    </row>
    <row r="807" spans="26:26" ht="12.5" x14ac:dyDescent="0.25">
      <c r="Z807" s="2"/>
    </row>
    <row r="808" spans="26:26" ht="12.5" x14ac:dyDescent="0.25">
      <c r="Z808" s="2"/>
    </row>
    <row r="809" spans="26:26" ht="12.5" x14ac:dyDescent="0.25">
      <c r="Z809" s="2"/>
    </row>
    <row r="810" spans="26:26" ht="12.5" x14ac:dyDescent="0.25">
      <c r="Z810" s="2"/>
    </row>
    <row r="811" spans="26:26" ht="12.5" x14ac:dyDescent="0.25">
      <c r="Z811" s="2"/>
    </row>
    <row r="812" spans="26:26" ht="12.5" x14ac:dyDescent="0.25">
      <c r="Z812" s="2"/>
    </row>
    <row r="813" spans="26:26" ht="12.5" x14ac:dyDescent="0.25">
      <c r="Z813" s="2"/>
    </row>
    <row r="814" spans="26:26" ht="12.5" x14ac:dyDescent="0.25">
      <c r="Z814" s="2"/>
    </row>
    <row r="815" spans="26:26" ht="12.5" x14ac:dyDescent="0.25">
      <c r="Z815" s="2"/>
    </row>
    <row r="816" spans="26:26" ht="12.5" x14ac:dyDescent="0.25">
      <c r="Z816" s="2"/>
    </row>
    <row r="817" spans="26:26" ht="12.5" x14ac:dyDescent="0.25">
      <c r="Z817" s="2"/>
    </row>
    <row r="818" spans="26:26" ht="12.5" x14ac:dyDescent="0.25">
      <c r="Z818" s="2"/>
    </row>
    <row r="819" spans="26:26" ht="12.5" x14ac:dyDescent="0.25">
      <c r="Z819" s="2"/>
    </row>
    <row r="820" spans="26:26" ht="12.5" x14ac:dyDescent="0.25">
      <c r="Z820" s="2"/>
    </row>
    <row r="821" spans="26:26" ht="12.5" x14ac:dyDescent="0.25">
      <c r="Z821" s="2"/>
    </row>
    <row r="822" spans="26:26" ht="12.5" x14ac:dyDescent="0.25">
      <c r="Z822" s="2"/>
    </row>
    <row r="823" spans="26:26" ht="12.5" x14ac:dyDescent="0.25">
      <c r="Z823" s="2"/>
    </row>
    <row r="824" spans="26:26" ht="12.5" x14ac:dyDescent="0.25">
      <c r="Z824" s="2"/>
    </row>
    <row r="825" spans="26:26" ht="12.5" x14ac:dyDescent="0.25">
      <c r="Z825" s="2"/>
    </row>
    <row r="826" spans="26:26" ht="12.5" x14ac:dyDescent="0.25">
      <c r="Z826" s="2"/>
    </row>
    <row r="827" spans="26:26" ht="12.5" x14ac:dyDescent="0.25">
      <c r="Z827" s="2"/>
    </row>
    <row r="828" spans="26:26" ht="12.5" x14ac:dyDescent="0.25">
      <c r="Z828" s="2"/>
    </row>
    <row r="829" spans="26:26" ht="12.5" x14ac:dyDescent="0.25">
      <c r="Z829" s="2"/>
    </row>
    <row r="830" spans="26:26" ht="12.5" x14ac:dyDescent="0.25">
      <c r="Z830" s="2"/>
    </row>
    <row r="831" spans="26:26" ht="12.5" x14ac:dyDescent="0.25">
      <c r="Z831" s="2"/>
    </row>
    <row r="832" spans="26:26" ht="12.5" x14ac:dyDescent="0.25">
      <c r="Z832" s="2"/>
    </row>
    <row r="833" spans="26:26" ht="12.5" x14ac:dyDescent="0.25">
      <c r="Z833" s="2"/>
    </row>
    <row r="834" spans="26:26" ht="12.5" x14ac:dyDescent="0.25">
      <c r="Z834" s="2"/>
    </row>
    <row r="835" spans="26:26" ht="12.5" x14ac:dyDescent="0.25">
      <c r="Z835" s="2"/>
    </row>
    <row r="836" spans="26:26" ht="12.5" x14ac:dyDescent="0.25">
      <c r="Z836" s="2"/>
    </row>
    <row r="837" spans="26:26" ht="12.5" x14ac:dyDescent="0.25">
      <c r="Z837" s="2"/>
    </row>
    <row r="838" spans="26:26" ht="12.5" x14ac:dyDescent="0.25">
      <c r="Z838" s="2"/>
    </row>
    <row r="839" spans="26:26" ht="12.5" x14ac:dyDescent="0.25">
      <c r="Z839" s="2"/>
    </row>
    <row r="840" spans="26:26" ht="12.5" x14ac:dyDescent="0.25">
      <c r="Z840" s="2"/>
    </row>
    <row r="841" spans="26:26" ht="12.5" x14ac:dyDescent="0.25">
      <c r="Z841" s="2"/>
    </row>
    <row r="842" spans="26:26" ht="12.5" x14ac:dyDescent="0.25">
      <c r="Z842" s="2"/>
    </row>
    <row r="843" spans="26:26" ht="12.5" x14ac:dyDescent="0.25">
      <c r="Z843" s="2"/>
    </row>
    <row r="844" spans="26:26" ht="12.5" x14ac:dyDescent="0.25">
      <c r="Z844" s="2"/>
    </row>
    <row r="845" spans="26:26" ht="12.5" x14ac:dyDescent="0.25">
      <c r="Z845" s="2"/>
    </row>
    <row r="846" spans="26:26" ht="12.5" x14ac:dyDescent="0.25">
      <c r="Z846" s="2"/>
    </row>
    <row r="847" spans="26:26" ht="12.5" x14ac:dyDescent="0.25">
      <c r="Z847" s="2"/>
    </row>
    <row r="848" spans="26:26" ht="12.5" x14ac:dyDescent="0.25">
      <c r="Z848" s="2"/>
    </row>
    <row r="849" spans="26:26" ht="12.5" x14ac:dyDescent="0.25">
      <c r="Z849" s="2"/>
    </row>
    <row r="850" spans="26:26" ht="12.5" x14ac:dyDescent="0.25">
      <c r="Z850" s="2"/>
    </row>
    <row r="851" spans="26:26" ht="12.5" x14ac:dyDescent="0.25">
      <c r="Z851" s="2"/>
    </row>
    <row r="852" spans="26:26" ht="12.5" x14ac:dyDescent="0.25">
      <c r="Z852" s="2"/>
    </row>
    <row r="853" spans="26:26" ht="12.5" x14ac:dyDescent="0.25">
      <c r="Z853" s="2"/>
    </row>
    <row r="854" spans="26:26" ht="12.5" x14ac:dyDescent="0.25">
      <c r="Z854" s="2"/>
    </row>
    <row r="855" spans="26:26" ht="12.5" x14ac:dyDescent="0.25">
      <c r="Z855" s="2"/>
    </row>
    <row r="856" spans="26:26" ht="12.5" x14ac:dyDescent="0.25">
      <c r="Z856" s="2"/>
    </row>
    <row r="857" spans="26:26" ht="12.5" x14ac:dyDescent="0.25">
      <c r="Z857" s="2"/>
    </row>
    <row r="858" spans="26:26" ht="12.5" x14ac:dyDescent="0.25">
      <c r="Z858" s="2"/>
    </row>
    <row r="859" spans="26:26" ht="12.5" x14ac:dyDescent="0.25">
      <c r="Z859" s="2"/>
    </row>
    <row r="860" spans="26:26" ht="12.5" x14ac:dyDescent="0.25">
      <c r="Z860" s="2"/>
    </row>
    <row r="861" spans="26:26" ht="12.5" x14ac:dyDescent="0.25">
      <c r="Z861" s="2"/>
    </row>
    <row r="862" spans="26:26" ht="12.5" x14ac:dyDescent="0.25">
      <c r="Z862" s="2"/>
    </row>
    <row r="863" spans="26:26" ht="12.5" x14ac:dyDescent="0.25">
      <c r="Z863" s="2"/>
    </row>
    <row r="864" spans="26:26" ht="12.5" x14ac:dyDescent="0.25">
      <c r="Z864" s="2"/>
    </row>
    <row r="865" spans="26:26" ht="12.5" x14ac:dyDescent="0.25">
      <c r="Z865" s="2"/>
    </row>
    <row r="866" spans="26:26" ht="12.5" x14ac:dyDescent="0.25">
      <c r="Z866" s="2"/>
    </row>
    <row r="867" spans="26:26" ht="12.5" x14ac:dyDescent="0.25">
      <c r="Z867" s="2"/>
    </row>
    <row r="868" spans="26:26" ht="12.5" x14ac:dyDescent="0.25">
      <c r="Z868" s="2"/>
    </row>
    <row r="869" spans="26:26" ht="12.5" x14ac:dyDescent="0.25">
      <c r="Z869" s="2"/>
    </row>
    <row r="870" spans="26:26" ht="12.5" x14ac:dyDescent="0.25">
      <c r="Z870" s="2"/>
    </row>
    <row r="871" spans="26:26" ht="12.5" x14ac:dyDescent="0.25">
      <c r="Z871" s="2"/>
    </row>
    <row r="872" spans="26:26" ht="12.5" x14ac:dyDescent="0.25">
      <c r="Z872" s="2"/>
    </row>
    <row r="873" spans="26:26" ht="12.5" x14ac:dyDescent="0.25">
      <c r="Z873" s="2"/>
    </row>
    <row r="874" spans="26:26" ht="12.5" x14ac:dyDescent="0.25">
      <c r="Z874" s="2"/>
    </row>
    <row r="875" spans="26:26" ht="12.5" x14ac:dyDescent="0.25">
      <c r="Z875" s="2"/>
    </row>
    <row r="876" spans="26:26" ht="12.5" x14ac:dyDescent="0.25">
      <c r="Z876" s="2"/>
    </row>
    <row r="877" spans="26:26" ht="12.5" x14ac:dyDescent="0.25">
      <c r="Z877" s="2"/>
    </row>
    <row r="878" spans="26:26" ht="12.5" x14ac:dyDescent="0.25">
      <c r="Z878" s="2"/>
    </row>
    <row r="879" spans="26:26" ht="12.5" x14ac:dyDescent="0.25">
      <c r="Z879" s="2"/>
    </row>
    <row r="880" spans="26:26" ht="12.5" x14ac:dyDescent="0.25">
      <c r="Z880" s="2"/>
    </row>
    <row r="881" spans="26:26" ht="12.5" x14ac:dyDescent="0.25">
      <c r="Z881" s="2"/>
    </row>
    <row r="882" spans="26:26" ht="12.5" x14ac:dyDescent="0.25">
      <c r="Z882" s="2"/>
    </row>
    <row r="883" spans="26:26" ht="12.5" x14ac:dyDescent="0.25">
      <c r="Z883" s="2"/>
    </row>
    <row r="884" spans="26:26" ht="12.5" x14ac:dyDescent="0.25">
      <c r="Z884" s="2"/>
    </row>
    <row r="885" spans="26:26" ht="12.5" x14ac:dyDescent="0.25">
      <c r="Z885" s="2"/>
    </row>
    <row r="886" spans="26:26" ht="12.5" x14ac:dyDescent="0.25">
      <c r="Z886" s="2"/>
    </row>
    <row r="887" spans="26:26" ht="12.5" x14ac:dyDescent="0.25">
      <c r="Z887" s="2"/>
    </row>
    <row r="888" spans="26:26" ht="12.5" x14ac:dyDescent="0.25">
      <c r="Z888" s="2"/>
    </row>
    <row r="889" spans="26:26" ht="12.5" x14ac:dyDescent="0.25">
      <c r="Z889" s="2"/>
    </row>
    <row r="890" spans="26:26" ht="12.5" x14ac:dyDescent="0.25">
      <c r="Z890" s="2"/>
    </row>
    <row r="891" spans="26:26" ht="12.5" x14ac:dyDescent="0.25">
      <c r="Z891" s="2"/>
    </row>
    <row r="892" spans="26:26" ht="12.5" x14ac:dyDescent="0.25">
      <c r="Z892" s="2"/>
    </row>
    <row r="893" spans="26:26" ht="12.5" x14ac:dyDescent="0.25">
      <c r="Z893" s="2"/>
    </row>
    <row r="894" spans="26:26" ht="12.5" x14ac:dyDescent="0.25">
      <c r="Z894" s="2"/>
    </row>
    <row r="895" spans="26:26" ht="12.5" x14ac:dyDescent="0.25">
      <c r="Z895" s="2"/>
    </row>
    <row r="896" spans="26:26" ht="12.5" x14ac:dyDescent="0.25">
      <c r="Z896" s="2"/>
    </row>
    <row r="897" spans="26:26" ht="12.5" x14ac:dyDescent="0.25">
      <c r="Z897" s="2"/>
    </row>
    <row r="898" spans="26:26" ht="12.5" x14ac:dyDescent="0.25">
      <c r="Z898" s="2"/>
    </row>
    <row r="899" spans="26:26" ht="12.5" x14ac:dyDescent="0.25">
      <c r="Z899" s="2"/>
    </row>
    <row r="900" spans="26:26" ht="12.5" x14ac:dyDescent="0.25">
      <c r="Z900" s="2"/>
    </row>
    <row r="901" spans="26:26" ht="12.5" x14ac:dyDescent="0.25">
      <c r="Z901" s="2"/>
    </row>
    <row r="902" spans="26:26" ht="12.5" x14ac:dyDescent="0.25">
      <c r="Z902" s="2"/>
    </row>
    <row r="903" spans="26:26" ht="12.5" x14ac:dyDescent="0.25">
      <c r="Z903" s="2"/>
    </row>
    <row r="904" spans="26:26" ht="12.5" x14ac:dyDescent="0.25">
      <c r="Z904" s="2"/>
    </row>
    <row r="905" spans="26:26" ht="12.5" x14ac:dyDescent="0.25">
      <c r="Z905" s="2"/>
    </row>
    <row r="906" spans="26:26" ht="12.5" x14ac:dyDescent="0.25">
      <c r="Z906" s="2"/>
    </row>
    <row r="907" spans="26:26" ht="12.5" x14ac:dyDescent="0.25">
      <c r="Z907" s="2"/>
    </row>
    <row r="908" spans="26:26" ht="12.5" x14ac:dyDescent="0.25">
      <c r="Z908" s="2"/>
    </row>
    <row r="909" spans="26:26" ht="12.5" x14ac:dyDescent="0.25">
      <c r="Z909" s="2"/>
    </row>
    <row r="910" spans="26:26" ht="12.5" x14ac:dyDescent="0.25">
      <c r="Z910" s="2"/>
    </row>
    <row r="911" spans="26:26" ht="12.5" x14ac:dyDescent="0.25">
      <c r="Z911" s="2"/>
    </row>
    <row r="912" spans="26:26" ht="12.5" x14ac:dyDescent="0.25">
      <c r="Z912" s="2"/>
    </row>
    <row r="913" spans="26:26" ht="12.5" x14ac:dyDescent="0.25">
      <c r="Z913" s="2"/>
    </row>
    <row r="914" spans="26:26" ht="12.5" x14ac:dyDescent="0.25">
      <c r="Z914" s="2"/>
    </row>
    <row r="915" spans="26:26" ht="12.5" x14ac:dyDescent="0.25">
      <c r="Z915" s="2"/>
    </row>
    <row r="916" spans="26:26" ht="12.5" x14ac:dyDescent="0.25">
      <c r="Z916" s="2"/>
    </row>
    <row r="917" spans="26:26" ht="12.5" x14ac:dyDescent="0.25">
      <c r="Z917" s="2"/>
    </row>
    <row r="918" spans="26:26" ht="12.5" x14ac:dyDescent="0.25">
      <c r="Z918" s="2"/>
    </row>
    <row r="919" spans="26:26" ht="12.5" x14ac:dyDescent="0.25">
      <c r="Z919" s="2"/>
    </row>
    <row r="920" spans="26:26" ht="12.5" x14ac:dyDescent="0.25">
      <c r="Z920" s="2"/>
    </row>
    <row r="921" spans="26:26" ht="12.5" x14ac:dyDescent="0.25">
      <c r="Z921" s="2"/>
    </row>
    <row r="922" spans="26:26" ht="12.5" x14ac:dyDescent="0.25">
      <c r="Z922" s="2"/>
    </row>
    <row r="923" spans="26:26" ht="12.5" x14ac:dyDescent="0.25">
      <c r="Z923" s="2"/>
    </row>
    <row r="924" spans="26:26" ht="12.5" x14ac:dyDescent="0.25">
      <c r="Z924" s="2"/>
    </row>
    <row r="925" spans="26:26" ht="12.5" x14ac:dyDescent="0.25">
      <c r="Z925" s="2"/>
    </row>
    <row r="926" spans="26:26" ht="12.5" x14ac:dyDescent="0.25">
      <c r="Z926" s="2"/>
    </row>
    <row r="927" spans="26:26" ht="12.5" x14ac:dyDescent="0.25">
      <c r="Z927" s="2"/>
    </row>
    <row r="928" spans="26:26" ht="12.5" x14ac:dyDescent="0.25">
      <c r="Z928" s="2"/>
    </row>
    <row r="929" spans="26:26" ht="12.5" x14ac:dyDescent="0.25">
      <c r="Z929" s="2"/>
    </row>
    <row r="930" spans="26:26" ht="12.5" x14ac:dyDescent="0.25">
      <c r="Z930" s="2"/>
    </row>
    <row r="931" spans="26:26" ht="12.5" x14ac:dyDescent="0.25">
      <c r="Z931" s="2"/>
    </row>
    <row r="932" spans="26:26" ht="12.5" x14ac:dyDescent="0.25">
      <c r="Z932" s="2"/>
    </row>
    <row r="933" spans="26:26" ht="12.5" x14ac:dyDescent="0.25">
      <c r="Z933" s="2"/>
    </row>
    <row r="934" spans="26:26" ht="12.5" x14ac:dyDescent="0.25">
      <c r="Z934" s="2"/>
    </row>
    <row r="935" spans="26:26" ht="12.5" x14ac:dyDescent="0.25">
      <c r="Z935" s="2"/>
    </row>
    <row r="936" spans="26:26" ht="12.5" x14ac:dyDescent="0.25">
      <c r="Z936" s="2"/>
    </row>
    <row r="937" spans="26:26" ht="12.5" x14ac:dyDescent="0.25">
      <c r="Z937" s="2"/>
    </row>
    <row r="938" spans="26:26" ht="12.5" x14ac:dyDescent="0.25">
      <c r="Z938" s="2"/>
    </row>
    <row r="939" spans="26:26" ht="12.5" x14ac:dyDescent="0.25">
      <c r="Z939" s="2"/>
    </row>
    <row r="940" spans="26:26" ht="12.5" x14ac:dyDescent="0.25">
      <c r="Z940" s="2"/>
    </row>
    <row r="941" spans="26:26" ht="12.5" x14ac:dyDescent="0.25">
      <c r="Z941" s="2"/>
    </row>
    <row r="942" spans="26:26" ht="12.5" x14ac:dyDescent="0.25">
      <c r="Z942" s="2"/>
    </row>
    <row r="943" spans="26:26" ht="12.5" x14ac:dyDescent="0.25">
      <c r="Z943" s="2"/>
    </row>
    <row r="944" spans="26:26" ht="12.5" x14ac:dyDescent="0.25">
      <c r="Z944" s="2"/>
    </row>
    <row r="945" spans="26:26" ht="12.5" x14ac:dyDescent="0.25">
      <c r="Z945" s="2"/>
    </row>
    <row r="946" spans="26:26" ht="12.5" x14ac:dyDescent="0.25">
      <c r="Z946" s="2"/>
    </row>
    <row r="947" spans="26:26" ht="12.5" x14ac:dyDescent="0.25">
      <c r="Z947" s="2"/>
    </row>
    <row r="948" spans="26:26" ht="12.5" x14ac:dyDescent="0.25">
      <c r="Z948" s="2"/>
    </row>
    <row r="949" spans="26:26" ht="12.5" x14ac:dyDescent="0.25">
      <c r="Z949" s="2"/>
    </row>
    <row r="950" spans="26:26" ht="12.5" x14ac:dyDescent="0.25">
      <c r="Z950" s="2"/>
    </row>
    <row r="951" spans="26:26" ht="12.5" x14ac:dyDescent="0.25">
      <c r="Z951" s="2"/>
    </row>
    <row r="952" spans="26:26" ht="12.5" x14ac:dyDescent="0.25">
      <c r="Z952" s="2"/>
    </row>
    <row r="953" spans="26:26" ht="12.5" x14ac:dyDescent="0.25">
      <c r="Z953" s="2"/>
    </row>
    <row r="954" spans="26:26" ht="12.5" x14ac:dyDescent="0.25">
      <c r="Z954" s="2"/>
    </row>
    <row r="955" spans="26:26" ht="12.5" x14ac:dyDescent="0.25">
      <c r="Z955" s="2"/>
    </row>
    <row r="956" spans="26:26" ht="12.5" x14ac:dyDescent="0.25">
      <c r="Z956" s="2"/>
    </row>
    <row r="957" spans="26:26" ht="12.5" x14ac:dyDescent="0.25">
      <c r="Z957" s="2"/>
    </row>
    <row r="958" spans="26:26" ht="12.5" x14ac:dyDescent="0.25">
      <c r="Z958" s="2"/>
    </row>
    <row r="959" spans="26:26" ht="12.5" x14ac:dyDescent="0.25">
      <c r="Z959" s="2"/>
    </row>
    <row r="960" spans="26:26" ht="12.5" x14ac:dyDescent="0.25">
      <c r="Z960" s="2"/>
    </row>
    <row r="961" spans="26:26" ht="12.5" x14ac:dyDescent="0.25">
      <c r="Z961" s="2"/>
    </row>
    <row r="962" spans="26:26" ht="12.5" x14ac:dyDescent="0.25">
      <c r="Z962" s="2"/>
    </row>
    <row r="963" spans="26:26" ht="12.5" x14ac:dyDescent="0.25">
      <c r="Z963" s="2"/>
    </row>
    <row r="964" spans="26:26" ht="12.5" x14ac:dyDescent="0.25">
      <c r="Z964" s="2"/>
    </row>
    <row r="965" spans="26:26" ht="12.5" x14ac:dyDescent="0.25">
      <c r="Z965" s="2"/>
    </row>
    <row r="966" spans="26:26" ht="12.5" x14ac:dyDescent="0.25">
      <c r="Z966" s="2"/>
    </row>
    <row r="967" spans="26:26" ht="12.5" x14ac:dyDescent="0.25">
      <c r="Z967" s="2"/>
    </row>
    <row r="968" spans="26:26" ht="12.5" x14ac:dyDescent="0.25">
      <c r="Z968" s="2"/>
    </row>
    <row r="969" spans="26:26" ht="12.5" x14ac:dyDescent="0.25">
      <c r="Z969" s="2"/>
    </row>
    <row r="970" spans="26:26" ht="12.5" x14ac:dyDescent="0.25">
      <c r="Z970" s="2"/>
    </row>
    <row r="971" spans="26:26" ht="12.5" x14ac:dyDescent="0.25">
      <c r="Z971" s="2"/>
    </row>
    <row r="972" spans="26:26" ht="12.5" x14ac:dyDescent="0.25">
      <c r="Z972" s="2"/>
    </row>
    <row r="973" spans="26:26" ht="12.5" x14ac:dyDescent="0.25">
      <c r="Z973" s="2"/>
    </row>
    <row r="974" spans="26:26" ht="12.5" x14ac:dyDescent="0.25">
      <c r="Z974" s="2"/>
    </row>
    <row r="975" spans="26:26" ht="12.5" x14ac:dyDescent="0.25">
      <c r="Z975" s="2"/>
    </row>
    <row r="976" spans="26:26" ht="12.5" x14ac:dyDescent="0.25">
      <c r="Z976" s="2"/>
    </row>
    <row r="977" spans="26:26" ht="12.5" x14ac:dyDescent="0.25">
      <c r="Z977" s="2"/>
    </row>
    <row r="978" spans="26:26" ht="12.5" x14ac:dyDescent="0.25">
      <c r="Z978" s="2"/>
    </row>
    <row r="979" spans="26:26" ht="12.5" x14ac:dyDescent="0.25">
      <c r="Z979" s="2"/>
    </row>
    <row r="980" spans="26:26" ht="12.5" x14ac:dyDescent="0.25">
      <c r="Z980" s="2"/>
    </row>
    <row r="981" spans="26:26" ht="12.5" x14ac:dyDescent="0.25">
      <c r="Z981" s="2"/>
    </row>
    <row r="982" spans="26:26" ht="12.5" x14ac:dyDescent="0.25">
      <c r="Z982" s="2"/>
    </row>
    <row r="983" spans="26:26" ht="12.5" x14ac:dyDescent="0.25">
      <c r="Z983" s="2"/>
    </row>
    <row r="984" spans="26:26" ht="12.5" x14ac:dyDescent="0.25">
      <c r="Z984" s="2"/>
    </row>
    <row r="985" spans="26:26" ht="12.5" x14ac:dyDescent="0.25">
      <c r="Z985" s="2"/>
    </row>
    <row r="986" spans="26:26" ht="12.5" x14ac:dyDescent="0.25">
      <c r="Z986" s="2"/>
    </row>
    <row r="987" spans="26:26" ht="12.5" x14ac:dyDescent="0.25">
      <c r="Z987" s="2"/>
    </row>
    <row r="988" spans="26:26" ht="12.5" x14ac:dyDescent="0.25">
      <c r="Z988" s="2"/>
    </row>
    <row r="989" spans="26:26" ht="12.5" x14ac:dyDescent="0.25">
      <c r="Z989" s="2"/>
    </row>
    <row r="990" spans="26:26" ht="12.5" x14ac:dyDescent="0.25">
      <c r="Z990" s="2"/>
    </row>
    <row r="991" spans="26:26" ht="12.5" x14ac:dyDescent="0.25">
      <c r="Z991" s="2"/>
    </row>
    <row r="992" spans="26:26" ht="12.5" x14ac:dyDescent="0.25">
      <c r="Z992" s="2"/>
    </row>
    <row r="993" spans="26:26" ht="12.5" x14ac:dyDescent="0.25">
      <c r="Z993" s="2"/>
    </row>
    <row r="994" spans="26:26" ht="12.5" x14ac:dyDescent="0.25">
      <c r="Z994" s="2"/>
    </row>
    <row r="995" spans="26:26" ht="12.5" x14ac:dyDescent="0.25">
      <c r="Z995" s="2"/>
    </row>
    <row r="996" spans="26:26" ht="12.5" x14ac:dyDescent="0.25">
      <c r="Z996" s="2"/>
    </row>
    <row r="997" spans="26:26" ht="12.5" x14ac:dyDescent="0.25">
      <c r="Z997" s="2"/>
    </row>
    <row r="998" spans="26:26" ht="12.5" x14ac:dyDescent="0.25">
      <c r="Z998" s="2"/>
    </row>
    <row r="999" spans="26:26" ht="12.5" x14ac:dyDescent="0.25">
      <c r="Z999" s="2"/>
    </row>
    <row r="1000" spans="26:26" ht="12.5" x14ac:dyDescent="0.25">
      <c r="Z1000" s="2"/>
    </row>
    <row r="1001" spans="26:26" ht="12.5" x14ac:dyDescent="0.25">
      <c r="Z1001" s="2"/>
    </row>
    <row r="1002" spans="26:26" ht="12.5" x14ac:dyDescent="0.25">
      <c r="Z1002" s="2"/>
    </row>
    <row r="1003" spans="26:26" ht="12.5" x14ac:dyDescent="0.25">
      <c r="Z1003" s="2"/>
    </row>
    <row r="1004" spans="26:26" ht="12.5" x14ac:dyDescent="0.25">
      <c r="Z1004" s="2"/>
    </row>
    <row r="1005" spans="26:26" ht="12.5" x14ac:dyDescent="0.25">
      <c r="Z1005" s="2"/>
    </row>
    <row r="1006" spans="26:26" ht="12.5" x14ac:dyDescent="0.25">
      <c r="Z1006" s="2"/>
    </row>
    <row r="1007" spans="26:26" ht="12.5" x14ac:dyDescent="0.25">
      <c r="Z1007" s="2"/>
    </row>
    <row r="1008" spans="26:26" ht="12.5" x14ac:dyDescent="0.25">
      <c r="Z1008" s="2"/>
    </row>
    <row r="1009" spans="26:26" ht="12.5" x14ac:dyDescent="0.25">
      <c r="Z1009" s="2"/>
    </row>
    <row r="1010" spans="26:26" ht="12.5" x14ac:dyDescent="0.25">
      <c r="Z1010" s="2"/>
    </row>
    <row r="1011" spans="26:26" ht="12.5" x14ac:dyDescent="0.25">
      <c r="Z1011" s="2"/>
    </row>
    <row r="1012" spans="26:26" ht="12.5" x14ac:dyDescent="0.25">
      <c r="Z1012" s="2"/>
    </row>
    <row r="1013" spans="26:26" ht="12.5" x14ac:dyDescent="0.25">
      <c r="Z1013" s="2"/>
    </row>
    <row r="1014" spans="26:26" ht="12.5" x14ac:dyDescent="0.25">
      <c r="Z1014" s="2"/>
    </row>
    <row r="1015" spans="26:26" ht="12.5" x14ac:dyDescent="0.25">
      <c r="Z1015" s="2"/>
    </row>
    <row r="1016" spans="26:26" ht="12.5" x14ac:dyDescent="0.25">
      <c r="Z1016" s="2"/>
    </row>
    <row r="1017" spans="26:26" ht="12.5" x14ac:dyDescent="0.25">
      <c r="Z1017" s="2"/>
    </row>
    <row r="1018" spans="26:26" ht="12.5" x14ac:dyDescent="0.25">
      <c r="Z1018" s="2"/>
    </row>
    <row r="1019" spans="26:26" ht="12.5" x14ac:dyDescent="0.25">
      <c r="Z1019" s="2"/>
    </row>
    <row r="1020" spans="26:26" ht="12.5" x14ac:dyDescent="0.25">
      <c r="Z1020" s="2"/>
    </row>
  </sheetData>
  <hyperlinks>
    <hyperlink ref="H2" r:id="rId1" xr:uid="{00000000-0004-0000-0100-000000000000}"/>
    <hyperlink ref="H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HW Stack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Ericsson</dc:creator>
  <cp:lastModifiedBy>Martin Ericsson</cp:lastModifiedBy>
  <dcterms:created xsi:type="dcterms:W3CDTF">2020-05-24T12:57:39Z</dcterms:created>
  <dcterms:modified xsi:type="dcterms:W3CDTF">2020-05-24T12:57:39Z</dcterms:modified>
</cp:coreProperties>
</file>