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ongJiaxing\Desktop\"/>
    </mc:Choice>
  </mc:AlternateContent>
  <xr:revisionPtr revIDLastSave="0" documentId="13_ncr:1_{C69677BF-9DDA-49F0-9C3D-2306D3DE19A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12" i="1" s="1"/>
  <c r="C11" i="1"/>
  <c r="C10" i="1"/>
  <c r="C9" i="1"/>
  <c r="C8" i="1"/>
  <c r="J3" i="1"/>
  <c r="H6" i="1"/>
  <c r="H1" i="1" s="1"/>
  <c r="H5" i="1"/>
  <c r="F5" i="1"/>
  <c r="F4" i="1"/>
  <c r="H2" i="1"/>
  <c r="H3" i="1"/>
</calcChain>
</file>

<file path=xl/sharedStrings.xml><?xml version="1.0" encoding="utf-8"?>
<sst xmlns="http://schemas.openxmlformats.org/spreadsheetml/2006/main" count="26" uniqueCount="22">
  <si>
    <t>入库数量</t>
    <phoneticPr fontId="1" type="noConversion"/>
  </si>
  <si>
    <t>上班库存</t>
    <phoneticPr fontId="1" type="noConversion"/>
  </si>
  <si>
    <t>当班领用</t>
    <phoneticPr fontId="1" type="noConversion"/>
  </si>
  <si>
    <t>本班耗用</t>
    <phoneticPr fontId="1" type="noConversion"/>
  </si>
  <si>
    <t>本班库存</t>
    <phoneticPr fontId="1" type="noConversion"/>
  </si>
  <si>
    <t>本班损耗</t>
    <phoneticPr fontId="1" type="noConversion"/>
  </si>
  <si>
    <t>包材</t>
    <phoneticPr fontId="1" type="noConversion"/>
  </si>
  <si>
    <t>果酱</t>
    <phoneticPr fontId="1" type="noConversion"/>
  </si>
  <si>
    <t>罐装机计数</t>
    <phoneticPr fontId="1" type="noConversion"/>
  </si>
  <si>
    <t>罐装出口数量</t>
    <phoneticPr fontId="1" type="noConversion"/>
  </si>
  <si>
    <t>入库数（瓶）</t>
    <phoneticPr fontId="1" type="noConversion"/>
  </si>
  <si>
    <t>取样量（瓶）</t>
    <phoneticPr fontId="1" type="noConversion"/>
  </si>
  <si>
    <t>检包损失量（瓶）</t>
    <phoneticPr fontId="1" type="noConversion"/>
  </si>
  <si>
    <t>罐装不良品总数（瓶）</t>
    <phoneticPr fontId="1" type="noConversion"/>
  </si>
  <si>
    <t>塑料粒子</t>
    <phoneticPr fontId="1" type="noConversion"/>
  </si>
  <si>
    <t>塑料色母</t>
    <phoneticPr fontId="1" type="noConversion"/>
  </si>
  <si>
    <t>MPM纵封条</t>
    <phoneticPr fontId="1" type="noConversion"/>
  </si>
  <si>
    <t>利乐冠盖子</t>
    <phoneticPr fontId="1" type="noConversion"/>
  </si>
  <si>
    <t>纸基复合包材</t>
    <phoneticPr fontId="1" type="noConversion"/>
  </si>
  <si>
    <t>辅料</t>
    <phoneticPr fontId="1" type="noConversion"/>
  </si>
  <si>
    <t>吨数</t>
    <phoneticPr fontId="1" type="noConversion"/>
  </si>
  <si>
    <t>暂时仅用于250的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</si>
</sst>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3" borderId="0" xfId="0" applyFill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G12" sqref="G12"/>
    </sheetView>
  </sheetViews>
  <sheetFormatPr defaultRowHeight="13.8" x14ac:dyDescent="0.25"/>
  <cols>
    <col min="2" max="2" width="14.21875" customWidth="1"/>
    <col min="3" max="3" width="9.88671875" customWidth="1"/>
    <col min="5" max="5" width="10.44140625" customWidth="1"/>
    <col min="6" max="6" width="9.88671875" customWidth="1"/>
    <col min="7" max="7" width="21.77734375" customWidth="1"/>
    <col min="10" max="10" width="9.109375" customWidth="1"/>
  </cols>
  <sheetData>
    <row r="1" spans="1:10" x14ac:dyDescent="0.25">
      <c r="A1" s="3" t="s">
        <v>6</v>
      </c>
      <c r="B1" s="1" t="s">
        <v>0</v>
      </c>
      <c r="C1">
        <v>1</v>
      </c>
      <c r="D1" s="3" t="s">
        <v>7</v>
      </c>
      <c r="G1" t="s">
        <v>8</v>
      </c>
      <c r="H1">
        <f>H3+H4+H5+H6</f>
        <v>34.799999999999997</v>
      </c>
    </row>
    <row r="2" spans="1:10" x14ac:dyDescent="0.25">
      <c r="A2" s="3"/>
      <c r="B2" s="1" t="s">
        <v>1</v>
      </c>
      <c r="C2">
        <v>0</v>
      </c>
      <c r="D2" s="3"/>
      <c r="E2" t="s">
        <v>1</v>
      </c>
      <c r="F2">
        <v>0</v>
      </c>
      <c r="G2" t="s">
        <v>9</v>
      </c>
      <c r="H2">
        <f>0</f>
        <v>0</v>
      </c>
    </row>
    <row r="3" spans="1:10" x14ac:dyDescent="0.25">
      <c r="A3" s="3"/>
      <c r="B3" t="s">
        <v>2</v>
      </c>
      <c r="C3">
        <v>0</v>
      </c>
      <c r="D3" s="3"/>
      <c r="E3" s="1" t="s">
        <v>2</v>
      </c>
      <c r="F3">
        <v>1</v>
      </c>
      <c r="G3" t="s">
        <v>10</v>
      </c>
      <c r="H3">
        <f>C1*24</f>
        <v>24</v>
      </c>
      <c r="I3" t="s">
        <v>20</v>
      </c>
      <c r="J3">
        <f>H3*0.00025</f>
        <v>6.0000000000000001E-3</v>
      </c>
    </row>
    <row r="4" spans="1:10" x14ac:dyDescent="0.25">
      <c r="A4" s="3"/>
      <c r="B4" t="s">
        <v>3</v>
      </c>
      <c r="C4">
        <f>C2-C5</f>
        <v>0</v>
      </c>
      <c r="D4" s="3"/>
      <c r="E4" t="s">
        <v>3</v>
      </c>
      <c r="F4">
        <f>H3*0.025</f>
        <v>0.60000000000000009</v>
      </c>
      <c r="G4" s="1" t="s">
        <v>11</v>
      </c>
      <c r="H4">
        <v>2</v>
      </c>
    </row>
    <row r="5" spans="1:10" x14ac:dyDescent="0.25">
      <c r="A5" s="3"/>
      <c r="B5" s="1" t="s">
        <v>4</v>
      </c>
      <c r="C5">
        <v>0</v>
      </c>
      <c r="D5" s="3"/>
      <c r="E5" t="s">
        <v>4</v>
      </c>
      <c r="F5">
        <f>F3+F2-F4</f>
        <v>0.39999999999999991</v>
      </c>
      <c r="G5" s="4" t="s">
        <v>12</v>
      </c>
      <c r="H5">
        <f>H4*2</f>
        <v>4</v>
      </c>
    </row>
    <row r="6" spans="1:10" x14ac:dyDescent="0.25">
      <c r="A6" s="3"/>
      <c r="B6" t="s">
        <v>5</v>
      </c>
      <c r="C6">
        <f>C4-H3</f>
        <v>-24</v>
      </c>
      <c r="D6" s="3"/>
      <c r="G6" s="4" t="s">
        <v>13</v>
      </c>
      <c r="H6" s="2">
        <f>H4*2.4</f>
        <v>4.8</v>
      </c>
    </row>
    <row r="8" spans="1:10" x14ac:dyDescent="0.25">
      <c r="A8" s="3" t="s">
        <v>19</v>
      </c>
      <c r="B8" t="s">
        <v>14</v>
      </c>
      <c r="C8">
        <f>J3*12.82</f>
        <v>7.6920000000000002E-2</v>
      </c>
    </row>
    <row r="9" spans="1:10" x14ac:dyDescent="0.25">
      <c r="A9" s="3"/>
      <c r="B9" t="s">
        <v>15</v>
      </c>
      <c r="C9">
        <f>J3*1.5</f>
        <v>9.0000000000000011E-3</v>
      </c>
      <c r="G9" t="s">
        <v>21</v>
      </c>
    </row>
    <row r="10" spans="1:10" x14ac:dyDescent="0.25">
      <c r="A10" s="3"/>
      <c r="B10" t="s">
        <v>16</v>
      </c>
      <c r="C10">
        <f>J3*0.28</f>
        <v>1.6800000000000003E-3</v>
      </c>
    </row>
    <row r="11" spans="1:10" x14ac:dyDescent="0.25">
      <c r="A11" s="3"/>
      <c r="B11" t="s">
        <v>17</v>
      </c>
      <c r="C11">
        <f>H1</f>
        <v>34.799999999999997</v>
      </c>
    </row>
    <row r="12" spans="1:10" x14ac:dyDescent="0.25">
      <c r="A12" s="3"/>
      <c r="B12" t="s">
        <v>18</v>
      </c>
      <c r="C12">
        <f>C4</f>
        <v>0</v>
      </c>
    </row>
  </sheetData>
  <mergeCells count="3">
    <mergeCell ref="A1:A6"/>
    <mergeCell ref="D1:D6"/>
    <mergeCell ref="A8:A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SongJiaxing</dc:creator>
  <cp:lastModifiedBy>SongJiaxing</cp:lastModifiedBy>
  <dcterms:created xsi:type="dcterms:W3CDTF">2015-06-05T18:17:20Z</dcterms:created>
  <dcterms:modified xsi:type="dcterms:W3CDTF">2021-10-09T08:27:35Z</dcterms:modified>
</cp:coreProperties>
</file>