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\Documents\Locker\Diverse\"/>
    </mc:Choice>
  </mc:AlternateContent>
  <xr:revisionPtr revIDLastSave="0" documentId="13_ncr:1_{151535E5-6C8C-4E45-86E8-24ED89728ADF}" xr6:coauthVersionLast="46" xr6:coauthVersionMax="46" xr10:uidLastSave="{00000000-0000-0000-0000-000000000000}"/>
  <bookViews>
    <workbookView xWindow="-108" yWindow="-108" windowWidth="23256" windowHeight="12576" xr2:uid="{DAF68438-2915-4A5A-B3F4-64C8801778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/>
  <c r="Q8" i="1"/>
  <c r="P8" i="1"/>
  <c r="K8" i="1"/>
  <c r="C35" i="1"/>
  <c r="C15" i="1"/>
  <c r="C16" i="1"/>
  <c r="C17" i="1"/>
  <c r="C18" i="1"/>
  <c r="C19" i="1"/>
  <c r="C20" i="1"/>
  <c r="C21" i="1"/>
  <c r="C23" i="1"/>
  <c r="C24" i="1"/>
  <c r="C25" i="1"/>
  <c r="C26" i="1"/>
  <c r="C27" i="1"/>
  <c r="C28" i="1"/>
  <c r="C29" i="1"/>
  <c r="C30" i="1"/>
  <c r="C32" i="1"/>
  <c r="C33" i="1"/>
  <c r="C34" i="1"/>
  <c r="D8" i="1"/>
  <c r="E8" i="1"/>
  <c r="F8" i="1"/>
  <c r="G8" i="1"/>
  <c r="H8" i="1"/>
  <c r="I8" i="1"/>
  <c r="J8" i="1"/>
  <c r="L8" i="1"/>
  <c r="M8" i="1"/>
  <c r="N8" i="1"/>
  <c r="O8" i="1"/>
  <c r="C8" i="1"/>
  <c r="C10" i="1" l="1"/>
</calcChain>
</file>

<file path=xl/sharedStrings.xml><?xml version="1.0" encoding="utf-8"?>
<sst xmlns="http://schemas.openxmlformats.org/spreadsheetml/2006/main" count="47" uniqueCount="46">
  <si>
    <t>Januar</t>
  </si>
  <si>
    <t>Feburar</t>
  </si>
  <si>
    <t>Mars</t>
  </si>
  <si>
    <t>April</t>
  </si>
  <si>
    <t>Mai</t>
  </si>
  <si>
    <t>Total</t>
  </si>
  <si>
    <t>Sondre Bolland</t>
  </si>
  <si>
    <t>Rein Undheim</t>
  </si>
  <si>
    <t>Thea Gjerde</t>
  </si>
  <si>
    <t>Ragnhild Larsen</t>
  </si>
  <si>
    <t>Henriette Rebnor</t>
  </si>
  <si>
    <t>Beatrix Wu</t>
  </si>
  <si>
    <t>Anton Nydal</t>
  </si>
  <si>
    <t>Håkon Bleie</t>
  </si>
  <si>
    <t>Oskar Jahr</t>
  </si>
  <si>
    <t>Ingeborg Elly Skori-Holm</t>
  </si>
  <si>
    <t>Sigurd Setså</t>
  </si>
  <si>
    <t>Benjamin Øygarden</t>
  </si>
  <si>
    <t>Bendik Micheeff</t>
  </si>
  <si>
    <t>Aktivitet</t>
  </si>
  <si>
    <t>Gåtur</t>
  </si>
  <si>
    <t>Løping</t>
  </si>
  <si>
    <t>Tredemølle</t>
  </si>
  <si>
    <t>Sykling</t>
  </si>
  <si>
    <t>Svømming</t>
  </si>
  <si>
    <t>Fjelltur</t>
  </si>
  <si>
    <t>Trappemaskin</t>
  </si>
  <si>
    <t>Styrketrening</t>
  </si>
  <si>
    <t>Squash</t>
  </si>
  <si>
    <t>Fotball</t>
  </si>
  <si>
    <t>Klatring</t>
  </si>
  <si>
    <t>Volleyball</t>
  </si>
  <si>
    <t>Langrenn</t>
  </si>
  <si>
    <t>Skøyter</t>
  </si>
  <si>
    <t>Alpint</t>
  </si>
  <si>
    <t>Topptur</t>
  </si>
  <si>
    <t>Hoppetau</t>
  </si>
  <si>
    <t>Yoga</t>
  </si>
  <si>
    <t>Romaskin</t>
  </si>
  <si>
    <t>Stakemaskin</t>
  </si>
  <si>
    <t>Totalt</t>
  </si>
  <si>
    <t>Sammenlagt</t>
  </si>
  <si>
    <t>Vanessa Marie Haaland</t>
  </si>
  <si>
    <t>Celine Langeland</t>
  </si>
  <si>
    <t>&lt;navn&gt;</t>
  </si>
  <si>
    <t>Februar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</si>
</sst>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Fill="1" applyBorder="1"/>
    <xf numFmtId="0" fontId="0" fillId="0" borderId="17" xfId="0" applyFill="1" applyBorder="1"/>
    <xf numFmtId="0" fontId="0" fillId="0" borderId="0" xfId="0" applyFill="1" applyBorder="1"/>
    <xf numFmtId="0" fontId="0" fillId="0" borderId="0" xfId="0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Poengfordeling</a:t>
            </a:r>
            <a:r>
              <a:rPr lang="nb-NO" baseline="0"/>
              <a:t> Januar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'Ark1'!$B$15:$B$34</c:f>
              <c:strCache>
                <c:ptCount val="20"/>
                <c:pt idx="0">
                  <c:v>Gåtur</c:v>
                </c:pt>
                <c:pt idx="1">
                  <c:v>Løping</c:v>
                </c:pt>
                <c:pt idx="2">
                  <c:v>Tredemølle</c:v>
                </c:pt>
                <c:pt idx="3">
                  <c:v>Sykling</c:v>
                </c:pt>
                <c:pt idx="4">
                  <c:v>Svømming</c:v>
                </c:pt>
                <c:pt idx="5">
                  <c:v>Fjelltur</c:v>
                </c:pt>
                <c:pt idx="6">
                  <c:v>Romaskin</c:v>
                </c:pt>
                <c:pt idx="7">
                  <c:v>Stakemaskin</c:v>
                </c:pt>
                <c:pt idx="8">
                  <c:v>Trappemaskin</c:v>
                </c:pt>
                <c:pt idx="9">
                  <c:v>Styrketrening</c:v>
                </c:pt>
                <c:pt idx="10">
                  <c:v>Squash</c:v>
                </c:pt>
                <c:pt idx="11">
                  <c:v>Fotball</c:v>
                </c:pt>
                <c:pt idx="12">
                  <c:v>Klatring</c:v>
                </c:pt>
                <c:pt idx="13">
                  <c:v>Volleyball</c:v>
                </c:pt>
                <c:pt idx="14">
                  <c:v>Langrenn</c:v>
                </c:pt>
                <c:pt idx="15">
                  <c:v>Skøyter</c:v>
                </c:pt>
                <c:pt idx="16">
                  <c:v>Alpint</c:v>
                </c:pt>
                <c:pt idx="17">
                  <c:v>Topptur</c:v>
                </c:pt>
                <c:pt idx="18">
                  <c:v>Hoppetau</c:v>
                </c:pt>
                <c:pt idx="19">
                  <c:v>Yoga</c:v>
                </c:pt>
              </c:strCache>
            </c:strRef>
          </c:cat>
          <c:val>
            <c:numRef>
              <c:f>'Ark1'!$C$15:$C$34</c:f>
              <c:numCache>
                <c:formatCode>General</c:formatCode>
                <c:ptCount val="20"/>
                <c:pt idx="0">
                  <c:v>170.9</c:v>
                </c:pt>
                <c:pt idx="1">
                  <c:v>187</c:v>
                </c:pt>
                <c:pt idx="2">
                  <c:v>6</c:v>
                </c:pt>
                <c:pt idx="3">
                  <c:v>11</c:v>
                </c:pt>
                <c:pt idx="4">
                  <c:v>17</c:v>
                </c:pt>
                <c:pt idx="5">
                  <c:v>165</c:v>
                </c:pt>
                <c:pt idx="6">
                  <c:v>11</c:v>
                </c:pt>
                <c:pt idx="7">
                  <c:v>0</c:v>
                </c:pt>
                <c:pt idx="8">
                  <c:v>18</c:v>
                </c:pt>
                <c:pt idx="9">
                  <c:v>118</c:v>
                </c:pt>
                <c:pt idx="10">
                  <c:v>34</c:v>
                </c:pt>
                <c:pt idx="11">
                  <c:v>14</c:v>
                </c:pt>
                <c:pt idx="12">
                  <c:v>10</c:v>
                </c:pt>
                <c:pt idx="13">
                  <c:v>80</c:v>
                </c:pt>
                <c:pt idx="14">
                  <c:v>38</c:v>
                </c:pt>
                <c:pt idx="15">
                  <c:v>4.5</c:v>
                </c:pt>
                <c:pt idx="16">
                  <c:v>8</c:v>
                </c:pt>
                <c:pt idx="17">
                  <c:v>40</c:v>
                </c:pt>
                <c:pt idx="18">
                  <c:v>15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4-4EDA-9456-EDD357BC2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774864"/>
        <c:axId val="326778064"/>
      </c:barChart>
      <c:catAx>
        <c:axId val="3267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26778064"/>
        <c:crosses val="autoZero"/>
        <c:auto val="1"/>
        <c:lblAlgn val="ctr"/>
        <c:lblOffset val="100"/>
        <c:noMultiLvlLbl val="0"/>
      </c:catAx>
      <c:valAx>
        <c:axId val="3267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2677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617220</xdr:colOff>
      <xdr:row>12</xdr:row>
      <xdr:rowOff>156210</xdr:rowOff>
    </xdr:from>
    <xdr:to>
      <xdr:col>11</xdr:col>
      <xdr:colOff>53340</xdr:colOff>
      <xdr:row>27</xdr:row>
      <xdr:rowOff>140970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D1DE20D-AD5E-4D96-A3F2-ADA9A84A9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D6A3-35FD-494E-9F8F-4549CBC974CE}">
  <dimension ref="B1:S35"/>
  <sheetViews>
    <sheetView tabSelected="1" workbookViewId="0">
      <selection activeCell="F35" sqref="F35"/>
    </sheetView>
  </sheetViews>
  <sheetFormatPr baseColWidth="10" defaultRowHeight="14.4" x14ac:dyDescent="0.3"/>
  <cols>
    <col min="2" max="2" width="12.33203125" bestFit="1" customWidth="1"/>
    <col min="3" max="3" width="13.21875" bestFit="1" customWidth="1"/>
    <col min="4" max="4" width="12.33203125" bestFit="1" customWidth="1"/>
    <col min="6" max="6" width="13.6640625" bestFit="1" customWidth="1"/>
    <col min="7" max="7" width="15" bestFit="1" customWidth="1"/>
    <col min="12" max="12" width="20.88671875" bestFit="1" customWidth="1"/>
    <col min="14" max="14" width="16.88671875" bestFit="1" customWidth="1"/>
    <col min="15" max="15" width="14.21875" bestFit="1" customWidth="1"/>
    <col min="16" max="16" width="20.109375" bestFit="1" customWidth="1"/>
    <col min="17" max="17" width="14.6640625" bestFit="1" customWidth="1"/>
  </cols>
  <sheetData>
    <row r="1" spans="2:19" ht="15" thickBot="1" x14ac:dyDescent="0.35"/>
    <row r="2" spans="2:19" ht="15" thickBot="1" x14ac:dyDescent="0.35">
      <c r="B2" s="7"/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16" t="s">
        <v>18</v>
      </c>
      <c r="P2" s="20" t="s">
        <v>42</v>
      </c>
      <c r="Q2" s="21" t="s">
        <v>43</v>
      </c>
      <c r="R2" s="20" t="s">
        <v>44</v>
      </c>
      <c r="S2" s="22"/>
    </row>
    <row r="3" spans="2:19" x14ac:dyDescent="0.3">
      <c r="B3" s="8" t="s">
        <v>0</v>
      </c>
      <c r="C3" s="5">
        <v>230</v>
      </c>
      <c r="D3" s="2">
        <v>63</v>
      </c>
      <c r="E3" s="2">
        <v>88</v>
      </c>
      <c r="F3" s="2">
        <v>45.5</v>
      </c>
      <c r="G3" s="2">
        <v>58</v>
      </c>
      <c r="H3" s="2">
        <v>45.5</v>
      </c>
      <c r="I3" s="2">
        <v>21</v>
      </c>
      <c r="J3" s="2">
        <v>49</v>
      </c>
      <c r="K3" s="2">
        <v>93</v>
      </c>
      <c r="L3" s="2">
        <v>55</v>
      </c>
      <c r="M3" s="2">
        <v>100</v>
      </c>
      <c r="N3" s="2">
        <v>14</v>
      </c>
      <c r="O3" s="17">
        <v>90</v>
      </c>
      <c r="P3" s="2">
        <v>0</v>
      </c>
      <c r="Q3" s="17">
        <v>0</v>
      </c>
      <c r="R3" s="2"/>
      <c r="S3" s="23"/>
    </row>
    <row r="4" spans="2:19" x14ac:dyDescent="0.3">
      <c r="B4" s="9" t="s">
        <v>1</v>
      </c>
      <c r="C4" s="6">
        <v>255</v>
      </c>
      <c r="D4" s="1">
        <v>14</v>
      </c>
      <c r="E4" s="1">
        <v>71</v>
      </c>
      <c r="F4" s="1">
        <v>71.5</v>
      </c>
      <c r="G4" s="1">
        <v>30</v>
      </c>
      <c r="H4" s="1">
        <v>151</v>
      </c>
      <c r="I4" s="1">
        <v>0</v>
      </c>
      <c r="J4" s="1">
        <v>4</v>
      </c>
      <c r="K4" s="1">
        <v>14</v>
      </c>
      <c r="L4" s="1">
        <v>125</v>
      </c>
      <c r="M4" s="1">
        <v>81.5</v>
      </c>
      <c r="N4" s="1">
        <v>20</v>
      </c>
      <c r="O4" s="18">
        <v>0</v>
      </c>
      <c r="P4" s="1">
        <v>50</v>
      </c>
      <c r="Q4" s="18">
        <v>38</v>
      </c>
      <c r="R4" s="1"/>
      <c r="S4" s="23"/>
    </row>
    <row r="5" spans="2:19" x14ac:dyDescent="0.3">
      <c r="B5" s="9" t="s">
        <v>2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8"/>
      <c r="P5" s="1"/>
      <c r="Q5" s="18"/>
      <c r="R5" s="1"/>
      <c r="S5" s="23"/>
    </row>
    <row r="6" spans="2:19" x14ac:dyDescent="0.3">
      <c r="B6" s="9" t="s">
        <v>3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8"/>
      <c r="P6" s="1"/>
      <c r="Q6" s="18"/>
      <c r="R6" s="1"/>
      <c r="S6" s="23"/>
    </row>
    <row r="7" spans="2:19" ht="15" thickBot="1" x14ac:dyDescent="0.35">
      <c r="B7" s="13" t="s">
        <v>4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7"/>
      <c r="P7" s="11"/>
      <c r="Q7" s="7"/>
      <c r="R7" s="11"/>
      <c r="S7" s="23"/>
    </row>
    <row r="8" spans="2:19" ht="15" thickBot="1" x14ac:dyDescent="0.35">
      <c r="B8" s="14" t="s">
        <v>5</v>
      </c>
      <c r="C8" s="12">
        <f>SUM(C3:C7)</f>
        <v>485</v>
      </c>
      <c r="D8" s="12">
        <f t="shared" ref="D8:O8" si="0">SUM(D3:D7)</f>
        <v>77</v>
      </c>
      <c r="E8" s="12">
        <f t="shared" si="0"/>
        <v>159</v>
      </c>
      <c r="F8" s="12">
        <f t="shared" si="0"/>
        <v>117</v>
      </c>
      <c r="G8" s="12">
        <f t="shared" si="0"/>
        <v>88</v>
      </c>
      <c r="H8" s="12">
        <f t="shared" si="0"/>
        <v>196.5</v>
      </c>
      <c r="I8" s="12">
        <f t="shared" si="0"/>
        <v>21</v>
      </c>
      <c r="J8" s="12">
        <f t="shared" si="0"/>
        <v>53</v>
      </c>
      <c r="K8" s="12">
        <f>SUM(K3:K7)</f>
        <v>107</v>
      </c>
      <c r="L8" s="12">
        <f t="shared" si="0"/>
        <v>180</v>
      </c>
      <c r="M8" s="12">
        <f t="shared" si="0"/>
        <v>181.5</v>
      </c>
      <c r="N8" s="12">
        <f t="shared" si="0"/>
        <v>34</v>
      </c>
      <c r="O8" s="19">
        <f t="shared" si="0"/>
        <v>90</v>
      </c>
      <c r="P8" s="12">
        <f>SUM(P3:P7)</f>
        <v>50</v>
      </c>
      <c r="Q8" s="19">
        <f>SUM(Q3:Q7)</f>
        <v>38</v>
      </c>
      <c r="R8" s="12">
        <f>SUM(R3:R7)</f>
        <v>0</v>
      </c>
      <c r="S8" s="23"/>
    </row>
    <row r="9" spans="2:19" ht="15" thickBot="1" x14ac:dyDescent="0.35"/>
    <row r="10" spans="2:19" ht="15" thickBot="1" x14ac:dyDescent="0.35">
      <c r="B10" s="15" t="s">
        <v>41</v>
      </c>
      <c r="C10" s="12">
        <f>SUM(C8:O8)</f>
        <v>1789</v>
      </c>
    </row>
    <row r="13" spans="2:19" ht="15" thickBot="1" x14ac:dyDescent="0.35"/>
    <row r="14" spans="2:19" ht="15" thickBot="1" x14ac:dyDescent="0.35">
      <c r="B14" s="14" t="s">
        <v>19</v>
      </c>
      <c r="C14" s="14" t="s">
        <v>0</v>
      </c>
      <c r="D14" s="24" t="s">
        <v>45</v>
      </c>
    </row>
    <row r="15" spans="2:19" x14ac:dyDescent="0.3">
      <c r="B15" s="2" t="s">
        <v>20</v>
      </c>
      <c r="C15" s="17">
        <f>SUM(2+5+1+1.5+3+5+2+1+5.5+1.5+0.5+1+4+1.5+2+3.5+4+1+1+3+1+1+3+3+0.5+1.5+2+2+1+2+0.5+1.5+3.5+1+2.5+3.5+1+4.4+0.5+7+1+11+5+5+7+4.5+1+1.5+1.5+1.5+1.5+6+5+1+9+1.5+4.5+1+4.5+6.5)</f>
        <v>170.9</v>
      </c>
      <c r="D15" s="1"/>
    </row>
    <row r="16" spans="2:19" x14ac:dyDescent="0.3">
      <c r="B16" s="1" t="s">
        <v>21</v>
      </c>
      <c r="C16" s="18">
        <f>SUM(2+4+5+8+6+13+4+5+13+5+5+6+8+8+2+2+4+10+5+4+6+9+8+4+11+8+5+2+10+5)</f>
        <v>187</v>
      </c>
      <c r="D16" s="1"/>
    </row>
    <row r="17" spans="2:4" x14ac:dyDescent="0.3">
      <c r="B17" s="1" t="s">
        <v>22</v>
      </c>
      <c r="C17" s="18">
        <f>SUM(5+1)</f>
        <v>6</v>
      </c>
      <c r="D17" s="1"/>
    </row>
    <row r="18" spans="2:4" x14ac:dyDescent="0.3">
      <c r="B18" s="1" t="s">
        <v>23</v>
      </c>
      <c r="C18" s="18">
        <f>SUM(4+7)</f>
        <v>11</v>
      </c>
      <c r="D18" s="1"/>
    </row>
    <row r="19" spans="2:4" x14ac:dyDescent="0.3">
      <c r="B19" s="1" t="s">
        <v>24</v>
      </c>
      <c r="C19" s="18">
        <f>SUM(4+4+4+5)</f>
        <v>17</v>
      </c>
      <c r="D19" s="1"/>
    </row>
    <row r="20" spans="2:4" x14ac:dyDescent="0.3">
      <c r="B20" s="1" t="s">
        <v>25</v>
      </c>
      <c r="C20" s="18">
        <f>SUM(18+17+5+10+9+10+5+5+10+7+14+5+6+8+18+18)</f>
        <v>165</v>
      </c>
      <c r="D20" s="1"/>
    </row>
    <row r="21" spans="2:4" x14ac:dyDescent="0.3">
      <c r="B21" s="1" t="s">
        <v>38</v>
      </c>
      <c r="C21" s="18">
        <f>SUM(2+4+5)</f>
        <v>11</v>
      </c>
      <c r="D21" s="1"/>
    </row>
    <row r="22" spans="2:4" x14ac:dyDescent="0.3">
      <c r="B22" s="1" t="s">
        <v>39</v>
      </c>
      <c r="C22" s="18">
        <v>0</v>
      </c>
      <c r="D22" s="1"/>
    </row>
    <row r="23" spans="2:4" x14ac:dyDescent="0.3">
      <c r="B23" s="1" t="s">
        <v>26</v>
      </c>
      <c r="C23" s="18">
        <f>SUM(10+8)</f>
        <v>18</v>
      </c>
      <c r="D23" s="1"/>
    </row>
    <row r="24" spans="2:4" x14ac:dyDescent="0.3">
      <c r="B24" s="1" t="s">
        <v>27</v>
      </c>
      <c r="C24" s="18">
        <f>SUM(4+4+4+4+4+4+4+4+4+4+4+4+4+4+4+4+6+5+4+4+6+5+5+4+5+5+5)</f>
        <v>118</v>
      </c>
      <c r="D24" s="1"/>
    </row>
    <row r="25" spans="2:4" x14ac:dyDescent="0.3">
      <c r="B25" s="1" t="s">
        <v>28</v>
      </c>
      <c r="C25" s="18">
        <f>SUM(16+6+6+6)</f>
        <v>34</v>
      </c>
      <c r="D25" s="1"/>
    </row>
    <row r="26" spans="2:4" x14ac:dyDescent="0.3">
      <c r="B26" s="1" t="s">
        <v>29</v>
      </c>
      <c r="C26" s="18">
        <f>SUM(6+8)</f>
        <v>14</v>
      </c>
      <c r="D26" s="1"/>
    </row>
    <row r="27" spans="2:4" x14ac:dyDescent="0.3">
      <c r="B27" s="1" t="s">
        <v>30</v>
      </c>
      <c r="C27" s="18">
        <f>SUM(4+4+2)</f>
        <v>10</v>
      </c>
      <c r="D27" s="1"/>
    </row>
    <row r="28" spans="2:4" x14ac:dyDescent="0.3">
      <c r="B28" s="1" t="s">
        <v>31</v>
      </c>
      <c r="C28" s="18">
        <f>SUM(24+14+6+10+14+12)</f>
        <v>80</v>
      </c>
      <c r="D28" s="1"/>
    </row>
    <row r="29" spans="2:4" x14ac:dyDescent="0.3">
      <c r="B29" s="1" t="s">
        <v>32</v>
      </c>
      <c r="C29" s="18">
        <f>SUM(5.5+0.5+2.5+1+7.5+6+3.5+9.5+2)</f>
        <v>38</v>
      </c>
      <c r="D29" s="1"/>
    </row>
    <row r="30" spans="2:4" x14ac:dyDescent="0.3">
      <c r="B30" s="1" t="s">
        <v>33</v>
      </c>
      <c r="C30" s="18">
        <f>SUM(1.5+3)</f>
        <v>4.5</v>
      </c>
      <c r="D30" s="1"/>
    </row>
    <row r="31" spans="2:4" x14ac:dyDescent="0.3">
      <c r="B31" s="1" t="s">
        <v>34</v>
      </c>
      <c r="C31" s="18">
        <v>8</v>
      </c>
      <c r="D31" s="1"/>
    </row>
    <row r="32" spans="2:4" x14ac:dyDescent="0.3">
      <c r="B32" s="1" t="s">
        <v>35</v>
      </c>
      <c r="C32" s="18">
        <f>SUM(20+20)</f>
        <v>40</v>
      </c>
      <c r="D32" s="1"/>
    </row>
    <row r="33" spans="2:4" x14ac:dyDescent="0.3">
      <c r="B33" s="1" t="s">
        <v>36</v>
      </c>
      <c r="C33" s="18">
        <f>SUM(4+8+3)</f>
        <v>15</v>
      </c>
      <c r="D33" s="1"/>
    </row>
    <row r="34" spans="2:4" ht="15" thickBot="1" x14ac:dyDescent="0.35">
      <c r="B34" s="11" t="s">
        <v>37</v>
      </c>
      <c r="C34" s="7">
        <f>SUM(2)</f>
        <v>2</v>
      </c>
      <c r="D34" s="11"/>
    </row>
    <row r="35" spans="2:4" ht="15" thickBot="1" x14ac:dyDescent="0.35">
      <c r="B35" s="15" t="s">
        <v>40</v>
      </c>
      <c r="C35" s="19">
        <f>SUM(C15:C34)</f>
        <v>949.4</v>
      </c>
      <c r="D35" s="1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Bolland</dc:creator>
  <cp:lastModifiedBy>Sondre Bolland</cp:lastModifiedBy>
  <dcterms:created xsi:type="dcterms:W3CDTF">2021-02-01T11:49:13Z</dcterms:created>
  <dcterms:modified xsi:type="dcterms:W3CDTF">2021-03-01T12:45:49Z</dcterms:modified>
</cp:coreProperties>
</file>