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탁자번호" sheetId="1" r:id="rId4"/>
    <sheet state="visible" name="진행순서" sheetId="2" r:id="rId5"/>
    <sheet state="visible" name="참가자 명단" sheetId="3" r:id="rId6"/>
    <sheet state="visible" name="수도권 예선 경기번호" sheetId="4" r:id="rId7"/>
    <sheet state="visible" name="수도권 예선 팀순위" sheetId="5" r:id="rId8"/>
    <sheet state="visible" name="비수도권 예선 경기번호" sheetId="6" r:id="rId9"/>
    <sheet state="visible" name="비수도권 예선 팀순위" sheetId="7" r:id="rId10"/>
    <sheet state="visible" name="본선 팀순위" sheetId="8" r:id="rId11"/>
  </sheets>
  <definedNames>
    <definedName hidden="1" localSheetId="3" name="_xlnm._FilterDatabase">'수도권 예선 경기번호'!$B$3:$O$35</definedName>
    <definedName hidden="1" localSheetId="5" name="_xlnm._FilterDatabase">'비수도권 예선 경기번호'!$A$5:$N$37</definedName>
  </definedNames>
  <calcPr/>
</workbook>
</file>

<file path=xl/sharedStrings.xml><?xml version="1.0" encoding="utf-8"?>
<sst xmlns="http://schemas.openxmlformats.org/spreadsheetml/2006/main" count="454" uniqueCount="158">
  <si>
    <t>화장실</t>
  </si>
  <si>
    <t>3번</t>
  </si>
  <si>
    <t>4번</t>
  </si>
  <si>
    <t>5번</t>
  </si>
  <si>
    <t>6번</t>
  </si>
  <si>
    <t>7번</t>
  </si>
  <si>
    <t>2번</t>
  </si>
  <si>
    <t>8번</t>
  </si>
  <si>
    <t>1번</t>
  </si>
  <si>
    <t>카운터</t>
  </si>
  <si>
    <t xml:space="preserve">11:30 ~ 12:00 </t>
  </si>
  <si>
    <t>선수등록</t>
  </si>
  <si>
    <t>12:00 ~ 12:10</t>
  </si>
  <si>
    <t>개회사</t>
  </si>
  <si>
    <t>12:10 ~ 13:10</t>
  </si>
  <si>
    <t>1라운드</t>
  </si>
  <si>
    <t>13;10 ~ 13:30</t>
  </si>
  <si>
    <t>1경기연장전 + 휴식</t>
  </si>
  <si>
    <t>13:30~14:30</t>
  </si>
  <si>
    <t>2라운드</t>
  </si>
  <si>
    <t xml:space="preserve">수도권 </t>
  </si>
  <si>
    <t>비수도권</t>
  </si>
  <si>
    <t>모임명수</t>
  </si>
  <si>
    <t>대학</t>
  </si>
  <si>
    <t>모임이름</t>
  </si>
  <si>
    <t>팀장이름</t>
  </si>
  <si>
    <t>팀원이름</t>
  </si>
  <si>
    <t>홍익대학교</t>
  </si>
  <si>
    <t>원플</t>
  </si>
  <si>
    <t>박지현</t>
  </si>
  <si>
    <t>유승현</t>
  </si>
  <si>
    <t>충북대학교</t>
  </si>
  <si>
    <t>롤다이스 1팀</t>
  </si>
  <si>
    <t>신승우</t>
  </si>
  <si>
    <t>안대흥</t>
  </si>
  <si>
    <t>중앙대학교</t>
  </si>
  <si>
    <t>BOCA 1팀</t>
  </si>
  <si>
    <t>오주호</t>
  </si>
  <si>
    <t>조봉재</t>
  </si>
  <si>
    <t>롤다이스 2팀</t>
  </si>
  <si>
    <t>유다함</t>
  </si>
  <si>
    <t>최병철</t>
  </si>
  <si>
    <t>BOCA 2팀</t>
  </si>
  <si>
    <t>서자영</t>
  </si>
  <si>
    <t>한윤지</t>
  </si>
  <si>
    <t>한국기술교육대학교</t>
  </si>
  <si>
    <t>더 뉴 그라핑후 1팀</t>
  </si>
  <si>
    <t>맹우혁</t>
  </si>
  <si>
    <t>정재형</t>
  </si>
  <si>
    <t>동국대학교</t>
  </si>
  <si>
    <t>만화얼</t>
  </si>
  <si>
    <t>김채린</t>
  </si>
  <si>
    <t>김도안</t>
  </si>
  <si>
    <t>더 뉴 그라핑후 2팀</t>
  </si>
  <si>
    <t>김규빈</t>
  </si>
  <si>
    <t>최유준</t>
  </si>
  <si>
    <t>성균관대학교</t>
  </si>
  <si>
    <t>성균관대 마작방</t>
  </si>
  <si>
    <t>장동훈</t>
  </si>
  <si>
    <t>김용주</t>
  </si>
  <si>
    <t>경상국립대학교</t>
  </si>
  <si>
    <t>구련보등 1팀</t>
  </si>
  <si>
    <t>하선우</t>
  </si>
  <si>
    <t>윤태영</t>
  </si>
  <si>
    <t>서울과학기술대학교</t>
  </si>
  <si>
    <t>보드카 1팀</t>
  </si>
  <si>
    <t>이관우</t>
  </si>
  <si>
    <t>박주현</t>
  </si>
  <si>
    <t>구련보등 2팀</t>
  </si>
  <si>
    <t>이시현</t>
  </si>
  <si>
    <t>백동호</t>
  </si>
  <si>
    <t>보드카 2팀</t>
  </si>
  <si>
    <t>서준교</t>
  </si>
  <si>
    <t>김민혁</t>
  </si>
  <si>
    <t>부산대학교</t>
  </si>
  <si>
    <t>부마소 1팀</t>
  </si>
  <si>
    <t>칙피</t>
  </si>
  <si>
    <t>문규담</t>
  </si>
  <si>
    <t>연세대학교</t>
  </si>
  <si>
    <t>만화사랑 마작 소모임</t>
  </si>
  <si>
    <t>김온찬</t>
  </si>
  <si>
    <t>김세린</t>
  </si>
  <si>
    <t>부마소 2팀</t>
  </si>
  <si>
    <t>강정원</t>
  </si>
  <si>
    <t>강성민</t>
  </si>
  <si>
    <t>연세 마작인들 모여라!</t>
  </si>
  <si>
    <t>김대건</t>
  </si>
  <si>
    <t>오현석</t>
  </si>
  <si>
    <t>포항공과대학교</t>
  </si>
  <si>
    <t>BGM 1팀</t>
  </si>
  <si>
    <t>박승아</t>
  </si>
  <si>
    <t>송창근</t>
  </si>
  <si>
    <t>서울대학교</t>
  </si>
  <si>
    <t>설마 1팀</t>
  </si>
  <si>
    <t>최지운</t>
  </si>
  <si>
    <t>김다산</t>
  </si>
  <si>
    <t>BGM 2팀</t>
  </si>
  <si>
    <t>김찬우</t>
  </si>
  <si>
    <t>설마 2팀</t>
  </si>
  <si>
    <t>한지후</t>
  </si>
  <si>
    <t>소윤호</t>
  </si>
  <si>
    <t>경북대학교</t>
  </si>
  <si>
    <t>국사무쌍 1팀</t>
  </si>
  <si>
    <t>이상철</t>
  </si>
  <si>
    <t>양정민</t>
  </si>
  <si>
    <t>경희대학교</t>
  </si>
  <si>
    <t>만화통신-마작통신</t>
  </si>
  <si>
    <t>김민지</t>
  </si>
  <si>
    <t>김성진</t>
  </si>
  <si>
    <t>국사무쌍 2팀</t>
  </si>
  <si>
    <t>안태훈</t>
  </si>
  <si>
    <t>이성헌</t>
  </si>
  <si>
    <t>한양대학교</t>
  </si>
  <si>
    <t>그릴마당 마작 소모임 1팀</t>
  </si>
  <si>
    <t>박근형</t>
  </si>
  <si>
    <t>김은규</t>
  </si>
  <si>
    <t>한국교원대학교</t>
  </si>
  <si>
    <t>마작교육과</t>
  </si>
  <si>
    <t>이지후</t>
  </si>
  <si>
    <t>조명근</t>
  </si>
  <si>
    <t>그릴마당 마작 소모임 2팀</t>
  </si>
  <si>
    <t>윤준석</t>
  </si>
  <si>
    <t>김정윤</t>
  </si>
  <si>
    <t>한국외국어대학교</t>
  </si>
  <si>
    <t>한국외대 마작 동아리</t>
  </si>
  <si>
    <t>전태욱</t>
  </si>
  <si>
    <t>신동현</t>
  </si>
  <si>
    <t>고려대학교</t>
  </si>
  <si>
    <t>고려대학교 한일문화연구회</t>
  </si>
  <si>
    <t>곽규용</t>
  </si>
  <si>
    <t>권기봉</t>
  </si>
  <si>
    <t>숭실대학교</t>
  </si>
  <si>
    <t>펜지꼬스</t>
  </si>
  <si>
    <t>장희선</t>
  </si>
  <si>
    <t>박지우</t>
  </si>
  <si>
    <t>그림마당 마작 소모임</t>
  </si>
  <si>
    <t>박준상</t>
  </si>
  <si>
    <t>김지호</t>
  </si>
  <si>
    <t>세종대학교</t>
  </si>
  <si>
    <t>Master</t>
  </si>
  <si>
    <t>김인후</t>
  </si>
  <si>
    <t>곽태인</t>
  </si>
  <si>
    <t>전체 대진표 및 경기번호 정리</t>
  </si>
  <si>
    <t>모임 이름</t>
  </si>
  <si>
    <t>이름</t>
  </si>
  <si>
    <t>3라운드</t>
  </si>
  <si>
    <t>4라운드</t>
  </si>
  <si>
    <t>총합</t>
  </si>
  <si>
    <t>순위</t>
  </si>
  <si>
    <t>설마</t>
  </si>
  <si>
    <t>그릴마당 마작 소모임</t>
  </si>
  <si>
    <t>총점수</t>
  </si>
  <si>
    <t>참가자</t>
  </si>
  <si>
    <t>반장전 2판</t>
  </si>
  <si>
    <t>수도권 1등</t>
  </si>
  <si>
    <t>수도권 2등</t>
  </si>
  <si>
    <t>비수도권 1등</t>
  </si>
  <si>
    <t>비 수도권 2등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</si>
</sst>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월 d일 dddd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980000"/>
      <name val="Arial"/>
      <scheme val="minor"/>
    </font>
    <font>
      <sz val="23.0"/>
      <color theme="1"/>
      <name val="Arial"/>
      <scheme val="minor"/>
    </font>
    <font>
      <sz val="30.0"/>
      <color theme="1"/>
      <name val="Arial"/>
      <scheme val="minor"/>
    </font>
    <font>
      <sz val="18.0"/>
      <color theme="1"/>
      <name val="Arial"/>
      <scheme val="minor"/>
    </font>
    <font>
      <sz val="11.0"/>
      <color rgb="FF000000"/>
      <name val="돋움"/>
    </font>
    <font>
      <sz val="10.0"/>
      <color rgb="FF000000"/>
      <name val="돋움"/>
    </font>
    <font>
      <sz val="10.0"/>
      <color theme="1"/>
      <name val="Arial"/>
      <scheme val="minor"/>
    </font>
    <font>
      <sz val="11.0"/>
      <color rgb="FF000000"/>
      <name val="Arial"/>
    </font>
    <font>
      <color rgb="FF000000"/>
      <name val="Arial"/>
    </font>
    <font>
      <b/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Font="1"/>
    <xf borderId="0" fillId="3" fontId="3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5" numFmtId="0" xfId="0" applyAlignment="1" applyFont="1">
      <alignment readingOrder="0"/>
    </xf>
    <xf borderId="0" fillId="5" fontId="1" numFmtId="0" xfId="0" applyAlignment="1" applyFill="1" applyFont="1">
      <alignment vertical="top"/>
    </xf>
    <xf borderId="0" fillId="5" fontId="6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8" numFmtId="0" xfId="0" applyAlignment="1" applyFont="1">
      <alignment readingOrder="0"/>
    </xf>
    <xf borderId="0" fillId="5" fontId="1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9" numFmtId="0" xfId="0" applyAlignment="1" applyFont="1">
      <alignment horizontal="left" readingOrder="0" vertical="bottom"/>
    </xf>
    <xf borderId="0" fillId="4" fontId="9" numFmtId="0" xfId="0" applyAlignment="1" applyFont="1">
      <alignment horizontal="center" readingOrder="0" vertical="bottom"/>
    </xf>
    <xf borderId="0" fillId="4" fontId="10" numFmtId="0" xfId="0" applyAlignment="1" applyFont="1">
      <alignment horizontal="center" readingOrder="0" vertical="bottom"/>
    </xf>
    <xf borderId="0" fillId="6" fontId="9" numFmtId="0" xfId="0" applyAlignment="1" applyFill="1" applyFont="1">
      <alignment horizontal="center" readingOrder="0" vertical="bottom"/>
    </xf>
    <xf borderId="0" fillId="6" fontId="10" numFmtId="0" xfId="0" applyAlignment="1" applyFont="1">
      <alignment horizontal="center" readingOrder="0" vertical="bottom"/>
    </xf>
    <xf borderId="0" fillId="6" fontId="6" numFmtId="0" xfId="0" applyAlignment="1" applyFont="1">
      <alignment readingOrder="0"/>
    </xf>
    <xf borderId="0" fillId="6" fontId="9" numFmtId="0" xfId="0" applyAlignment="1" applyFont="1">
      <alignment horizontal="left" readingOrder="0" vertical="bottom"/>
    </xf>
    <xf borderId="0" fillId="6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8" numFmtId="0" xfId="0" applyFont="1"/>
    <xf borderId="0" fillId="0" fontId="11" numFmtId="0" xfId="0" applyAlignment="1" applyFont="1">
      <alignment readingOrder="0"/>
    </xf>
    <xf borderId="0" fillId="7" fontId="8" numFmtId="0" xfId="0" applyAlignment="1" applyFill="1" applyFont="1">
      <alignment horizontal="left"/>
    </xf>
    <xf borderId="0" fillId="7" fontId="11" numFmtId="0" xfId="0" applyAlignment="1" applyFont="1">
      <alignment horizontal="left" readingOrder="0"/>
    </xf>
    <xf borderId="0" fillId="7" fontId="7" numFmtId="0" xfId="0" applyAlignment="1" applyFont="1">
      <alignment horizontal="left" readingOrder="0"/>
    </xf>
    <xf borderId="0" fillId="7" fontId="8" numFmtId="0" xfId="0" applyAlignment="1" applyFont="1">
      <alignment horizontal="left" readingOrder="0"/>
    </xf>
    <xf borderId="0" fillId="7" fontId="1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4" fontId="10" numFmtId="0" xfId="0" applyAlignment="1" applyFont="1">
      <alignment horizontal="left" readingOrder="0" vertical="bottom"/>
    </xf>
    <xf borderId="0" fillId="4" fontId="6" numFmtId="0" xfId="0" applyAlignment="1" applyFont="1">
      <alignment horizontal="left" readingOrder="0"/>
    </xf>
    <xf borderId="0" fillId="4" fontId="8" numFmtId="0" xfId="0" applyAlignment="1" applyFont="1">
      <alignment readingOrder="0"/>
    </xf>
    <xf borderId="0" fillId="4" fontId="8" numFmtId="0" xfId="0" applyFont="1"/>
    <xf borderId="0" fillId="8" fontId="10" numFmtId="0" xfId="0" applyAlignment="1" applyFill="1" applyFont="1">
      <alignment horizontal="left" readingOrder="0" vertical="bottom"/>
    </xf>
    <xf borderId="0" fillId="8" fontId="6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8" fontId="8" numFmtId="0" xfId="0" applyAlignment="1" applyFont="1">
      <alignment readingOrder="0"/>
    </xf>
    <xf borderId="0" fillId="8" fontId="8" numFmtId="0" xfId="0" applyFont="1"/>
    <xf borderId="0" fillId="8" fontId="1" numFmtId="0" xfId="0" applyFont="1"/>
    <xf borderId="0" fillId="0" fontId="1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13"/>
  </cols>
  <sheetData>
    <row r="1">
      <c r="B1" s="1" t="s">
        <v>0</v>
      </c>
      <c r="C1" s="2"/>
      <c r="D1" s="3"/>
      <c r="E1" s="3"/>
      <c r="F1" s="3"/>
      <c r="G1" s="3"/>
      <c r="H1" s="3"/>
      <c r="I1" s="3"/>
    </row>
    <row r="2">
      <c r="C2" s="2"/>
      <c r="D2" s="4" t="s">
        <v>1</v>
      </c>
      <c r="G2" s="4" t="s">
        <v>2</v>
      </c>
      <c r="I2" s="2"/>
    </row>
    <row r="3">
      <c r="C3" s="2"/>
      <c r="I3" s="2"/>
    </row>
    <row r="4">
      <c r="C4" s="2"/>
      <c r="I4" s="2"/>
    </row>
    <row r="5">
      <c r="C5" s="2"/>
      <c r="D5" s="4" t="s">
        <v>3</v>
      </c>
      <c r="G5" s="4" t="s">
        <v>4</v>
      </c>
      <c r="I5" s="2"/>
    </row>
    <row r="6">
      <c r="A6" s="2"/>
      <c r="C6" s="2"/>
      <c r="I6" s="2"/>
    </row>
    <row r="7">
      <c r="A7" s="2"/>
      <c r="I7" s="2"/>
    </row>
    <row r="8">
      <c r="A8" s="2"/>
      <c r="I8" s="2"/>
    </row>
    <row r="9">
      <c r="A9" s="2"/>
      <c r="I9" s="2"/>
    </row>
    <row r="10">
      <c r="A10" s="2"/>
      <c r="G10" s="4" t="s">
        <v>5</v>
      </c>
      <c r="I10" s="2"/>
    </row>
    <row r="11">
      <c r="A11" s="2"/>
      <c r="B11" s="4" t="s">
        <v>6</v>
      </c>
      <c r="I11" s="2"/>
    </row>
    <row r="12">
      <c r="A12" s="2"/>
      <c r="I12" s="2"/>
    </row>
    <row r="13">
      <c r="A13" s="2"/>
      <c r="I13" s="2"/>
    </row>
    <row r="14">
      <c r="A14" s="2"/>
      <c r="B14" s="2"/>
      <c r="C14" s="2"/>
      <c r="I14" s="2"/>
    </row>
    <row r="15">
      <c r="A15" s="2"/>
      <c r="G15" s="4" t="s">
        <v>7</v>
      </c>
      <c r="I15" s="2"/>
    </row>
    <row r="16">
      <c r="A16" s="2"/>
      <c r="I16" s="2"/>
    </row>
    <row r="17">
      <c r="A17" s="2"/>
      <c r="B17" s="4" t="s">
        <v>8</v>
      </c>
      <c r="I17" s="2"/>
    </row>
    <row r="18">
      <c r="A18" s="2"/>
      <c r="I18" s="2"/>
    </row>
    <row r="19">
      <c r="A19" s="2"/>
      <c r="I19" s="2"/>
    </row>
    <row r="20">
      <c r="A20" s="2"/>
      <c r="I20" s="2"/>
    </row>
    <row r="21">
      <c r="A21" s="2"/>
      <c r="F21" s="5" t="s">
        <v>9</v>
      </c>
      <c r="I21" s="2"/>
    </row>
    <row r="22">
      <c r="A22" s="2"/>
      <c r="B22" s="2"/>
      <c r="C22" s="2"/>
      <c r="I22" s="2"/>
    </row>
    <row r="23">
      <c r="A23" s="2"/>
      <c r="I23" s="2"/>
    </row>
    <row r="24">
      <c r="A24" s="2"/>
      <c r="I24" s="2"/>
    </row>
    <row r="25">
      <c r="A25" s="2"/>
      <c r="I25" s="2"/>
    </row>
    <row r="26">
      <c r="I26" s="2"/>
    </row>
    <row r="27">
      <c r="I27" s="2"/>
    </row>
    <row r="28">
      <c r="I28" s="2"/>
    </row>
    <row r="29">
      <c r="I29" s="2"/>
    </row>
    <row r="30">
      <c r="I30" s="2"/>
    </row>
    <row r="31">
      <c r="I31" s="2"/>
    </row>
    <row r="32">
      <c r="I32" s="2"/>
    </row>
    <row r="33">
      <c r="A33" s="2"/>
      <c r="B33" s="2"/>
      <c r="C33" s="2"/>
      <c r="D33" s="2"/>
      <c r="E33" s="2"/>
      <c r="F33" s="2"/>
      <c r="G33" s="2"/>
      <c r="H33" s="2"/>
      <c r="I33" s="2"/>
    </row>
  </sheetData>
  <mergeCells count="10">
    <mergeCell ref="B11:C12"/>
    <mergeCell ref="B17:C18"/>
    <mergeCell ref="B1:B2"/>
    <mergeCell ref="D2:E3"/>
    <mergeCell ref="G2:H3"/>
    <mergeCell ref="D5:E6"/>
    <mergeCell ref="G5:H6"/>
    <mergeCell ref="G10:H11"/>
    <mergeCell ref="G15:H16"/>
    <mergeCell ref="F21:G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75"/>
  </cols>
  <sheetData>
    <row r="6">
      <c r="B6" s="6">
        <v>45518.0</v>
      </c>
    </row>
    <row r="7">
      <c r="B7" s="1" t="s">
        <v>10</v>
      </c>
      <c r="C7" s="1" t="s">
        <v>11</v>
      </c>
    </row>
    <row r="8">
      <c r="B8" s="1" t="s">
        <v>12</v>
      </c>
      <c r="C8" s="1" t="s">
        <v>13</v>
      </c>
    </row>
    <row r="9">
      <c r="B9" s="1" t="s">
        <v>14</v>
      </c>
      <c r="C9" s="1" t="s">
        <v>15</v>
      </c>
    </row>
    <row r="10">
      <c r="B10" s="1" t="s">
        <v>16</v>
      </c>
      <c r="C10" s="1" t="s">
        <v>17</v>
      </c>
    </row>
    <row r="11">
      <c r="B11" s="1" t="s">
        <v>18</v>
      </c>
      <c r="C11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34.63"/>
    <col customWidth="1" min="10" max="10" width="22.13"/>
  </cols>
  <sheetData>
    <row r="2">
      <c r="A2" s="1" t="s">
        <v>20</v>
      </c>
      <c r="H2" s="1" t="s">
        <v>21</v>
      </c>
    </row>
    <row r="3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</row>
    <row r="4">
      <c r="A4" s="7"/>
      <c r="B4" s="1" t="s">
        <v>27</v>
      </c>
      <c r="C4" s="1" t="s">
        <v>28</v>
      </c>
      <c r="D4" s="1" t="s">
        <v>29</v>
      </c>
      <c r="E4" s="1" t="s">
        <v>30</v>
      </c>
      <c r="H4" s="7"/>
      <c r="I4" s="1" t="s">
        <v>31</v>
      </c>
      <c r="J4" s="1" t="s">
        <v>32</v>
      </c>
      <c r="K4" s="1" t="s">
        <v>33</v>
      </c>
      <c r="L4" s="1" t="s">
        <v>34</v>
      </c>
      <c r="M4" s="1">
        <v>1.0</v>
      </c>
    </row>
    <row r="5">
      <c r="A5" s="7"/>
      <c r="B5" s="1" t="s">
        <v>35</v>
      </c>
      <c r="C5" s="1" t="s">
        <v>36</v>
      </c>
      <c r="D5" s="1" t="s">
        <v>37</v>
      </c>
      <c r="E5" s="1" t="s">
        <v>38</v>
      </c>
      <c r="H5" s="7"/>
      <c r="I5" s="1" t="s">
        <v>31</v>
      </c>
      <c r="J5" s="1" t="s">
        <v>39</v>
      </c>
      <c r="K5" s="1" t="s">
        <v>40</v>
      </c>
      <c r="L5" s="1" t="s">
        <v>41</v>
      </c>
      <c r="M5" s="1">
        <v>2.0</v>
      </c>
    </row>
    <row r="6">
      <c r="A6" s="7"/>
      <c r="B6" s="1" t="s">
        <v>35</v>
      </c>
      <c r="C6" s="1" t="s">
        <v>42</v>
      </c>
      <c r="D6" s="1" t="s">
        <v>43</v>
      </c>
      <c r="E6" s="1" t="s">
        <v>44</v>
      </c>
      <c r="H6" s="7"/>
      <c r="I6" s="1" t="s">
        <v>45</v>
      </c>
      <c r="J6" s="1" t="s">
        <v>46</v>
      </c>
      <c r="K6" s="1" t="s">
        <v>47</v>
      </c>
      <c r="L6" s="1" t="s">
        <v>48</v>
      </c>
      <c r="M6" s="1">
        <v>3.0</v>
      </c>
    </row>
    <row r="7">
      <c r="A7" s="7"/>
      <c r="B7" s="1" t="s">
        <v>49</v>
      </c>
      <c r="C7" s="1" t="s">
        <v>50</v>
      </c>
      <c r="D7" s="1" t="s">
        <v>51</v>
      </c>
      <c r="E7" s="1" t="s">
        <v>52</v>
      </c>
      <c r="H7" s="7"/>
      <c r="I7" s="1" t="s">
        <v>45</v>
      </c>
      <c r="J7" s="1" t="s">
        <v>53</v>
      </c>
      <c r="K7" s="1" t="s">
        <v>54</v>
      </c>
      <c r="L7" s="1" t="s">
        <v>55</v>
      </c>
      <c r="M7" s="1">
        <v>4.0</v>
      </c>
    </row>
    <row r="8">
      <c r="A8" s="7"/>
      <c r="B8" s="1" t="s">
        <v>56</v>
      </c>
      <c r="C8" s="1" t="s">
        <v>57</v>
      </c>
      <c r="D8" s="1" t="s">
        <v>58</v>
      </c>
      <c r="E8" s="1" t="s">
        <v>59</v>
      </c>
      <c r="H8" s="8"/>
      <c r="I8" s="1" t="s">
        <v>60</v>
      </c>
      <c r="J8" s="1" t="s">
        <v>61</v>
      </c>
      <c r="K8" s="1" t="s">
        <v>62</v>
      </c>
      <c r="L8" s="1" t="s">
        <v>63</v>
      </c>
      <c r="M8" s="1">
        <v>5.0</v>
      </c>
    </row>
    <row r="9">
      <c r="A9" s="7"/>
      <c r="B9" s="1" t="s">
        <v>64</v>
      </c>
      <c r="C9" s="1" t="s">
        <v>65</v>
      </c>
      <c r="D9" s="1" t="s">
        <v>66</v>
      </c>
      <c r="E9" s="1" t="s">
        <v>67</v>
      </c>
      <c r="H9" s="7"/>
      <c r="I9" s="1" t="s">
        <v>60</v>
      </c>
      <c r="J9" s="1" t="s">
        <v>68</v>
      </c>
      <c r="K9" s="1" t="s">
        <v>69</v>
      </c>
      <c r="L9" s="1" t="s">
        <v>70</v>
      </c>
      <c r="M9" s="1">
        <v>6.0</v>
      </c>
    </row>
    <row r="10">
      <c r="A10" s="7"/>
      <c r="B10" s="1" t="s">
        <v>64</v>
      </c>
      <c r="C10" s="1" t="s">
        <v>71</v>
      </c>
      <c r="D10" s="1" t="s">
        <v>72</v>
      </c>
      <c r="E10" s="1" t="s">
        <v>73</v>
      </c>
      <c r="H10" s="7"/>
      <c r="I10" s="1" t="s">
        <v>74</v>
      </c>
      <c r="J10" s="1" t="s">
        <v>75</v>
      </c>
      <c r="K10" s="1" t="s">
        <v>76</v>
      </c>
      <c r="L10" s="1" t="s">
        <v>77</v>
      </c>
      <c r="M10" s="1">
        <v>7.0</v>
      </c>
    </row>
    <row r="11">
      <c r="A11" s="7"/>
      <c r="B11" s="1" t="s">
        <v>78</v>
      </c>
      <c r="C11" s="1" t="s">
        <v>79</v>
      </c>
      <c r="D11" s="1" t="s">
        <v>80</v>
      </c>
      <c r="E11" s="1" t="s">
        <v>81</v>
      </c>
      <c r="H11" s="7"/>
      <c r="I11" s="1" t="s">
        <v>74</v>
      </c>
      <c r="J11" s="1" t="s">
        <v>82</v>
      </c>
      <c r="K11" s="1" t="s">
        <v>83</v>
      </c>
      <c r="L11" s="1" t="s">
        <v>84</v>
      </c>
      <c r="M11" s="1">
        <v>8.0</v>
      </c>
    </row>
    <row r="12">
      <c r="A12" s="7"/>
      <c r="B12" s="1" t="s">
        <v>78</v>
      </c>
      <c r="C12" s="1" t="s">
        <v>85</v>
      </c>
      <c r="D12" s="1" t="s">
        <v>86</v>
      </c>
      <c r="E12" s="1" t="s">
        <v>87</v>
      </c>
      <c r="H12" s="7"/>
      <c r="I12" s="1" t="s">
        <v>88</v>
      </c>
      <c r="J12" s="1" t="s">
        <v>89</v>
      </c>
      <c r="K12" s="1" t="s">
        <v>90</v>
      </c>
      <c r="L12" s="1" t="s">
        <v>91</v>
      </c>
      <c r="M12" s="1">
        <v>9.0</v>
      </c>
    </row>
    <row r="13">
      <c r="A13" s="7"/>
      <c r="B13" s="1" t="s">
        <v>92</v>
      </c>
      <c r="C13" s="1" t="s">
        <v>93</v>
      </c>
      <c r="D13" s="1" t="s">
        <v>94</v>
      </c>
      <c r="E13" s="1" t="s">
        <v>95</v>
      </c>
      <c r="H13" s="7"/>
      <c r="I13" s="1" t="s">
        <v>88</v>
      </c>
      <c r="J13" s="1" t="s">
        <v>96</v>
      </c>
      <c r="K13" s="1" t="s">
        <v>97</v>
      </c>
      <c r="L13" s="1" t="s">
        <v>73</v>
      </c>
      <c r="M13" s="1">
        <v>10.0</v>
      </c>
    </row>
    <row r="14">
      <c r="A14" s="7"/>
      <c r="B14" s="1" t="s">
        <v>92</v>
      </c>
      <c r="C14" s="1" t="s">
        <v>98</v>
      </c>
      <c r="D14" s="1" t="s">
        <v>99</v>
      </c>
      <c r="E14" s="1" t="s">
        <v>100</v>
      </c>
      <c r="H14" s="7"/>
      <c r="I14" s="1" t="s">
        <v>101</v>
      </c>
      <c r="J14" s="1" t="s">
        <v>102</v>
      </c>
      <c r="K14" s="1" t="s">
        <v>103</v>
      </c>
      <c r="L14" s="1" t="s">
        <v>104</v>
      </c>
      <c r="M14" s="1">
        <v>11.0</v>
      </c>
    </row>
    <row r="15">
      <c r="A15" s="7"/>
      <c r="B15" s="1" t="s">
        <v>105</v>
      </c>
      <c r="C15" s="1" t="s">
        <v>106</v>
      </c>
      <c r="D15" s="1" t="s">
        <v>107</v>
      </c>
      <c r="E15" s="1" t="s">
        <v>108</v>
      </c>
      <c r="H15" s="7"/>
      <c r="I15" s="1" t="s">
        <v>101</v>
      </c>
      <c r="J15" s="1" t="s">
        <v>109</v>
      </c>
      <c r="K15" s="1" t="s">
        <v>110</v>
      </c>
      <c r="L15" s="1" t="s">
        <v>111</v>
      </c>
      <c r="M15" s="1">
        <v>12.0</v>
      </c>
    </row>
    <row r="16">
      <c r="A16" s="7"/>
      <c r="B16" s="1" t="s">
        <v>112</v>
      </c>
      <c r="C16" s="1" t="s">
        <v>113</v>
      </c>
      <c r="D16" s="1" t="s">
        <v>114</v>
      </c>
      <c r="E16" s="1" t="s">
        <v>115</v>
      </c>
      <c r="H16" s="7"/>
      <c r="I16" s="1" t="s">
        <v>116</v>
      </c>
      <c r="J16" s="1" t="s">
        <v>117</v>
      </c>
      <c r="K16" s="1" t="s">
        <v>118</v>
      </c>
      <c r="L16" s="1" t="s">
        <v>119</v>
      </c>
      <c r="M16" s="1">
        <v>13.0</v>
      </c>
    </row>
    <row r="17">
      <c r="A17" s="7"/>
      <c r="B17" s="1" t="s">
        <v>112</v>
      </c>
      <c r="C17" s="1" t="s">
        <v>120</v>
      </c>
      <c r="D17" s="1" t="s">
        <v>121</v>
      </c>
      <c r="E17" s="1" t="s">
        <v>122</v>
      </c>
      <c r="H17" s="7"/>
      <c r="I17" s="1" t="s">
        <v>123</v>
      </c>
      <c r="J17" s="1" t="s">
        <v>124</v>
      </c>
      <c r="K17" s="1" t="s">
        <v>125</v>
      </c>
      <c r="L17" s="1" t="s">
        <v>126</v>
      </c>
      <c r="M17" s="1">
        <v>14.0</v>
      </c>
    </row>
    <row r="18">
      <c r="A18" s="7"/>
      <c r="B18" s="1" t="s">
        <v>127</v>
      </c>
      <c r="C18" s="1" t="s">
        <v>128</v>
      </c>
      <c r="D18" s="1" t="s">
        <v>129</v>
      </c>
      <c r="E18" s="1" t="s">
        <v>130</v>
      </c>
      <c r="H18" s="7"/>
      <c r="I18" s="1" t="s">
        <v>131</v>
      </c>
      <c r="J18" s="1" t="s">
        <v>132</v>
      </c>
      <c r="K18" s="1" t="s">
        <v>133</v>
      </c>
      <c r="L18" s="1" t="s">
        <v>134</v>
      </c>
      <c r="M18" s="1">
        <v>15.0</v>
      </c>
    </row>
    <row r="19">
      <c r="A19" s="7"/>
      <c r="B19" s="1" t="s">
        <v>127</v>
      </c>
      <c r="C19" s="1" t="s">
        <v>135</v>
      </c>
      <c r="D19" s="1" t="s">
        <v>136</v>
      </c>
      <c r="E19" s="1" t="s">
        <v>137</v>
      </c>
      <c r="H19" s="7"/>
      <c r="I19" s="1" t="s">
        <v>138</v>
      </c>
      <c r="J19" s="1" t="s">
        <v>139</v>
      </c>
      <c r="K19" s="1" t="s">
        <v>140</v>
      </c>
      <c r="L19" s="1" t="s">
        <v>141</v>
      </c>
      <c r="M19" s="1">
        <v>16.0</v>
      </c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>
      <c r="A36" s="7"/>
      <c r="B36" s="7"/>
      <c r="C36" s="7"/>
      <c r="D36" s="7"/>
      <c r="E36" s="7"/>
      <c r="F36" s="7"/>
      <c r="G36" s="8"/>
      <c r="H36" s="8"/>
      <c r="I36" s="8"/>
      <c r="J36" s="8"/>
    </row>
    <row r="37">
      <c r="A37" s="7"/>
      <c r="B37" s="7"/>
      <c r="C37" s="7"/>
      <c r="D37" s="7"/>
      <c r="E37" s="7"/>
      <c r="F37" s="7"/>
      <c r="G37" s="8"/>
      <c r="H37" s="8"/>
      <c r="I37" s="8"/>
      <c r="J37" s="8"/>
    </row>
    <row r="38">
      <c r="A38" s="7"/>
      <c r="B38" s="7"/>
      <c r="C38" s="7"/>
      <c r="D38" s="7"/>
      <c r="E38" s="7"/>
      <c r="F38" s="7"/>
      <c r="G38" s="8"/>
      <c r="H38" s="8"/>
      <c r="I38" s="8"/>
      <c r="J38" s="8"/>
    </row>
    <row r="39">
      <c r="A39" s="7"/>
      <c r="B39" s="7"/>
      <c r="C39" s="7"/>
      <c r="D39" s="7"/>
      <c r="E39" s="7"/>
      <c r="F39" s="7"/>
      <c r="G39" s="7"/>
      <c r="H39" s="8"/>
      <c r="I39" s="8"/>
      <c r="J39" s="8"/>
    </row>
    <row r="40">
      <c r="A40" s="7"/>
      <c r="B40" s="7"/>
      <c r="C40" s="7"/>
      <c r="D40" s="7"/>
      <c r="E40" s="7"/>
      <c r="F40" s="7"/>
      <c r="G40" s="7"/>
      <c r="H40" s="8"/>
      <c r="I40" s="8"/>
      <c r="J40" s="8"/>
    </row>
    <row r="41">
      <c r="A41" s="7"/>
      <c r="B41" s="7"/>
      <c r="C41" s="7"/>
      <c r="D41" s="7"/>
      <c r="E41" s="7"/>
      <c r="F41" s="7"/>
      <c r="G41" s="8"/>
      <c r="H41" s="8"/>
      <c r="I41" s="8"/>
      <c r="J41" s="8"/>
    </row>
    <row r="42">
      <c r="A42" s="7"/>
      <c r="B42" s="7"/>
      <c r="C42" s="7"/>
      <c r="D42" s="7"/>
      <c r="E42" s="7"/>
      <c r="F42" s="7"/>
      <c r="G42" s="8"/>
      <c r="H42" s="8"/>
      <c r="I42" s="8"/>
      <c r="J42" s="8"/>
    </row>
    <row r="43">
      <c r="A43" s="7"/>
      <c r="B43" s="7"/>
      <c r="C43" s="7"/>
      <c r="D43" s="7"/>
      <c r="E43" s="7"/>
      <c r="F43" s="7"/>
      <c r="G43" s="8"/>
      <c r="H43" s="8"/>
      <c r="I43" s="8"/>
      <c r="J43" s="8"/>
    </row>
    <row r="44">
      <c r="A44" s="7"/>
      <c r="B44" s="7"/>
      <c r="C44" s="7"/>
      <c r="D44" s="7"/>
      <c r="E44" s="7"/>
      <c r="F44" s="7"/>
      <c r="G44" s="8"/>
      <c r="H44" s="8"/>
      <c r="I44" s="8"/>
      <c r="J44" s="8"/>
    </row>
    <row r="45">
      <c r="A45" s="7"/>
      <c r="B45" s="7"/>
      <c r="C45" s="7"/>
      <c r="D45" s="7"/>
      <c r="E45" s="7"/>
      <c r="F45" s="7"/>
      <c r="G45" s="8"/>
      <c r="H45" s="8"/>
      <c r="I45" s="8"/>
      <c r="J45" s="8"/>
    </row>
    <row r="46">
      <c r="A46" s="7"/>
      <c r="B46" s="7"/>
      <c r="C46" s="7"/>
      <c r="D46" s="7"/>
      <c r="E46" s="7"/>
      <c r="F46" s="7"/>
      <c r="G46" s="7"/>
      <c r="H46" s="8"/>
      <c r="I46" s="8"/>
      <c r="J46" s="8"/>
    </row>
    <row r="47">
      <c r="A47" s="7"/>
      <c r="B47" s="7"/>
      <c r="C47" s="7"/>
      <c r="D47" s="7"/>
      <c r="E47" s="7"/>
      <c r="F47" s="7"/>
      <c r="G47" s="7"/>
      <c r="H47" s="8"/>
      <c r="I47" s="8"/>
      <c r="J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25"/>
  </cols>
  <sheetData>
    <row r="1">
      <c r="A1" s="9" t="s">
        <v>142</v>
      </c>
    </row>
    <row r="3">
      <c r="B3" s="10"/>
      <c r="C3" s="11" t="s">
        <v>23</v>
      </c>
      <c r="D3" s="11" t="s">
        <v>143</v>
      </c>
      <c r="E3" s="11" t="s">
        <v>144</v>
      </c>
      <c r="F3" s="12" t="s">
        <v>15</v>
      </c>
      <c r="G3" s="13" t="s">
        <v>19</v>
      </c>
      <c r="H3" s="13" t="s">
        <v>145</v>
      </c>
      <c r="I3" s="13" t="s">
        <v>146</v>
      </c>
      <c r="J3" s="12" t="s">
        <v>15</v>
      </c>
      <c r="K3" s="13" t="s">
        <v>19</v>
      </c>
      <c r="L3" s="13" t="s">
        <v>145</v>
      </c>
      <c r="M3" s="13" t="s">
        <v>146</v>
      </c>
      <c r="N3" s="14" t="s">
        <v>147</v>
      </c>
      <c r="O3" s="14" t="s">
        <v>148</v>
      </c>
    </row>
    <row r="4">
      <c r="B4" s="15">
        <v>1.0</v>
      </c>
      <c r="C4" s="16" t="s">
        <v>27</v>
      </c>
      <c r="D4" s="16" t="s">
        <v>28</v>
      </c>
      <c r="E4" s="16" t="s">
        <v>29</v>
      </c>
      <c r="F4" s="17">
        <v>1.0</v>
      </c>
      <c r="G4" s="18">
        <v>1.0</v>
      </c>
      <c r="H4" s="19">
        <v>4.0</v>
      </c>
      <c r="I4" s="20">
        <v>3.0</v>
      </c>
      <c r="J4" s="8"/>
      <c r="K4" s="8"/>
      <c r="L4" s="8"/>
      <c r="M4" s="8"/>
      <c r="N4" s="8">
        <f t="shared" ref="N4:N35" si="1">SUM(J4:M4)</f>
        <v>0</v>
      </c>
      <c r="O4" s="8">
        <f t="shared" ref="O4:O35" si="2">rank(N4,$N$4:$N$35)</f>
        <v>1</v>
      </c>
    </row>
    <row r="5">
      <c r="B5" s="21">
        <v>3.0</v>
      </c>
      <c r="C5" s="22" t="s">
        <v>35</v>
      </c>
      <c r="D5" s="22" t="s">
        <v>36</v>
      </c>
      <c r="E5" s="22" t="s">
        <v>37</v>
      </c>
      <c r="F5" s="19">
        <v>1.0</v>
      </c>
      <c r="G5" s="20">
        <v>8.0</v>
      </c>
      <c r="H5" s="17">
        <v>8.0</v>
      </c>
      <c r="I5" s="18">
        <v>6.0</v>
      </c>
      <c r="J5" s="23"/>
      <c r="K5" s="23"/>
      <c r="L5" s="23"/>
      <c r="M5" s="23"/>
      <c r="N5" s="23">
        <f t="shared" si="1"/>
        <v>0</v>
      </c>
      <c r="O5" s="23">
        <f t="shared" si="2"/>
        <v>1</v>
      </c>
    </row>
    <row r="6">
      <c r="B6" s="15">
        <v>11.0</v>
      </c>
      <c r="C6" s="16" t="s">
        <v>64</v>
      </c>
      <c r="D6" s="16" t="s">
        <v>65</v>
      </c>
      <c r="E6" s="16" t="s">
        <v>66</v>
      </c>
      <c r="F6" s="17">
        <v>1.0</v>
      </c>
      <c r="G6" s="18">
        <v>3.0</v>
      </c>
      <c r="H6" s="19">
        <v>2.0</v>
      </c>
      <c r="I6" s="20">
        <v>1.0</v>
      </c>
      <c r="J6" s="8"/>
      <c r="K6" s="8"/>
      <c r="L6" s="8"/>
      <c r="M6" s="8"/>
      <c r="N6" s="8">
        <f t="shared" si="1"/>
        <v>0</v>
      </c>
      <c r="O6" s="8">
        <f t="shared" si="2"/>
        <v>1</v>
      </c>
    </row>
    <row r="7">
      <c r="B7" s="21">
        <v>30.0</v>
      </c>
      <c r="C7" s="22" t="s">
        <v>127</v>
      </c>
      <c r="D7" s="22" t="s">
        <v>128</v>
      </c>
      <c r="E7" s="22" t="s">
        <v>130</v>
      </c>
      <c r="F7" s="19">
        <v>1.0</v>
      </c>
      <c r="G7" s="20">
        <v>6.0</v>
      </c>
      <c r="H7" s="17">
        <v>6.0</v>
      </c>
      <c r="I7" s="18">
        <v>7.0</v>
      </c>
      <c r="J7" s="23"/>
      <c r="K7" s="23"/>
      <c r="L7" s="23"/>
      <c r="M7" s="23"/>
      <c r="N7" s="23">
        <f t="shared" si="1"/>
        <v>0</v>
      </c>
      <c r="O7" s="23">
        <f t="shared" si="2"/>
        <v>1</v>
      </c>
    </row>
    <row r="8">
      <c r="B8" s="15">
        <v>2.0</v>
      </c>
      <c r="C8" s="16" t="s">
        <v>27</v>
      </c>
      <c r="D8" s="16" t="s">
        <v>28</v>
      </c>
      <c r="E8" s="16" t="s">
        <v>30</v>
      </c>
      <c r="F8" s="17">
        <v>2.0</v>
      </c>
      <c r="G8" s="18">
        <v>2.0</v>
      </c>
      <c r="H8" s="19">
        <v>8.0</v>
      </c>
      <c r="I8" s="20">
        <v>8.0</v>
      </c>
      <c r="J8" s="8"/>
      <c r="K8" s="8"/>
      <c r="L8" s="8"/>
      <c r="M8" s="8"/>
      <c r="N8" s="8">
        <f t="shared" si="1"/>
        <v>0</v>
      </c>
      <c r="O8" s="8">
        <f t="shared" si="2"/>
        <v>1</v>
      </c>
    </row>
    <row r="9">
      <c r="B9" s="21">
        <v>5.0</v>
      </c>
      <c r="C9" s="22" t="s">
        <v>35</v>
      </c>
      <c r="D9" s="22" t="s">
        <v>42</v>
      </c>
      <c r="E9" s="22" t="s">
        <v>43</v>
      </c>
      <c r="F9" s="19">
        <v>3.0</v>
      </c>
      <c r="G9" s="20">
        <v>2.0</v>
      </c>
      <c r="H9" s="17">
        <v>8.0</v>
      </c>
      <c r="I9" s="18">
        <v>6.0</v>
      </c>
      <c r="J9" s="23"/>
      <c r="K9" s="23"/>
      <c r="L9" s="23"/>
      <c r="M9" s="23"/>
      <c r="N9" s="23">
        <f t="shared" si="1"/>
        <v>0</v>
      </c>
      <c r="O9" s="23">
        <f t="shared" si="2"/>
        <v>1</v>
      </c>
    </row>
    <row r="10">
      <c r="B10" s="15">
        <v>15.0</v>
      </c>
      <c r="C10" s="16" t="s">
        <v>78</v>
      </c>
      <c r="D10" s="16" t="s">
        <v>79</v>
      </c>
      <c r="E10" s="16" t="s">
        <v>80</v>
      </c>
      <c r="F10" s="17">
        <v>2.0</v>
      </c>
      <c r="G10" s="18">
        <v>8.0</v>
      </c>
      <c r="H10" s="19">
        <v>6.0</v>
      </c>
      <c r="I10" s="20">
        <v>4.0</v>
      </c>
      <c r="J10" s="8"/>
      <c r="K10" s="8"/>
      <c r="L10" s="8"/>
      <c r="M10" s="8"/>
      <c r="N10" s="8">
        <f t="shared" si="1"/>
        <v>0</v>
      </c>
      <c r="O10" s="8">
        <f t="shared" si="2"/>
        <v>1</v>
      </c>
    </row>
    <row r="11">
      <c r="B11" s="21">
        <v>19.0</v>
      </c>
      <c r="C11" s="22" t="s">
        <v>92</v>
      </c>
      <c r="D11" s="22" t="s">
        <v>149</v>
      </c>
      <c r="E11" s="22" t="s">
        <v>94</v>
      </c>
      <c r="F11" s="19">
        <v>4.0</v>
      </c>
      <c r="G11" s="20">
        <v>4.0</v>
      </c>
      <c r="H11" s="17">
        <v>7.0</v>
      </c>
      <c r="I11" s="18">
        <v>7.0</v>
      </c>
      <c r="J11" s="23"/>
      <c r="K11" s="23"/>
      <c r="L11" s="23"/>
      <c r="M11" s="23"/>
      <c r="N11" s="23">
        <f t="shared" si="1"/>
        <v>0</v>
      </c>
      <c r="O11" s="23">
        <f t="shared" si="2"/>
        <v>1</v>
      </c>
    </row>
    <row r="12">
      <c r="B12" s="15">
        <v>4.0</v>
      </c>
      <c r="C12" s="16" t="s">
        <v>35</v>
      </c>
      <c r="D12" s="16" t="s">
        <v>36</v>
      </c>
      <c r="E12" s="16" t="s">
        <v>38</v>
      </c>
      <c r="F12" s="17">
        <v>2.0</v>
      </c>
      <c r="G12" s="18">
        <v>1.0</v>
      </c>
      <c r="H12" s="19">
        <v>7.0</v>
      </c>
      <c r="I12" s="20">
        <v>5.0</v>
      </c>
      <c r="J12" s="8"/>
      <c r="K12" s="8"/>
      <c r="L12" s="8"/>
      <c r="M12" s="8"/>
      <c r="N12" s="8">
        <f t="shared" si="1"/>
        <v>0</v>
      </c>
      <c r="O12" s="8">
        <f t="shared" si="2"/>
        <v>1</v>
      </c>
    </row>
    <row r="13">
      <c r="B13" s="21">
        <v>20.0</v>
      </c>
      <c r="C13" s="22" t="s">
        <v>92</v>
      </c>
      <c r="D13" s="22" t="s">
        <v>149</v>
      </c>
      <c r="E13" s="22" t="s">
        <v>95</v>
      </c>
      <c r="F13" s="19">
        <v>5.0</v>
      </c>
      <c r="G13" s="20">
        <v>3.0</v>
      </c>
      <c r="H13" s="17">
        <v>7.0</v>
      </c>
      <c r="I13" s="18">
        <v>5.0</v>
      </c>
      <c r="J13" s="23"/>
      <c r="K13" s="23"/>
      <c r="L13" s="23"/>
      <c r="M13" s="23"/>
      <c r="N13" s="23">
        <f t="shared" si="1"/>
        <v>0</v>
      </c>
      <c r="O13" s="23">
        <f t="shared" si="2"/>
        <v>1</v>
      </c>
    </row>
    <row r="14">
      <c r="B14" s="15">
        <v>24.0</v>
      </c>
      <c r="C14" s="16" t="s">
        <v>105</v>
      </c>
      <c r="D14" s="16" t="s">
        <v>106</v>
      </c>
      <c r="E14" s="16" t="s">
        <v>108</v>
      </c>
      <c r="F14" s="17">
        <v>5.0</v>
      </c>
      <c r="G14" s="18">
        <v>7.0</v>
      </c>
      <c r="H14" s="19">
        <v>4.0</v>
      </c>
      <c r="I14" s="20">
        <v>2.0</v>
      </c>
      <c r="J14" s="8"/>
      <c r="K14" s="8"/>
      <c r="L14" s="8"/>
      <c r="M14" s="8"/>
      <c r="N14" s="8">
        <f t="shared" si="1"/>
        <v>0</v>
      </c>
      <c r="O14" s="8">
        <f t="shared" si="2"/>
        <v>1</v>
      </c>
    </row>
    <row r="15">
      <c r="B15" s="21">
        <v>27.0</v>
      </c>
      <c r="C15" s="22" t="s">
        <v>112</v>
      </c>
      <c r="D15" s="22" t="s">
        <v>150</v>
      </c>
      <c r="E15" s="22" t="s">
        <v>115</v>
      </c>
      <c r="F15" s="19">
        <v>5.0</v>
      </c>
      <c r="G15" s="20">
        <v>7.0</v>
      </c>
      <c r="H15" s="17">
        <v>8.0</v>
      </c>
      <c r="I15" s="18">
        <v>6.0</v>
      </c>
      <c r="J15" s="23"/>
      <c r="K15" s="23"/>
      <c r="L15" s="23"/>
      <c r="M15" s="23"/>
      <c r="N15" s="23">
        <f t="shared" si="1"/>
        <v>0</v>
      </c>
      <c r="O15" s="23">
        <f t="shared" si="2"/>
        <v>1</v>
      </c>
    </row>
    <row r="16">
      <c r="B16" s="15">
        <v>9.0</v>
      </c>
      <c r="C16" s="16" t="s">
        <v>56</v>
      </c>
      <c r="D16" s="16" t="s">
        <v>57</v>
      </c>
      <c r="E16" s="16" t="s">
        <v>58</v>
      </c>
      <c r="F16" s="17">
        <v>7.0</v>
      </c>
      <c r="G16" s="18">
        <v>5.0</v>
      </c>
      <c r="H16" s="19">
        <v>3.0</v>
      </c>
      <c r="I16" s="20">
        <v>1.0</v>
      </c>
      <c r="J16" s="8"/>
      <c r="K16" s="8"/>
      <c r="L16" s="8"/>
      <c r="M16" s="8"/>
      <c r="N16" s="8">
        <f t="shared" si="1"/>
        <v>0</v>
      </c>
      <c r="O16" s="8">
        <f t="shared" si="2"/>
        <v>1</v>
      </c>
    </row>
    <row r="17">
      <c r="B17" s="21">
        <v>12.0</v>
      </c>
      <c r="C17" s="22" t="s">
        <v>64</v>
      </c>
      <c r="D17" s="22" t="s">
        <v>71</v>
      </c>
      <c r="E17" s="22" t="s">
        <v>72</v>
      </c>
      <c r="F17" s="19">
        <v>3.0</v>
      </c>
      <c r="G17" s="20">
        <v>8.0</v>
      </c>
      <c r="H17" s="17">
        <v>3.0</v>
      </c>
      <c r="I17" s="18">
        <v>2.0</v>
      </c>
      <c r="J17" s="23"/>
      <c r="K17" s="23"/>
      <c r="L17" s="23"/>
      <c r="M17" s="23"/>
      <c r="N17" s="23">
        <f t="shared" si="1"/>
        <v>0</v>
      </c>
      <c r="O17" s="23">
        <f t="shared" si="2"/>
        <v>1</v>
      </c>
    </row>
    <row r="18">
      <c r="B18" s="15">
        <v>21.0</v>
      </c>
      <c r="C18" s="16" t="s">
        <v>92</v>
      </c>
      <c r="D18" s="16" t="s">
        <v>149</v>
      </c>
      <c r="E18" s="16" t="s">
        <v>99</v>
      </c>
      <c r="F18" s="17">
        <v>6.0</v>
      </c>
      <c r="G18" s="18">
        <v>5.0</v>
      </c>
      <c r="H18" s="19">
        <v>5.0</v>
      </c>
      <c r="I18" s="20">
        <v>4.0</v>
      </c>
      <c r="J18" s="8"/>
      <c r="K18" s="8"/>
      <c r="L18" s="8"/>
      <c r="M18" s="8"/>
      <c r="N18" s="8">
        <f t="shared" si="1"/>
        <v>0</v>
      </c>
      <c r="O18" s="8">
        <f t="shared" si="2"/>
        <v>1</v>
      </c>
    </row>
    <row r="19">
      <c r="B19" s="21">
        <v>28.0</v>
      </c>
      <c r="C19" s="22" t="s">
        <v>112</v>
      </c>
      <c r="D19" s="22" t="s">
        <v>150</v>
      </c>
      <c r="E19" s="22" t="s">
        <v>122</v>
      </c>
      <c r="F19" s="19">
        <v>6.0</v>
      </c>
      <c r="G19" s="20">
        <v>4.0</v>
      </c>
      <c r="H19" s="17">
        <v>4.0</v>
      </c>
      <c r="I19" s="18">
        <v>3.0</v>
      </c>
      <c r="J19" s="23"/>
      <c r="K19" s="23"/>
      <c r="L19" s="23"/>
      <c r="M19" s="23"/>
      <c r="N19" s="23">
        <f t="shared" si="1"/>
        <v>0</v>
      </c>
      <c r="O19" s="23">
        <f t="shared" si="2"/>
        <v>1</v>
      </c>
    </row>
    <row r="20">
      <c r="B20" s="15">
        <v>6.0</v>
      </c>
      <c r="C20" s="16" t="s">
        <v>35</v>
      </c>
      <c r="D20" s="16" t="s">
        <v>42</v>
      </c>
      <c r="E20" s="16" t="s">
        <v>44</v>
      </c>
      <c r="F20" s="17">
        <v>4.0</v>
      </c>
      <c r="G20" s="18">
        <v>3.0</v>
      </c>
      <c r="H20" s="19">
        <v>6.0</v>
      </c>
      <c r="I20" s="20">
        <v>4.0</v>
      </c>
      <c r="J20" s="8"/>
      <c r="K20" s="8"/>
      <c r="L20" s="8"/>
      <c r="M20" s="8"/>
      <c r="N20" s="8">
        <f t="shared" si="1"/>
        <v>0</v>
      </c>
      <c r="O20" s="8">
        <f t="shared" si="2"/>
        <v>1</v>
      </c>
    </row>
    <row r="21">
      <c r="B21" s="21">
        <v>8.0</v>
      </c>
      <c r="C21" s="22" t="s">
        <v>49</v>
      </c>
      <c r="D21" s="22" t="s">
        <v>50</v>
      </c>
      <c r="E21" s="22" t="s">
        <v>52</v>
      </c>
      <c r="F21" s="19">
        <v>5.0</v>
      </c>
      <c r="G21" s="20">
        <v>4.0</v>
      </c>
      <c r="H21" s="17">
        <v>6.0</v>
      </c>
      <c r="I21" s="18">
        <v>5.0</v>
      </c>
      <c r="J21" s="23"/>
      <c r="K21" s="23"/>
      <c r="L21" s="23"/>
      <c r="M21" s="23"/>
      <c r="N21" s="23">
        <f t="shared" si="1"/>
        <v>0</v>
      </c>
      <c r="O21" s="23">
        <f t="shared" si="2"/>
        <v>1</v>
      </c>
    </row>
    <row r="22">
      <c r="B22" s="15">
        <v>17.0</v>
      </c>
      <c r="C22" s="16" t="s">
        <v>78</v>
      </c>
      <c r="D22" s="16" t="s">
        <v>85</v>
      </c>
      <c r="E22" s="16" t="s">
        <v>86</v>
      </c>
      <c r="F22" s="17">
        <v>3.0</v>
      </c>
      <c r="G22" s="18">
        <v>2.0</v>
      </c>
      <c r="H22" s="19">
        <v>3.0</v>
      </c>
      <c r="I22" s="20">
        <v>8.0</v>
      </c>
      <c r="J22" s="8"/>
      <c r="K22" s="8"/>
      <c r="L22" s="8"/>
      <c r="M22" s="8"/>
      <c r="N22" s="8">
        <f t="shared" si="1"/>
        <v>0</v>
      </c>
      <c r="O22" s="8">
        <f t="shared" si="2"/>
        <v>1</v>
      </c>
    </row>
    <row r="23">
      <c r="B23" s="21">
        <v>32.0</v>
      </c>
      <c r="C23" s="22" t="s">
        <v>127</v>
      </c>
      <c r="D23" s="22" t="s">
        <v>135</v>
      </c>
      <c r="E23" s="22" t="s">
        <v>137</v>
      </c>
      <c r="F23" s="19">
        <v>3.0</v>
      </c>
      <c r="G23" s="20">
        <v>1.0</v>
      </c>
      <c r="H23" s="17">
        <v>7.0</v>
      </c>
      <c r="I23" s="18">
        <v>5.0</v>
      </c>
      <c r="J23" s="23"/>
      <c r="K23" s="23"/>
      <c r="L23" s="23"/>
      <c r="M23" s="23"/>
      <c r="N23" s="23">
        <f t="shared" si="1"/>
        <v>0</v>
      </c>
      <c r="O23" s="23">
        <f t="shared" si="2"/>
        <v>1</v>
      </c>
    </row>
    <row r="24">
      <c r="B24" s="15">
        <v>10.0</v>
      </c>
      <c r="C24" s="16" t="s">
        <v>56</v>
      </c>
      <c r="D24" s="16" t="s">
        <v>57</v>
      </c>
      <c r="E24" s="16" t="s">
        <v>59</v>
      </c>
      <c r="F24" s="17">
        <v>8.0</v>
      </c>
      <c r="G24" s="18">
        <v>6.0</v>
      </c>
      <c r="H24" s="19">
        <v>5.0</v>
      </c>
      <c r="I24" s="20">
        <v>7.0</v>
      </c>
      <c r="J24" s="8"/>
      <c r="K24" s="8"/>
      <c r="L24" s="8"/>
      <c r="M24" s="8"/>
      <c r="N24" s="8">
        <f t="shared" si="1"/>
        <v>0</v>
      </c>
      <c r="O24" s="8">
        <f t="shared" si="2"/>
        <v>1</v>
      </c>
    </row>
    <row r="25">
      <c r="B25" s="21">
        <v>14.0</v>
      </c>
      <c r="C25" s="22" t="s">
        <v>64</v>
      </c>
      <c r="D25" s="22" t="s">
        <v>71</v>
      </c>
      <c r="E25" s="22" t="s">
        <v>73</v>
      </c>
      <c r="F25" s="19">
        <v>4.0</v>
      </c>
      <c r="G25" s="20">
        <v>2.0</v>
      </c>
      <c r="H25" s="17">
        <v>5.0</v>
      </c>
      <c r="I25" s="18">
        <v>7.0</v>
      </c>
      <c r="J25" s="23"/>
      <c r="K25" s="23"/>
      <c r="L25" s="23"/>
      <c r="M25" s="23"/>
      <c r="N25" s="23">
        <f t="shared" si="1"/>
        <v>0</v>
      </c>
      <c r="O25" s="23">
        <f t="shared" si="2"/>
        <v>1</v>
      </c>
    </row>
    <row r="26">
      <c r="B26" s="15">
        <v>18.0</v>
      </c>
      <c r="C26" s="16" t="s">
        <v>78</v>
      </c>
      <c r="D26" s="16" t="s">
        <v>85</v>
      </c>
      <c r="E26" s="16" t="s">
        <v>87</v>
      </c>
      <c r="F26" s="17">
        <v>7.0</v>
      </c>
      <c r="G26" s="18">
        <v>5.0</v>
      </c>
      <c r="H26" s="19">
        <v>5.0</v>
      </c>
      <c r="I26" s="20">
        <v>3.0</v>
      </c>
      <c r="J26" s="8"/>
      <c r="K26" s="8"/>
      <c r="L26" s="8"/>
      <c r="M26" s="8"/>
      <c r="N26" s="8">
        <f t="shared" si="1"/>
        <v>0</v>
      </c>
      <c r="O26" s="8">
        <f t="shared" si="2"/>
        <v>1</v>
      </c>
    </row>
    <row r="27">
      <c r="B27" s="21">
        <v>26.0</v>
      </c>
      <c r="C27" s="22" t="s">
        <v>112</v>
      </c>
      <c r="D27" s="22" t="s">
        <v>150</v>
      </c>
      <c r="E27" s="22" t="s">
        <v>121</v>
      </c>
      <c r="F27" s="19">
        <v>7.0</v>
      </c>
      <c r="G27" s="20">
        <v>5.0</v>
      </c>
      <c r="H27" s="17">
        <v>2.0</v>
      </c>
      <c r="I27" s="18">
        <v>1.0</v>
      </c>
      <c r="J27" s="23"/>
      <c r="K27" s="23"/>
      <c r="L27" s="23"/>
      <c r="M27" s="23"/>
      <c r="N27" s="23">
        <f t="shared" si="1"/>
        <v>0</v>
      </c>
      <c r="O27" s="23">
        <f t="shared" si="2"/>
        <v>1</v>
      </c>
    </row>
    <row r="28">
      <c r="B28" s="15">
        <v>22.0</v>
      </c>
      <c r="C28" s="16" t="s">
        <v>92</v>
      </c>
      <c r="D28" s="16" t="s">
        <v>149</v>
      </c>
      <c r="E28" s="16" t="s">
        <v>100</v>
      </c>
      <c r="F28" s="17">
        <v>7.0</v>
      </c>
      <c r="G28" s="18">
        <v>7.0</v>
      </c>
      <c r="H28" s="19">
        <v>4.0</v>
      </c>
      <c r="I28" s="20">
        <v>4.0</v>
      </c>
      <c r="J28" s="8"/>
      <c r="K28" s="8"/>
      <c r="L28" s="8"/>
      <c r="M28" s="8"/>
      <c r="N28" s="8">
        <f t="shared" si="1"/>
        <v>0</v>
      </c>
      <c r="O28" s="8">
        <f t="shared" si="2"/>
        <v>1</v>
      </c>
    </row>
    <row r="29">
      <c r="B29" s="21">
        <v>23.0</v>
      </c>
      <c r="C29" s="22" t="s">
        <v>105</v>
      </c>
      <c r="D29" s="22" t="s">
        <v>106</v>
      </c>
      <c r="E29" s="22" t="s">
        <v>107</v>
      </c>
      <c r="F29" s="19">
        <v>6.0</v>
      </c>
      <c r="G29" s="20">
        <v>4.0</v>
      </c>
      <c r="H29" s="17">
        <v>2.0</v>
      </c>
      <c r="I29" s="18">
        <v>8.0</v>
      </c>
      <c r="J29" s="23"/>
      <c r="K29" s="23"/>
      <c r="L29" s="23"/>
      <c r="M29" s="23"/>
      <c r="N29" s="23">
        <f t="shared" si="1"/>
        <v>0</v>
      </c>
      <c r="O29" s="23">
        <f t="shared" si="2"/>
        <v>1</v>
      </c>
    </row>
    <row r="30">
      <c r="B30" s="15">
        <v>25.0</v>
      </c>
      <c r="C30" s="16" t="s">
        <v>112</v>
      </c>
      <c r="D30" s="16" t="s">
        <v>150</v>
      </c>
      <c r="E30" s="16" t="s">
        <v>114</v>
      </c>
      <c r="F30" s="17">
        <v>8.0</v>
      </c>
      <c r="G30" s="18">
        <v>6.0</v>
      </c>
      <c r="H30" s="19">
        <v>3.0</v>
      </c>
      <c r="I30" s="20">
        <v>2.0</v>
      </c>
      <c r="J30" s="8"/>
      <c r="K30" s="8"/>
      <c r="L30" s="8"/>
      <c r="M30" s="8"/>
      <c r="N30" s="8">
        <f t="shared" si="1"/>
        <v>0</v>
      </c>
      <c r="O30" s="8">
        <f t="shared" si="2"/>
        <v>1</v>
      </c>
    </row>
    <row r="31">
      <c r="B31" s="21">
        <v>29.0</v>
      </c>
      <c r="C31" s="22" t="s">
        <v>127</v>
      </c>
      <c r="D31" s="22" t="s">
        <v>128</v>
      </c>
      <c r="E31" s="22" t="s">
        <v>129</v>
      </c>
      <c r="F31" s="19">
        <v>8.0</v>
      </c>
      <c r="G31" s="20">
        <v>8.0</v>
      </c>
      <c r="H31" s="17">
        <v>2.0</v>
      </c>
      <c r="I31" s="18">
        <v>2.0</v>
      </c>
      <c r="J31" s="23"/>
      <c r="K31" s="23"/>
      <c r="L31" s="23"/>
      <c r="M31" s="23"/>
      <c r="N31" s="23">
        <f t="shared" si="1"/>
        <v>0</v>
      </c>
      <c r="O31" s="23">
        <f t="shared" si="2"/>
        <v>1</v>
      </c>
    </row>
    <row r="32">
      <c r="B32" s="15">
        <v>7.0</v>
      </c>
      <c r="C32" s="16" t="s">
        <v>49</v>
      </c>
      <c r="D32" s="16" t="s">
        <v>50</v>
      </c>
      <c r="E32" s="16" t="s">
        <v>51</v>
      </c>
      <c r="F32" s="17">
        <v>6.0</v>
      </c>
      <c r="G32" s="18">
        <v>7.0</v>
      </c>
      <c r="H32" s="19">
        <v>1.0</v>
      </c>
      <c r="I32" s="20">
        <v>8.0</v>
      </c>
      <c r="J32" s="8"/>
      <c r="K32" s="8"/>
      <c r="L32" s="8"/>
      <c r="M32" s="8"/>
      <c r="N32" s="8">
        <f t="shared" si="1"/>
        <v>0</v>
      </c>
      <c r="O32" s="8">
        <f t="shared" si="2"/>
        <v>1</v>
      </c>
    </row>
    <row r="33">
      <c r="B33" s="21">
        <v>13.0</v>
      </c>
      <c r="C33" s="22" t="s">
        <v>64</v>
      </c>
      <c r="D33" s="22" t="s">
        <v>65</v>
      </c>
      <c r="E33" s="22" t="s">
        <v>67</v>
      </c>
      <c r="F33" s="19">
        <v>2.0</v>
      </c>
      <c r="G33" s="20">
        <v>1.0</v>
      </c>
      <c r="H33" s="17">
        <v>1.0</v>
      </c>
      <c r="I33" s="18">
        <v>3.0</v>
      </c>
      <c r="J33" s="23"/>
      <c r="K33" s="23"/>
      <c r="L33" s="23"/>
      <c r="M33" s="23"/>
      <c r="N33" s="23">
        <f t="shared" si="1"/>
        <v>0</v>
      </c>
      <c r="O33" s="23">
        <f t="shared" si="2"/>
        <v>1</v>
      </c>
    </row>
    <row r="34">
      <c r="B34" s="15">
        <v>16.0</v>
      </c>
      <c r="C34" s="16" t="s">
        <v>78</v>
      </c>
      <c r="D34" s="16" t="s">
        <v>79</v>
      </c>
      <c r="E34" s="16" t="s">
        <v>81</v>
      </c>
      <c r="F34" s="17">
        <v>8.0</v>
      </c>
      <c r="G34" s="18">
        <v>6.0</v>
      </c>
      <c r="H34" s="19">
        <v>1.0</v>
      </c>
      <c r="I34" s="20">
        <v>6.0</v>
      </c>
      <c r="J34" s="8"/>
      <c r="K34" s="8"/>
      <c r="L34" s="8"/>
      <c r="M34" s="8"/>
      <c r="N34" s="8">
        <f t="shared" si="1"/>
        <v>0</v>
      </c>
      <c r="O34" s="8">
        <f t="shared" si="2"/>
        <v>1</v>
      </c>
    </row>
    <row r="35">
      <c r="B35" s="21">
        <v>31.0</v>
      </c>
      <c r="C35" s="22" t="s">
        <v>127</v>
      </c>
      <c r="D35" s="22" t="s">
        <v>135</v>
      </c>
      <c r="E35" s="22" t="s">
        <v>136</v>
      </c>
      <c r="F35" s="19">
        <v>4.0</v>
      </c>
      <c r="G35" s="20">
        <v>3.0</v>
      </c>
      <c r="H35" s="17">
        <v>1.0</v>
      </c>
      <c r="I35" s="18">
        <v>1.0</v>
      </c>
      <c r="J35" s="23"/>
      <c r="K35" s="23"/>
      <c r="L35" s="23"/>
      <c r="M35" s="23"/>
      <c r="N35" s="23">
        <f t="shared" si="1"/>
        <v>0</v>
      </c>
      <c r="O35" s="23">
        <f t="shared" si="2"/>
        <v>1</v>
      </c>
    </row>
  </sheetData>
  <autoFilter ref="$B$3:$O$35">
    <sortState ref="B3:O35">
      <sortCondition ref="F3:F35"/>
      <sortCondition ref="B3:B35"/>
      <sortCondition ref="I3:I35"/>
      <sortCondition ref="H3:H35"/>
      <sortCondition ref="G3:G35"/>
      <sortCondition ref="E3:E35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39.0"/>
  </cols>
  <sheetData>
    <row r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148</v>
      </c>
      <c r="B4" s="25" t="s">
        <v>23</v>
      </c>
      <c r="C4" s="25" t="s">
        <v>24</v>
      </c>
      <c r="D4" s="25" t="s">
        <v>151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>
        <f t="shared" ref="A5:A20" si="1">RANK(D5,$D$5:$D$20)</f>
        <v>1</v>
      </c>
      <c r="B5" s="25" t="s">
        <v>27</v>
      </c>
      <c r="C5" s="25" t="s">
        <v>28</v>
      </c>
      <c r="D5" s="24">
        <f>SUMIFS('수도권 예선 경기번호'!$N:$N,'수도권 예선 경기번호'!$C:$C, B5, '수도권 예선 경기번호'!$D:$D, C5)</f>
        <v>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>
        <f t="shared" si="1"/>
        <v>1</v>
      </c>
      <c r="B6" s="25" t="s">
        <v>35</v>
      </c>
      <c r="C6" s="25" t="s">
        <v>36</v>
      </c>
      <c r="D6" s="24">
        <f>SUMIFS('수도권 예선 경기번호'!$N:$N,'수도권 예선 경기번호'!$C:$C, B6, '수도권 예선 경기번호'!$D:$D, C6)</f>
        <v>0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>
        <f t="shared" si="1"/>
        <v>1</v>
      </c>
      <c r="B7" s="25" t="s">
        <v>35</v>
      </c>
      <c r="C7" s="25" t="s">
        <v>42</v>
      </c>
      <c r="D7" s="24">
        <f>SUMIFS('수도권 예선 경기번호'!$N:$N,'수도권 예선 경기번호'!$C:$C, B7, '수도권 예선 경기번호'!$D:$D, C7)</f>
        <v>0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>
        <f t="shared" si="1"/>
        <v>1</v>
      </c>
      <c r="B8" s="25" t="s">
        <v>49</v>
      </c>
      <c r="C8" s="25" t="s">
        <v>50</v>
      </c>
      <c r="D8" s="24">
        <f>SUMIFS('수도권 예선 경기번호'!$N:$N,'수도권 예선 경기번호'!$C:$C, B8, '수도권 예선 경기번호'!$D:$D, C8)</f>
        <v>0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>
        <f t="shared" si="1"/>
        <v>1</v>
      </c>
      <c r="B9" s="25" t="s">
        <v>56</v>
      </c>
      <c r="C9" s="25" t="s">
        <v>57</v>
      </c>
      <c r="D9" s="24">
        <f>SUMIFS('수도권 예선 경기번호'!$N:$N,'수도권 예선 경기번호'!$C:$C, B9, '수도권 예선 경기번호'!$D:$D, C9)</f>
        <v>0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>
        <f t="shared" si="1"/>
        <v>1</v>
      </c>
      <c r="B10" s="25" t="s">
        <v>64</v>
      </c>
      <c r="C10" s="25" t="s">
        <v>65</v>
      </c>
      <c r="D10" s="24">
        <f>SUMIFS('수도권 예선 경기번호'!$N:$N,'수도권 예선 경기번호'!$C:$C, B10, '수도권 예선 경기번호'!$D:$D, C10)</f>
        <v>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>
        <f t="shared" si="1"/>
        <v>1</v>
      </c>
      <c r="B11" s="25" t="s">
        <v>64</v>
      </c>
      <c r="C11" s="25" t="s">
        <v>71</v>
      </c>
      <c r="D11" s="24">
        <f>SUMIFS('수도권 예선 경기번호'!$N:$N,'수도권 예선 경기번호'!$C:$C, B11, '수도권 예선 경기번호'!$D:$D, C11)</f>
        <v>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>
        <f t="shared" si="1"/>
        <v>1</v>
      </c>
      <c r="B12" s="25" t="s">
        <v>78</v>
      </c>
      <c r="C12" s="25" t="s">
        <v>79</v>
      </c>
      <c r="D12" s="24">
        <f>SUMIFS('수도권 예선 경기번호'!$N:$N,'수도권 예선 경기번호'!$C:$C, B12, '수도권 예선 경기번호'!$D:$D, C12)</f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>
        <f t="shared" si="1"/>
        <v>1</v>
      </c>
      <c r="B13" s="25" t="s">
        <v>78</v>
      </c>
      <c r="C13" s="25" t="s">
        <v>85</v>
      </c>
      <c r="D13" s="24">
        <f>SUMIFS('수도권 예선 경기번호'!$N:$N,'수도권 예선 경기번호'!$C:$C, B13, '수도권 예선 경기번호'!$D:$D, C13)</f>
        <v>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>
        <f t="shared" si="1"/>
        <v>1</v>
      </c>
      <c r="B14" s="25" t="s">
        <v>92</v>
      </c>
      <c r="C14" s="25" t="s">
        <v>93</v>
      </c>
      <c r="D14" s="24">
        <f>SUMIFS('수도권 예선 경기번호'!$N:$N,'수도권 예선 경기번호'!$C:$C, B14, '수도권 예선 경기번호'!$D:$D, C14)</f>
        <v>0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>
        <f t="shared" si="1"/>
        <v>1</v>
      </c>
      <c r="B15" s="25" t="s">
        <v>92</v>
      </c>
      <c r="C15" s="25" t="s">
        <v>98</v>
      </c>
      <c r="D15" s="24">
        <f>SUMIFS('수도권 예선 경기번호'!$N:$N,'수도권 예선 경기번호'!$C:$C, B15, '수도권 예선 경기번호'!$D:$D, C15)</f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>
        <f t="shared" si="1"/>
        <v>1</v>
      </c>
      <c r="B16" s="25" t="s">
        <v>105</v>
      </c>
      <c r="C16" s="25" t="s">
        <v>106</v>
      </c>
      <c r="D16" s="24">
        <f>SUMIFS('수도권 예선 경기번호'!$N:$N,'수도권 예선 경기번호'!$C:$C, B16, '수도권 예선 경기번호'!$D:$D, C16)</f>
        <v>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>
        <f t="shared" si="1"/>
        <v>1</v>
      </c>
      <c r="B17" s="25" t="s">
        <v>112</v>
      </c>
      <c r="C17" s="25" t="s">
        <v>113</v>
      </c>
      <c r="D17" s="24">
        <f>SUMIFS('수도권 예선 경기번호'!$N:$N,'수도권 예선 경기번호'!$C:$C, B17, '수도권 예선 경기번호'!$D:$D, C17)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>
        <f t="shared" si="1"/>
        <v>1</v>
      </c>
      <c r="B18" s="25" t="s">
        <v>112</v>
      </c>
      <c r="C18" s="25" t="s">
        <v>120</v>
      </c>
      <c r="D18" s="24">
        <f>SUMIFS('수도권 예선 경기번호'!$N:$N,'수도권 예선 경기번호'!$C:$C, B18, '수도권 예선 경기번호'!$D:$D, C18)</f>
        <v>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>
        <f t="shared" si="1"/>
        <v>1</v>
      </c>
      <c r="B19" s="25" t="s">
        <v>127</v>
      </c>
      <c r="C19" s="25" t="s">
        <v>128</v>
      </c>
      <c r="D19" s="24">
        <f>SUMIFS('수도권 예선 경기번호'!$N:$N,'수도권 예선 경기번호'!$C:$C, B19, '수도권 예선 경기번호'!$D:$D, C19)</f>
        <v>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>
        <f t="shared" si="1"/>
        <v>1</v>
      </c>
      <c r="B20" s="25" t="s">
        <v>127</v>
      </c>
      <c r="C20" s="25" t="s">
        <v>135</v>
      </c>
      <c r="D20" s="24">
        <f>SUMIFS('수도권 예선 경기번호'!$N:$N,'수도권 예선 경기번호'!$C:$C, B20, '수도권 예선 경기번호'!$D:$D, C20)</f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3" max="3" width="19.63"/>
    <col customWidth="1" min="4" max="4" width="11.75"/>
    <col customWidth="1" min="10" max="10" width="12.75"/>
  </cols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26"/>
      <c r="C4" s="26"/>
      <c r="D4" s="27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B5" s="28"/>
      <c r="C5" s="28"/>
      <c r="D5" s="29" t="s">
        <v>152</v>
      </c>
      <c r="E5" s="29" t="s">
        <v>15</v>
      </c>
      <c r="F5" s="29" t="s">
        <v>19</v>
      </c>
      <c r="G5" s="29" t="s">
        <v>145</v>
      </c>
      <c r="H5" s="29" t="s">
        <v>146</v>
      </c>
      <c r="I5" s="30" t="s">
        <v>15</v>
      </c>
      <c r="J5" s="31" t="s">
        <v>19</v>
      </c>
      <c r="K5" s="31" t="s">
        <v>145</v>
      </c>
      <c r="L5" s="31" t="s">
        <v>146</v>
      </c>
      <c r="M5" s="32" t="s">
        <v>147</v>
      </c>
      <c r="N5" s="31" t="s">
        <v>148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33">
        <v>1.0</v>
      </c>
      <c r="B6" s="34" t="s">
        <v>45</v>
      </c>
      <c r="C6" s="34" t="s">
        <v>46</v>
      </c>
      <c r="D6" s="34" t="s">
        <v>47</v>
      </c>
      <c r="E6" s="35">
        <v>1.0</v>
      </c>
      <c r="F6" s="35">
        <v>2.0</v>
      </c>
      <c r="G6" s="35">
        <v>4.0</v>
      </c>
      <c r="H6" s="35">
        <v>8.0</v>
      </c>
      <c r="I6" s="7"/>
      <c r="J6" s="36"/>
      <c r="K6" s="36"/>
      <c r="L6" s="36"/>
      <c r="M6" s="37">
        <f t="shared" ref="M6:M37" si="1">sum(I6:L6)</f>
        <v>0</v>
      </c>
      <c r="N6" s="37">
        <f t="shared" ref="N6:N37" si="2">rank(M6,$M$6:$M$37)</f>
        <v>1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33">
        <v>2.0</v>
      </c>
      <c r="B7" s="38" t="s">
        <v>74</v>
      </c>
      <c r="C7" s="38" t="s">
        <v>75</v>
      </c>
      <c r="D7" s="38" t="s">
        <v>77</v>
      </c>
      <c r="E7" s="39">
        <v>1.0</v>
      </c>
      <c r="F7" s="39">
        <v>6.0</v>
      </c>
      <c r="G7" s="39">
        <v>3.0</v>
      </c>
      <c r="H7" s="39">
        <v>5.0</v>
      </c>
      <c r="I7" s="40"/>
      <c r="J7" s="41"/>
      <c r="K7" s="41"/>
      <c r="L7" s="41"/>
      <c r="M7" s="42">
        <f t="shared" si="1"/>
        <v>0</v>
      </c>
      <c r="N7" s="42">
        <f t="shared" si="2"/>
        <v>1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33">
        <v>3.0</v>
      </c>
      <c r="B8" s="34" t="s">
        <v>31</v>
      </c>
      <c r="C8" s="34" t="s">
        <v>39</v>
      </c>
      <c r="D8" s="34" t="s">
        <v>41</v>
      </c>
      <c r="E8" s="35">
        <v>1.0</v>
      </c>
      <c r="F8" s="35">
        <v>2.0</v>
      </c>
      <c r="G8" s="35">
        <v>5.0</v>
      </c>
      <c r="H8" s="35">
        <v>3.0</v>
      </c>
      <c r="I8" s="7"/>
      <c r="J8" s="36"/>
      <c r="K8" s="36"/>
      <c r="L8" s="36"/>
      <c r="M8" s="37">
        <f t="shared" si="1"/>
        <v>0</v>
      </c>
      <c r="N8" s="37">
        <f t="shared" si="2"/>
        <v>1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33">
        <v>4.0</v>
      </c>
      <c r="B9" s="38" t="s">
        <v>131</v>
      </c>
      <c r="C9" s="38" t="s">
        <v>132</v>
      </c>
      <c r="D9" s="38" t="s">
        <v>133</v>
      </c>
      <c r="E9" s="39">
        <v>1.0</v>
      </c>
      <c r="F9" s="39">
        <v>4.0</v>
      </c>
      <c r="G9" s="39">
        <v>2.0</v>
      </c>
      <c r="H9" s="39">
        <v>6.0</v>
      </c>
      <c r="I9" s="43"/>
      <c r="J9" s="42"/>
      <c r="K9" s="42"/>
      <c r="L9" s="42"/>
      <c r="M9" s="42">
        <f t="shared" si="1"/>
        <v>0</v>
      </c>
      <c r="N9" s="42">
        <f t="shared" si="2"/>
        <v>1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33">
        <v>5.0</v>
      </c>
      <c r="B10" s="34" t="s">
        <v>60</v>
      </c>
      <c r="C10" s="34" t="s">
        <v>68</v>
      </c>
      <c r="D10" s="34" t="s">
        <v>69</v>
      </c>
      <c r="E10" s="35">
        <v>2.0</v>
      </c>
      <c r="F10" s="35">
        <v>5.0</v>
      </c>
      <c r="G10" s="35">
        <v>7.0</v>
      </c>
      <c r="H10" s="35">
        <v>7.0</v>
      </c>
      <c r="I10" s="8"/>
      <c r="J10" s="36"/>
      <c r="K10" s="36"/>
      <c r="L10" s="36"/>
      <c r="M10" s="37">
        <f t="shared" si="1"/>
        <v>0</v>
      </c>
      <c r="N10" s="37">
        <f t="shared" si="2"/>
        <v>1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33">
        <v>7.0</v>
      </c>
      <c r="B11" s="34" t="s">
        <v>88</v>
      </c>
      <c r="C11" s="34" t="s">
        <v>89</v>
      </c>
      <c r="D11" s="34" t="s">
        <v>91</v>
      </c>
      <c r="E11" s="39">
        <v>2.0</v>
      </c>
      <c r="F11" s="39">
        <v>5.0</v>
      </c>
      <c r="G11" s="39">
        <v>4.0</v>
      </c>
      <c r="H11" s="39">
        <v>1.0</v>
      </c>
      <c r="I11" s="43"/>
      <c r="J11" s="42"/>
      <c r="K11" s="42"/>
      <c r="L11" s="42"/>
      <c r="M11" s="42">
        <f t="shared" si="1"/>
        <v>0</v>
      </c>
      <c r="N11" s="42">
        <f t="shared" si="2"/>
        <v>1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33">
        <v>9.0</v>
      </c>
      <c r="B12" s="34" t="s">
        <v>116</v>
      </c>
      <c r="C12" s="34" t="s">
        <v>117</v>
      </c>
      <c r="D12" s="34" t="s">
        <v>118</v>
      </c>
      <c r="E12" s="35">
        <v>2.0</v>
      </c>
      <c r="F12" s="35">
        <v>7.0</v>
      </c>
      <c r="G12" s="35">
        <v>4.0</v>
      </c>
      <c r="H12" s="35">
        <v>2.0</v>
      </c>
      <c r="I12" s="8"/>
      <c r="J12" s="37"/>
      <c r="K12" s="37"/>
      <c r="L12" s="37"/>
      <c r="M12" s="37">
        <f t="shared" si="1"/>
        <v>0</v>
      </c>
      <c r="N12" s="37">
        <f t="shared" si="2"/>
        <v>1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33">
        <v>20.0</v>
      </c>
      <c r="B13" s="38" t="s">
        <v>123</v>
      </c>
      <c r="C13" s="38" t="s">
        <v>124</v>
      </c>
      <c r="D13" s="38" t="s">
        <v>126</v>
      </c>
      <c r="E13" s="39">
        <v>2.0</v>
      </c>
      <c r="F13" s="39">
        <v>3.0</v>
      </c>
      <c r="G13" s="39">
        <v>2.0</v>
      </c>
      <c r="H13" s="39">
        <v>6.0</v>
      </c>
      <c r="I13" s="43"/>
      <c r="J13" s="42"/>
      <c r="K13" s="42"/>
      <c r="L13" s="42"/>
      <c r="M13" s="42">
        <f t="shared" si="1"/>
        <v>0</v>
      </c>
      <c r="N13" s="42">
        <f t="shared" si="2"/>
        <v>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33">
        <v>10.0</v>
      </c>
      <c r="B14" s="38" t="s">
        <v>88</v>
      </c>
      <c r="C14" s="38" t="s">
        <v>96</v>
      </c>
      <c r="D14" s="38" t="s">
        <v>73</v>
      </c>
      <c r="E14" s="35">
        <v>3.0</v>
      </c>
      <c r="F14" s="35">
        <v>2.0</v>
      </c>
      <c r="G14" s="35">
        <v>6.0</v>
      </c>
      <c r="H14" s="35">
        <v>3.0</v>
      </c>
      <c r="I14" s="8"/>
      <c r="J14" s="37"/>
      <c r="K14" s="37"/>
      <c r="L14" s="37"/>
      <c r="M14" s="37">
        <f t="shared" si="1"/>
        <v>0</v>
      </c>
      <c r="N14" s="37">
        <f t="shared" si="2"/>
        <v>1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33">
        <v>12.0</v>
      </c>
      <c r="B15" s="38" t="s">
        <v>74</v>
      </c>
      <c r="C15" s="38" t="s">
        <v>75</v>
      </c>
      <c r="D15" s="38" t="s">
        <v>76</v>
      </c>
      <c r="E15" s="39">
        <v>3.0</v>
      </c>
      <c r="F15" s="39">
        <v>1.0</v>
      </c>
      <c r="G15" s="39">
        <v>8.0</v>
      </c>
      <c r="H15" s="39">
        <v>4.0</v>
      </c>
      <c r="I15" s="43"/>
      <c r="J15" s="41"/>
      <c r="K15" s="41"/>
      <c r="L15" s="41"/>
      <c r="M15" s="42">
        <f t="shared" si="1"/>
        <v>0</v>
      </c>
      <c r="N15" s="42">
        <f t="shared" si="2"/>
        <v>1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33">
        <v>13.0</v>
      </c>
      <c r="B16" s="34" t="s">
        <v>60</v>
      </c>
      <c r="C16" s="34" t="s">
        <v>61</v>
      </c>
      <c r="D16" s="34" t="s">
        <v>62</v>
      </c>
      <c r="E16" s="35">
        <v>3.0</v>
      </c>
      <c r="F16" s="35">
        <v>8.0</v>
      </c>
      <c r="G16" s="35">
        <v>5.0</v>
      </c>
      <c r="H16" s="35">
        <v>6.0</v>
      </c>
      <c r="I16" s="8"/>
      <c r="J16" s="36"/>
      <c r="K16" s="36"/>
      <c r="L16" s="36"/>
      <c r="M16" s="37">
        <f t="shared" si="1"/>
        <v>0</v>
      </c>
      <c r="N16" s="37">
        <f t="shared" si="2"/>
        <v>1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33">
        <v>28.0</v>
      </c>
      <c r="B17" s="38" t="s">
        <v>138</v>
      </c>
      <c r="C17" s="38" t="s">
        <v>139</v>
      </c>
      <c r="D17" s="38" t="s">
        <v>140</v>
      </c>
      <c r="E17" s="39">
        <v>3.0</v>
      </c>
      <c r="F17" s="39">
        <v>8.0</v>
      </c>
      <c r="G17" s="39">
        <v>3.0</v>
      </c>
      <c r="H17" s="39">
        <v>7.0</v>
      </c>
      <c r="I17" s="43"/>
      <c r="J17" s="42"/>
      <c r="K17" s="42"/>
      <c r="L17" s="42"/>
      <c r="M17" s="42">
        <f t="shared" si="1"/>
        <v>0</v>
      </c>
      <c r="N17" s="42">
        <f t="shared" si="2"/>
        <v>1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33">
        <v>6.0</v>
      </c>
      <c r="B18" s="38" t="s">
        <v>31</v>
      </c>
      <c r="C18" s="38" t="s">
        <v>32</v>
      </c>
      <c r="D18" s="38" t="s">
        <v>34</v>
      </c>
      <c r="E18" s="35">
        <v>4.0</v>
      </c>
      <c r="F18" s="35">
        <v>3.0</v>
      </c>
      <c r="G18" s="35">
        <v>3.0</v>
      </c>
      <c r="H18" s="35">
        <v>2.0</v>
      </c>
      <c r="I18" s="7"/>
      <c r="J18" s="36"/>
      <c r="K18" s="36"/>
      <c r="L18" s="36"/>
      <c r="M18" s="37">
        <f t="shared" si="1"/>
        <v>0</v>
      </c>
      <c r="N18" s="37">
        <f t="shared" si="2"/>
        <v>1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33">
        <v>14.0</v>
      </c>
      <c r="B19" s="38" t="s">
        <v>45</v>
      </c>
      <c r="C19" s="38" t="s">
        <v>46</v>
      </c>
      <c r="D19" s="38" t="s">
        <v>48</v>
      </c>
      <c r="E19" s="39">
        <v>4.0</v>
      </c>
      <c r="F19" s="39">
        <v>1.0</v>
      </c>
      <c r="G19" s="39">
        <v>5.0</v>
      </c>
      <c r="H19" s="39">
        <v>1.0</v>
      </c>
      <c r="I19" s="43"/>
      <c r="J19" s="41"/>
      <c r="K19" s="41"/>
      <c r="L19" s="41"/>
      <c r="M19" s="42">
        <f t="shared" si="1"/>
        <v>0</v>
      </c>
      <c r="N19" s="42">
        <f t="shared" si="2"/>
        <v>1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33">
        <v>15.0</v>
      </c>
      <c r="B20" s="34" t="s">
        <v>131</v>
      </c>
      <c r="C20" s="34" t="s">
        <v>132</v>
      </c>
      <c r="D20" s="34" t="s">
        <v>134</v>
      </c>
      <c r="E20" s="35">
        <v>4.0</v>
      </c>
      <c r="F20" s="35">
        <v>7.0</v>
      </c>
      <c r="G20" s="35">
        <v>6.0</v>
      </c>
      <c r="H20" s="35">
        <v>4.0</v>
      </c>
      <c r="I20" s="8"/>
      <c r="J20" s="37"/>
      <c r="K20" s="37"/>
      <c r="L20" s="37"/>
      <c r="M20" s="37">
        <f t="shared" si="1"/>
        <v>0</v>
      </c>
      <c r="N20" s="37">
        <f t="shared" si="2"/>
        <v>1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33">
        <v>27.0</v>
      </c>
      <c r="B21" s="34" t="s">
        <v>101</v>
      </c>
      <c r="C21" s="34" t="s">
        <v>102</v>
      </c>
      <c r="D21" s="34" t="s">
        <v>104</v>
      </c>
      <c r="E21" s="39">
        <v>4.0</v>
      </c>
      <c r="F21" s="39">
        <v>5.0</v>
      </c>
      <c r="G21" s="39">
        <v>6.0</v>
      </c>
      <c r="H21" s="39">
        <v>3.0</v>
      </c>
      <c r="I21" s="43"/>
      <c r="J21" s="42"/>
      <c r="K21" s="42"/>
      <c r="L21" s="42"/>
      <c r="M21" s="42">
        <f t="shared" si="1"/>
        <v>0</v>
      </c>
      <c r="N21" s="42">
        <f t="shared" si="2"/>
        <v>1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33">
        <v>16.0</v>
      </c>
      <c r="B22" s="38" t="s">
        <v>74</v>
      </c>
      <c r="C22" s="38" t="s">
        <v>82</v>
      </c>
      <c r="D22" s="38" t="s">
        <v>83</v>
      </c>
      <c r="E22" s="35">
        <v>5.0</v>
      </c>
      <c r="F22" s="35">
        <v>3.0</v>
      </c>
      <c r="G22" s="35">
        <v>6.0</v>
      </c>
      <c r="H22" s="35">
        <v>8.0</v>
      </c>
      <c r="I22" s="8"/>
      <c r="J22" s="36"/>
      <c r="K22" s="36"/>
      <c r="L22" s="36"/>
      <c r="M22" s="37">
        <f t="shared" si="1"/>
        <v>0</v>
      </c>
      <c r="N22" s="37">
        <f t="shared" si="2"/>
        <v>1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33">
        <v>18.0</v>
      </c>
      <c r="B23" s="38" t="s">
        <v>45</v>
      </c>
      <c r="C23" s="38" t="s">
        <v>53</v>
      </c>
      <c r="D23" s="38" t="s">
        <v>55</v>
      </c>
      <c r="E23" s="39">
        <v>5.0</v>
      </c>
      <c r="F23" s="39">
        <v>8.0</v>
      </c>
      <c r="G23" s="39">
        <v>7.0</v>
      </c>
      <c r="H23" s="39">
        <v>5.0</v>
      </c>
      <c r="I23" s="43"/>
      <c r="J23" s="41"/>
      <c r="K23" s="41"/>
      <c r="L23" s="41"/>
      <c r="M23" s="42">
        <f t="shared" si="1"/>
        <v>0</v>
      </c>
      <c r="N23" s="42">
        <f t="shared" si="2"/>
        <v>1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33">
        <v>19.0</v>
      </c>
      <c r="B24" s="34" t="s">
        <v>88</v>
      </c>
      <c r="C24" s="34" t="s">
        <v>96</v>
      </c>
      <c r="D24" s="34" t="s">
        <v>97</v>
      </c>
      <c r="E24" s="35">
        <v>5.0</v>
      </c>
      <c r="F24" s="35">
        <v>6.0</v>
      </c>
      <c r="G24" s="35">
        <v>3.0</v>
      </c>
      <c r="H24" s="35">
        <v>7.0</v>
      </c>
      <c r="I24" s="8"/>
      <c r="J24" s="37"/>
      <c r="K24" s="37"/>
      <c r="L24" s="37"/>
      <c r="M24" s="37">
        <f t="shared" si="1"/>
        <v>0</v>
      </c>
      <c r="N24" s="37">
        <f t="shared" si="2"/>
        <v>1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33">
        <v>21.0</v>
      </c>
      <c r="B25" s="34" t="s">
        <v>31</v>
      </c>
      <c r="C25" s="34" t="s">
        <v>32</v>
      </c>
      <c r="D25" s="34" t="s">
        <v>33</v>
      </c>
      <c r="E25" s="39">
        <v>5.0</v>
      </c>
      <c r="F25" s="39">
        <v>4.0</v>
      </c>
      <c r="G25" s="39">
        <v>7.0</v>
      </c>
      <c r="H25" s="39">
        <v>6.0</v>
      </c>
      <c r="I25" s="43"/>
      <c r="J25" s="41"/>
      <c r="K25" s="41"/>
      <c r="L25" s="41"/>
      <c r="M25" s="42">
        <f t="shared" si="1"/>
        <v>0</v>
      </c>
      <c r="N25" s="42">
        <f t="shared" si="2"/>
        <v>1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33">
        <v>22.0</v>
      </c>
      <c r="B26" s="38" t="s">
        <v>45</v>
      </c>
      <c r="C26" s="38" t="s">
        <v>53</v>
      </c>
      <c r="D26" s="38" t="s">
        <v>54</v>
      </c>
      <c r="E26" s="35">
        <v>6.0</v>
      </c>
      <c r="F26" s="35">
        <v>7.0</v>
      </c>
      <c r="G26" s="35">
        <v>1.0</v>
      </c>
      <c r="H26" s="35">
        <v>3.0</v>
      </c>
      <c r="I26" s="8"/>
      <c r="J26" s="36"/>
      <c r="K26" s="36"/>
      <c r="L26" s="36"/>
      <c r="M26" s="37">
        <f t="shared" si="1"/>
        <v>0</v>
      </c>
      <c r="N26" s="37">
        <f t="shared" si="2"/>
        <v>1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33">
        <v>23.0</v>
      </c>
      <c r="B27" s="34" t="s">
        <v>101</v>
      </c>
      <c r="C27" s="34" t="s">
        <v>102</v>
      </c>
      <c r="D27" s="34" t="s">
        <v>103</v>
      </c>
      <c r="E27" s="39">
        <v>6.0</v>
      </c>
      <c r="F27" s="39">
        <v>8.0</v>
      </c>
      <c r="G27" s="39">
        <v>8.0</v>
      </c>
      <c r="H27" s="39">
        <v>7.0</v>
      </c>
      <c r="I27" s="43"/>
      <c r="J27" s="42"/>
      <c r="K27" s="42"/>
      <c r="L27" s="42"/>
      <c r="M27" s="42">
        <f t="shared" si="1"/>
        <v>0</v>
      </c>
      <c r="N27" s="42">
        <f t="shared" si="2"/>
        <v>1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33">
        <v>25.0</v>
      </c>
      <c r="B28" s="34" t="s">
        <v>74</v>
      </c>
      <c r="C28" s="34" t="s">
        <v>82</v>
      </c>
      <c r="D28" s="34" t="s">
        <v>84</v>
      </c>
      <c r="E28" s="35">
        <v>6.0</v>
      </c>
      <c r="F28" s="35">
        <v>2.0</v>
      </c>
      <c r="G28" s="35">
        <v>2.0</v>
      </c>
      <c r="H28" s="35">
        <v>2.0</v>
      </c>
      <c r="I28" s="8"/>
      <c r="J28" s="36"/>
      <c r="K28" s="36"/>
      <c r="L28" s="36"/>
      <c r="M28" s="37">
        <f t="shared" si="1"/>
        <v>0</v>
      </c>
      <c r="N28" s="37">
        <f t="shared" si="2"/>
        <v>1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33">
        <v>26.0</v>
      </c>
      <c r="B29" s="38" t="s">
        <v>116</v>
      </c>
      <c r="C29" s="38" t="s">
        <v>117</v>
      </c>
      <c r="D29" s="38" t="s">
        <v>119</v>
      </c>
      <c r="E29" s="39">
        <v>6.0</v>
      </c>
      <c r="F29" s="39">
        <v>6.0</v>
      </c>
      <c r="G29" s="39">
        <v>8.0</v>
      </c>
      <c r="H29" s="39">
        <v>5.0</v>
      </c>
      <c r="I29" s="43"/>
      <c r="J29" s="42"/>
      <c r="K29" s="42"/>
      <c r="L29" s="42"/>
      <c r="M29" s="42">
        <f t="shared" si="1"/>
        <v>0</v>
      </c>
      <c r="N29" s="42">
        <f t="shared" si="2"/>
        <v>1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33">
        <v>17.0</v>
      </c>
      <c r="B30" s="34" t="s">
        <v>60</v>
      </c>
      <c r="C30" s="34" t="s">
        <v>68</v>
      </c>
      <c r="D30" s="34" t="s">
        <v>70</v>
      </c>
      <c r="E30" s="35">
        <v>7.0</v>
      </c>
      <c r="F30" s="35">
        <v>3.0</v>
      </c>
      <c r="G30" s="35">
        <v>1.0</v>
      </c>
      <c r="H30" s="35">
        <v>5.0</v>
      </c>
      <c r="I30" s="8"/>
      <c r="J30" s="36"/>
      <c r="K30" s="36"/>
      <c r="L30" s="36"/>
      <c r="M30" s="37">
        <f t="shared" si="1"/>
        <v>0</v>
      </c>
      <c r="N30" s="37">
        <f t="shared" si="2"/>
        <v>1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33">
        <v>29.0</v>
      </c>
      <c r="B31" s="34" t="s">
        <v>101</v>
      </c>
      <c r="C31" s="34" t="s">
        <v>109</v>
      </c>
      <c r="D31" s="34" t="s">
        <v>111</v>
      </c>
      <c r="E31" s="39">
        <v>7.0</v>
      </c>
      <c r="F31" s="39">
        <v>7.0</v>
      </c>
      <c r="G31" s="39">
        <v>5.0</v>
      </c>
      <c r="H31" s="39">
        <v>1.0</v>
      </c>
      <c r="I31" s="43"/>
      <c r="J31" s="42"/>
      <c r="K31" s="42"/>
      <c r="L31" s="42"/>
      <c r="M31" s="42">
        <f t="shared" si="1"/>
        <v>0</v>
      </c>
      <c r="N31" s="42">
        <f t="shared" si="2"/>
        <v>1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33">
        <v>30.0</v>
      </c>
      <c r="B32" s="38" t="s">
        <v>123</v>
      </c>
      <c r="C32" s="38" t="s">
        <v>124</v>
      </c>
      <c r="D32" s="38" t="s">
        <v>125</v>
      </c>
      <c r="E32" s="35">
        <v>7.0</v>
      </c>
      <c r="F32" s="35">
        <v>4.0</v>
      </c>
      <c r="G32" s="35">
        <v>1.0</v>
      </c>
      <c r="H32" s="35">
        <v>1.0</v>
      </c>
      <c r="I32" s="8"/>
      <c r="J32" s="37"/>
      <c r="K32" s="37"/>
      <c r="L32" s="37"/>
      <c r="M32" s="37">
        <f t="shared" si="1"/>
        <v>0</v>
      </c>
      <c r="N32" s="37">
        <f t="shared" si="2"/>
        <v>1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33">
        <v>31.0</v>
      </c>
      <c r="B33" s="34" t="s">
        <v>88</v>
      </c>
      <c r="C33" s="34" t="s">
        <v>89</v>
      </c>
      <c r="D33" s="34" t="s">
        <v>90</v>
      </c>
      <c r="E33" s="39">
        <v>7.0</v>
      </c>
      <c r="F33" s="39">
        <v>1.0</v>
      </c>
      <c r="G33" s="39">
        <v>2.0</v>
      </c>
      <c r="H33" s="39">
        <v>2.0</v>
      </c>
      <c r="I33" s="43"/>
      <c r="J33" s="42"/>
      <c r="K33" s="42"/>
      <c r="L33" s="42"/>
      <c r="M33" s="42">
        <f t="shared" si="1"/>
        <v>0</v>
      </c>
      <c r="N33" s="42">
        <f t="shared" si="2"/>
        <v>1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33">
        <v>8.0</v>
      </c>
      <c r="B34" s="38" t="s">
        <v>101</v>
      </c>
      <c r="C34" s="38" t="s">
        <v>109</v>
      </c>
      <c r="D34" s="38" t="s">
        <v>110</v>
      </c>
      <c r="E34" s="35">
        <v>8.0</v>
      </c>
      <c r="F34" s="35">
        <v>4.0</v>
      </c>
      <c r="G34" s="35">
        <v>7.0</v>
      </c>
      <c r="H34" s="35">
        <v>4.0</v>
      </c>
      <c r="I34" s="8"/>
      <c r="J34" s="37"/>
      <c r="K34" s="37"/>
      <c r="L34" s="37"/>
      <c r="M34" s="37">
        <f t="shared" si="1"/>
        <v>0</v>
      </c>
      <c r="N34" s="37">
        <f t="shared" si="2"/>
        <v>1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33">
        <v>11.0</v>
      </c>
      <c r="B35" s="34" t="s">
        <v>31</v>
      </c>
      <c r="C35" s="34" t="s">
        <v>39</v>
      </c>
      <c r="D35" s="34" t="s">
        <v>40</v>
      </c>
      <c r="E35" s="39">
        <v>8.0</v>
      </c>
      <c r="F35" s="39">
        <v>1.0</v>
      </c>
      <c r="G35" s="39">
        <v>8.0</v>
      </c>
      <c r="H35" s="39">
        <v>8.0</v>
      </c>
      <c r="I35" s="43"/>
      <c r="J35" s="41"/>
      <c r="K35" s="41"/>
      <c r="L35" s="41"/>
      <c r="M35" s="42">
        <f t="shared" si="1"/>
        <v>0</v>
      </c>
      <c r="N35" s="42">
        <f t="shared" si="2"/>
        <v>1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33">
        <v>24.0</v>
      </c>
      <c r="B36" s="38" t="s">
        <v>60</v>
      </c>
      <c r="C36" s="38" t="s">
        <v>61</v>
      </c>
      <c r="D36" s="38" t="s">
        <v>63</v>
      </c>
      <c r="E36" s="35">
        <v>8.0</v>
      </c>
      <c r="F36" s="35">
        <v>6.0</v>
      </c>
      <c r="G36" s="35">
        <v>4.0</v>
      </c>
      <c r="H36" s="35">
        <v>8.0</v>
      </c>
      <c r="I36" s="8"/>
      <c r="J36" s="36"/>
      <c r="K36" s="36"/>
      <c r="L36" s="36"/>
      <c r="M36" s="37">
        <f t="shared" si="1"/>
        <v>0</v>
      </c>
      <c r="N36" s="37">
        <f t="shared" si="2"/>
        <v>1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33">
        <v>32.0</v>
      </c>
      <c r="B37" s="38" t="s">
        <v>138</v>
      </c>
      <c r="C37" s="38" t="s">
        <v>139</v>
      </c>
      <c r="D37" s="38" t="s">
        <v>141</v>
      </c>
      <c r="E37" s="39">
        <v>8.0</v>
      </c>
      <c r="F37" s="39">
        <v>5.0</v>
      </c>
      <c r="G37" s="39">
        <v>1.0</v>
      </c>
      <c r="H37" s="39">
        <v>4.0</v>
      </c>
      <c r="I37" s="43"/>
      <c r="J37" s="42"/>
      <c r="K37" s="42"/>
      <c r="L37" s="42"/>
      <c r="M37" s="42">
        <f t="shared" si="1"/>
        <v>0</v>
      </c>
      <c r="N37" s="42">
        <f t="shared" si="2"/>
        <v>1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33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44"/>
      <c r="E41" s="44"/>
      <c r="F41" s="44"/>
      <c r="G41" s="44"/>
      <c r="H41" s="44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44"/>
      <c r="E45" s="44"/>
      <c r="F45" s="44"/>
      <c r="G45" s="44"/>
      <c r="H45" s="44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44"/>
      <c r="E49" s="44"/>
      <c r="F49" s="44"/>
      <c r="G49" s="44"/>
      <c r="H49" s="44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44"/>
      <c r="E53" s="44"/>
      <c r="F53" s="44"/>
      <c r="G53" s="44"/>
      <c r="H53" s="44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autoFilter ref="$A$5:$N$37">
    <sortState ref="A5:N37">
      <sortCondition ref="E5:E37"/>
      <sortCondition ref="G5:G37"/>
      <sortCondition ref="H5:H37"/>
      <sortCondition ref="F5:F37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25.5"/>
  </cols>
  <sheetData>
    <row r="4">
      <c r="A4" s="25" t="s">
        <v>148</v>
      </c>
      <c r="B4" s="25" t="s">
        <v>23</v>
      </c>
      <c r="C4" s="25" t="s">
        <v>24</v>
      </c>
      <c r="D4" s="25" t="s">
        <v>151</v>
      </c>
    </row>
    <row r="5">
      <c r="A5" s="45">
        <f t="shared" ref="A5:A20" si="1">RANK(D5,$D$5:$D$20)</f>
        <v>1</v>
      </c>
      <c r="B5" s="1" t="s">
        <v>31</v>
      </c>
      <c r="C5" s="1" t="s">
        <v>32</v>
      </c>
      <c r="D5" s="45">
        <f>SUMIFS('비수도권 예선 경기번호'!$M:$M,'비수도권 예선 경기번호'!$B:$B, B5, '비수도권 예선 경기번호'!$C:$C, C5)</f>
        <v>0</v>
      </c>
    </row>
    <row r="6">
      <c r="A6" s="45">
        <f t="shared" si="1"/>
        <v>1</v>
      </c>
      <c r="B6" s="1" t="s">
        <v>31</v>
      </c>
      <c r="C6" s="1" t="s">
        <v>39</v>
      </c>
      <c r="D6" s="45">
        <f>SUMIFS('비수도권 예선 경기번호'!$M:$M,'비수도권 예선 경기번호'!$B:$B, B6, '비수도권 예선 경기번호'!$C:$C, C6)</f>
        <v>0</v>
      </c>
    </row>
    <row r="7">
      <c r="A7" s="45">
        <f t="shared" si="1"/>
        <v>1</v>
      </c>
      <c r="B7" s="1" t="s">
        <v>45</v>
      </c>
      <c r="C7" s="1" t="s">
        <v>46</v>
      </c>
      <c r="D7" s="45">
        <f>SUMIFS('비수도권 예선 경기번호'!$M:$M,'비수도권 예선 경기번호'!$B:$B, B7, '비수도권 예선 경기번호'!$C:$C, C7)</f>
        <v>0</v>
      </c>
    </row>
    <row r="8">
      <c r="A8" s="45">
        <f t="shared" si="1"/>
        <v>1</v>
      </c>
      <c r="B8" s="1" t="s">
        <v>45</v>
      </c>
      <c r="C8" s="1" t="s">
        <v>53</v>
      </c>
      <c r="D8" s="45">
        <f>SUMIFS('비수도권 예선 경기번호'!$M:$M,'비수도권 예선 경기번호'!$B:$B, B8, '비수도권 예선 경기번호'!$C:$C, C8)</f>
        <v>0</v>
      </c>
    </row>
    <row r="9">
      <c r="A9" s="45">
        <f t="shared" si="1"/>
        <v>1</v>
      </c>
      <c r="B9" s="1" t="s">
        <v>60</v>
      </c>
      <c r="C9" s="1" t="s">
        <v>61</v>
      </c>
      <c r="D9" s="45">
        <f>SUMIFS('비수도권 예선 경기번호'!$M:$M,'비수도권 예선 경기번호'!$B:$B, B9, '비수도권 예선 경기번호'!$C:$C, C9)</f>
        <v>0</v>
      </c>
    </row>
    <row r="10">
      <c r="A10" s="45">
        <f t="shared" si="1"/>
        <v>1</v>
      </c>
      <c r="B10" s="1" t="s">
        <v>60</v>
      </c>
      <c r="C10" s="1" t="s">
        <v>68</v>
      </c>
      <c r="D10" s="45">
        <f>SUMIFS('비수도권 예선 경기번호'!$M:$M,'비수도권 예선 경기번호'!$B:$B, B10, '비수도권 예선 경기번호'!$C:$C, C10)</f>
        <v>0</v>
      </c>
    </row>
    <row r="11">
      <c r="A11" s="45">
        <f t="shared" si="1"/>
        <v>1</v>
      </c>
      <c r="B11" s="1" t="s">
        <v>74</v>
      </c>
      <c r="C11" s="1" t="s">
        <v>75</v>
      </c>
      <c r="D11" s="45">
        <f>SUMIFS('비수도권 예선 경기번호'!$M:$M,'비수도권 예선 경기번호'!$B:$B, B11, '비수도권 예선 경기번호'!$C:$C, C11)</f>
        <v>0</v>
      </c>
    </row>
    <row r="12">
      <c r="A12" s="45">
        <f t="shared" si="1"/>
        <v>1</v>
      </c>
      <c r="B12" s="1" t="s">
        <v>74</v>
      </c>
      <c r="C12" s="1" t="s">
        <v>82</v>
      </c>
      <c r="D12" s="45">
        <f>SUMIFS('비수도권 예선 경기번호'!$M:$M,'비수도권 예선 경기번호'!$B:$B, B12, '비수도권 예선 경기번호'!$C:$C, C12)</f>
        <v>0</v>
      </c>
    </row>
    <row r="13">
      <c r="A13" s="45">
        <f t="shared" si="1"/>
        <v>1</v>
      </c>
      <c r="B13" s="1" t="s">
        <v>88</v>
      </c>
      <c r="C13" s="1" t="s">
        <v>89</v>
      </c>
      <c r="D13" s="45">
        <f>SUMIFS('비수도권 예선 경기번호'!$M:$M,'비수도권 예선 경기번호'!$B:$B, B13, '비수도권 예선 경기번호'!$C:$C, C13)</f>
        <v>0</v>
      </c>
    </row>
    <row r="14">
      <c r="A14" s="45">
        <f t="shared" si="1"/>
        <v>1</v>
      </c>
      <c r="B14" s="1" t="s">
        <v>88</v>
      </c>
      <c r="C14" s="1" t="s">
        <v>96</v>
      </c>
      <c r="D14" s="45">
        <f>SUMIFS('비수도권 예선 경기번호'!$M:$M,'비수도권 예선 경기번호'!$B:$B, B14, '비수도권 예선 경기번호'!$C:$C, C14)</f>
        <v>0</v>
      </c>
    </row>
    <row r="15">
      <c r="A15" s="45">
        <f t="shared" si="1"/>
        <v>1</v>
      </c>
      <c r="B15" s="1" t="s">
        <v>101</v>
      </c>
      <c r="C15" s="1" t="s">
        <v>102</v>
      </c>
      <c r="D15" s="45">
        <f>SUMIFS('비수도권 예선 경기번호'!$M:$M,'비수도권 예선 경기번호'!$B:$B, B15, '비수도권 예선 경기번호'!$C:$C, C15)</f>
        <v>0</v>
      </c>
    </row>
    <row r="16">
      <c r="A16" s="45">
        <f t="shared" si="1"/>
        <v>1</v>
      </c>
      <c r="B16" s="1" t="s">
        <v>101</v>
      </c>
      <c r="C16" s="1" t="s">
        <v>109</v>
      </c>
      <c r="D16" s="45">
        <f>SUMIFS('비수도권 예선 경기번호'!$M:$M,'비수도권 예선 경기번호'!$B:$B, B16, '비수도권 예선 경기번호'!$C:$C, C16)</f>
        <v>0</v>
      </c>
    </row>
    <row r="17">
      <c r="A17" s="45">
        <f t="shared" si="1"/>
        <v>1</v>
      </c>
      <c r="B17" s="1" t="s">
        <v>116</v>
      </c>
      <c r="C17" s="1" t="s">
        <v>117</v>
      </c>
      <c r="D17" s="45">
        <f>SUMIFS('비수도권 예선 경기번호'!$M:$M,'비수도권 예선 경기번호'!$B:$B, B17, '비수도권 예선 경기번호'!$C:$C, C17)</f>
        <v>0</v>
      </c>
    </row>
    <row r="18">
      <c r="A18" s="45">
        <f t="shared" si="1"/>
        <v>1</v>
      </c>
      <c r="B18" s="1" t="s">
        <v>123</v>
      </c>
      <c r="C18" s="1" t="s">
        <v>124</v>
      </c>
      <c r="D18" s="45">
        <f>SUMIFS('비수도권 예선 경기번호'!$M:$M,'비수도권 예선 경기번호'!$B:$B, B18, '비수도권 예선 경기번호'!$C:$C, C18)</f>
        <v>0</v>
      </c>
    </row>
    <row r="19">
      <c r="A19" s="45">
        <f t="shared" si="1"/>
        <v>1</v>
      </c>
      <c r="B19" s="1" t="s">
        <v>131</v>
      </c>
      <c r="C19" s="1" t="s">
        <v>132</v>
      </c>
      <c r="D19" s="45">
        <f>SUMIFS('비수도권 예선 경기번호'!$M:$M,'비수도권 예선 경기번호'!$B:$B, B19, '비수도권 예선 경기번호'!$C:$C, C19)</f>
        <v>0</v>
      </c>
    </row>
    <row r="20">
      <c r="A20" s="45">
        <f t="shared" si="1"/>
        <v>1</v>
      </c>
      <c r="B20" s="1" t="s">
        <v>138</v>
      </c>
      <c r="C20" s="1" t="s">
        <v>139</v>
      </c>
      <c r="D20" s="45">
        <f>SUMIFS('비수도권 예선 경기번호'!$M:$M,'비수도권 예선 경기번호'!$B:$B, B20, '비수도권 예선 경기번호'!$C:$C, C20)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</cols>
  <sheetData>
    <row r="5">
      <c r="C5" s="1" t="s">
        <v>153</v>
      </c>
      <c r="D5" s="1" t="s">
        <v>154</v>
      </c>
      <c r="E5" s="1" t="s">
        <v>155</v>
      </c>
      <c r="F5" s="1" t="s">
        <v>156</v>
      </c>
      <c r="G5" s="1" t="s">
        <v>157</v>
      </c>
    </row>
  </sheetData>
  <drawing r:id="rId1"/>
</worksheet>
</file>