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i.song\Documents\Code\practice\Matrix\MatrixFilter\"/>
    </mc:Choice>
  </mc:AlternateContent>
  <bookViews>
    <workbookView xWindow="0" yWindow="0" windowWidth="2160" windowHeight="0"/>
  </bookViews>
  <sheets>
    <sheet name="Sheet1" sheetId="1" r:id="rId1"/>
  </sheets>
  <definedNames>
    <definedName name="_xlnm._FilterDatabase" localSheetId="0" hidden="1">Sheet1!$A$5:$P$46</definedName>
  </definedNames>
  <calcPr calcId="162913"/>
</workbook>
</file>

<file path=xl/calcChain.xml><?xml version="1.0" encoding="utf-8"?>
<calcChain xmlns="http://schemas.openxmlformats.org/spreadsheetml/2006/main">
  <c r="G42" i="1" l="1"/>
  <c r="H42" i="1" s="1"/>
  <c r="G36" i="1"/>
  <c r="I36" i="1" s="1"/>
  <c r="G33" i="1"/>
  <c r="I33" i="1" s="1"/>
  <c r="G31" i="1"/>
  <c r="I31" i="1" s="1"/>
  <c r="G30" i="1"/>
  <c r="H30" i="1" s="1"/>
  <c r="G29" i="1"/>
  <c r="H29" i="1" s="1"/>
  <c r="G27" i="1"/>
  <c r="H27" i="1" s="1"/>
  <c r="G26" i="1"/>
  <c r="I26" i="1" s="1"/>
  <c r="G25" i="1"/>
  <c r="I25" i="1" s="1"/>
  <c r="G24" i="1"/>
  <c r="I24" i="1" s="1"/>
  <c r="G23" i="1"/>
  <c r="H23" i="1" s="1"/>
  <c r="G22" i="1"/>
  <c r="I22" i="1" s="1"/>
  <c r="G21" i="1"/>
  <c r="I21" i="1" s="1"/>
  <c r="G19" i="1"/>
  <c r="H19" i="1" s="1"/>
  <c r="G18" i="1"/>
  <c r="H18" i="1" s="1"/>
  <c r="G17" i="1"/>
  <c r="I17" i="1" s="1"/>
  <c r="G15" i="1"/>
  <c r="H15" i="1" s="1"/>
  <c r="G14" i="1"/>
  <c r="I14" i="1" s="1"/>
  <c r="G13" i="1"/>
  <c r="I13" i="1" s="1"/>
  <c r="G12" i="1"/>
  <c r="I12" i="1" s="1"/>
  <c r="G7" i="1"/>
  <c r="I7" i="1" s="1"/>
  <c r="G6" i="1"/>
  <c r="H6" i="1" s="1"/>
  <c r="I30" i="1" l="1"/>
  <c r="H36" i="1"/>
  <c r="H22" i="1"/>
  <c r="I15" i="1"/>
  <c r="I19" i="1"/>
  <c r="H14" i="1"/>
  <c r="H7" i="1"/>
  <c r="I23" i="1"/>
  <c r="H26" i="1"/>
  <c r="I29" i="1"/>
  <c r="I27" i="1"/>
  <c r="I42" i="1"/>
  <c r="H21" i="1"/>
  <c r="H25" i="1"/>
  <c r="I6" i="1"/>
  <c r="H12" i="1"/>
  <c r="I18" i="1"/>
  <c r="H13" i="1"/>
  <c r="H33" i="1"/>
  <c r="H17" i="1"/>
  <c r="H24" i="1"/>
  <c r="H31" i="1"/>
  <c r="H45" i="1" l="1"/>
  <c r="H46" i="1" s="1"/>
  <c r="I45" i="1"/>
  <c r="I46" i="1" s="1"/>
</calcChain>
</file>

<file path=xl/sharedStrings.xml><?xml version="1.0" encoding="utf-8"?>
<sst xmlns="http://schemas.openxmlformats.org/spreadsheetml/2006/main" count="167" uniqueCount="122">
  <si>
    <t>计算Base</t>
  </si>
  <si>
    <t>1服务1个功能点：</t>
  </si>
  <si>
    <t>服务定义</t>
  </si>
  <si>
    <t>服务实现</t>
  </si>
  <si>
    <t>NO.</t>
  </si>
  <si>
    <t>服务</t>
  </si>
  <si>
    <t>服务个数</t>
  </si>
  <si>
    <t>备注</t>
  </si>
  <si>
    <t>功能点</t>
  </si>
  <si>
    <t>功能点明细</t>
  </si>
  <si>
    <t>总功能点</t>
  </si>
  <si>
    <t>工作量</t>
  </si>
  <si>
    <t>范围内？</t>
  </si>
  <si>
    <r>
      <rPr>
        <sz val="10.5"/>
        <color theme="1"/>
        <rFont val="宋体"/>
        <family val="3"/>
        <charset val="134"/>
      </rPr>
      <t>车窗控制：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种服务，需部署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个</t>
    </r>
  </si>
  <si>
    <t>不同方位</t>
  </si>
  <si>
    <t>车窗开度百分比控制</t>
  </si>
  <si>
    <t>Y</t>
  </si>
  <si>
    <r>
      <rPr>
        <sz val="10.5"/>
        <color theme="1"/>
        <rFont val="宋体"/>
        <family val="3"/>
        <charset val="134"/>
      </rPr>
      <t>座椅控制：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种服务，需部署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个</t>
    </r>
  </si>
  <si>
    <t>主副驾驶位</t>
  </si>
  <si>
    <t>座椅前后控制</t>
  </si>
  <si>
    <t>座椅上下控制</t>
  </si>
  <si>
    <t>座椅靠背调节</t>
  </si>
  <si>
    <t>主驾和副驾座椅加热（三挡）</t>
  </si>
  <si>
    <t>主驾和副驾座椅通风（三挡）</t>
  </si>
  <si>
    <t>NA</t>
  </si>
  <si>
    <t>N</t>
  </si>
  <si>
    <r>
      <rPr>
        <sz val="10.5"/>
        <color theme="1"/>
        <rFont val="宋体"/>
        <family val="3"/>
        <charset val="134"/>
      </rPr>
      <t>后视镜控制：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种服务，需部署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个</t>
    </r>
  </si>
  <si>
    <t>左右</t>
  </si>
  <si>
    <t>后视镜折叠</t>
  </si>
  <si>
    <r>
      <rPr>
        <sz val="10.5"/>
        <color theme="1"/>
        <rFont val="宋体"/>
        <family val="3"/>
        <charset val="134"/>
      </rPr>
      <t>外门把手控制：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种服务，一般部署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个</t>
    </r>
  </si>
  <si>
    <t>外门把手展开和折叠</t>
  </si>
  <si>
    <r>
      <rPr>
        <sz val="10.5"/>
        <color theme="1"/>
        <rFont val="Calibri"/>
        <family val="2"/>
      </rPr>
      <t>(</t>
    </r>
    <r>
      <rPr>
        <sz val="10.5"/>
        <color theme="1"/>
        <rFont val="宋体"/>
        <family val="3"/>
        <charset val="134"/>
      </rPr>
      <t>外</t>
    </r>
    <r>
      <rPr>
        <sz val="10.5"/>
        <color theme="1"/>
        <rFont val="Calibri"/>
        <family val="2"/>
      </rPr>
      <t>)</t>
    </r>
    <r>
      <rPr>
        <sz val="10.5"/>
        <color theme="1"/>
        <rFont val="宋体"/>
        <family val="3"/>
        <charset val="134"/>
      </rPr>
      <t>门把手灯：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种服务，一般部署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个</t>
    </r>
  </si>
  <si>
    <t>门把手灯打开和关闭</t>
  </si>
  <si>
    <r>
      <rPr>
        <sz val="10.5"/>
        <color theme="1"/>
        <rFont val="宋体"/>
        <family val="3"/>
        <charset val="134"/>
      </rPr>
      <t>门锁控制：可考虑和外门把手做成一个服务，一般需部署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个</t>
    </r>
  </si>
  <si>
    <t>不同方位+儿童锁</t>
  </si>
  <si>
    <t>四门开闭锁</t>
  </si>
  <si>
    <t>儿童锁开闭锁</t>
  </si>
  <si>
    <r>
      <rPr>
        <sz val="10.5"/>
        <color theme="1"/>
        <rFont val="宋体"/>
        <family val="3"/>
        <charset val="134"/>
      </rPr>
      <t>尾门控制：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种服务，需部署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个</t>
    </r>
  </si>
  <si>
    <t>尾门开度百分比控制</t>
  </si>
  <si>
    <r>
      <rPr>
        <sz val="10.5"/>
        <color theme="1"/>
        <rFont val="宋体"/>
        <family val="3"/>
        <charset val="134"/>
      </rPr>
      <t>喇叭控制：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种服务，一般部署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个</t>
    </r>
  </si>
  <si>
    <t>响1or3声</t>
  </si>
  <si>
    <r>
      <rPr>
        <sz val="10.5"/>
        <color theme="1"/>
        <rFont val="宋体"/>
        <family val="3"/>
        <charset val="134"/>
      </rPr>
      <t>氛围灯控制：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种服务，一般部署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个</t>
    </r>
  </si>
  <si>
    <t>车外车内</t>
  </si>
  <si>
    <t>车内氛围灯打开和关闭</t>
  </si>
  <si>
    <t>车外氛围灯打开和关闭</t>
  </si>
  <si>
    <r>
      <rPr>
        <sz val="10.5"/>
        <color theme="1"/>
        <rFont val="宋体"/>
        <family val="3"/>
        <charset val="134"/>
      </rPr>
      <t>近光灯控制：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种服务，需部署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个</t>
    </r>
  </si>
  <si>
    <t>两个近光灯同时打开和关闭</t>
  </si>
  <si>
    <r>
      <rPr>
        <sz val="10.5"/>
        <color theme="1"/>
        <rFont val="宋体"/>
        <family val="3"/>
        <charset val="134"/>
      </rPr>
      <t>远光灯控制：可考虑与近光灯做成一个服务，需部署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个</t>
    </r>
  </si>
  <si>
    <t>两个远光灯同时打开和关闭</t>
  </si>
  <si>
    <r>
      <rPr>
        <sz val="10.5"/>
        <color theme="1"/>
        <rFont val="宋体"/>
        <family val="3"/>
        <charset val="134"/>
      </rPr>
      <t>日间行车灯控制：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种服务，需部署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个</t>
    </r>
  </si>
  <si>
    <t>两个日间行车灯同时打开和关闭</t>
  </si>
  <si>
    <r>
      <rPr>
        <sz val="10.5"/>
        <color theme="1"/>
        <rFont val="Calibri"/>
        <family val="2"/>
      </rPr>
      <t xml:space="preserve">Logo </t>
    </r>
    <r>
      <rPr>
        <sz val="10.5"/>
        <color theme="1"/>
        <rFont val="宋体"/>
        <family val="3"/>
        <charset val="134"/>
      </rPr>
      <t>灯控制：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种服务，需部署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个</t>
    </r>
  </si>
  <si>
    <t>logo灯打开和关闭</t>
  </si>
  <si>
    <r>
      <rPr>
        <sz val="10.5"/>
        <color theme="1"/>
        <rFont val="宋体"/>
        <family val="3"/>
        <charset val="134"/>
      </rPr>
      <t>前后位置灯，牌照灯控制：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种服务，需部署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个</t>
    </r>
  </si>
  <si>
    <t>前后位置灯&amp;牌照灯同时打开和关闭</t>
  </si>
  <si>
    <r>
      <rPr>
        <sz val="10.5"/>
        <color theme="1"/>
        <rFont val="宋体"/>
        <family val="3"/>
        <charset val="134"/>
      </rPr>
      <t>转向灯控制：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种服务，一般部署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个</t>
    </r>
  </si>
  <si>
    <t>左转向和右转向灯分别打开和关闭</t>
  </si>
  <si>
    <r>
      <rPr>
        <sz val="10.5"/>
        <color theme="1"/>
        <rFont val="宋体"/>
        <family val="3"/>
        <charset val="134"/>
      </rPr>
      <t>制动灯控制：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种服务，需部署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个</t>
    </r>
  </si>
  <si>
    <t>左右方位</t>
  </si>
  <si>
    <t>两个制动灯同时打开和关闭</t>
  </si>
  <si>
    <t>TMS</t>
  </si>
  <si>
    <r>
      <t>AQS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种服务，一般部署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个</t>
    </r>
  </si>
  <si>
    <t>AQS检测</t>
  </si>
  <si>
    <r>
      <rPr>
        <sz val="10.5"/>
        <color theme="1"/>
        <rFont val="Calibri"/>
        <family val="2"/>
      </rPr>
      <t>PM2.5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种服务，一般部署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个</t>
    </r>
  </si>
  <si>
    <t>PM2.5检测</t>
  </si>
  <si>
    <r>
      <rPr>
        <sz val="10.5"/>
        <color theme="1"/>
        <rFont val="宋体"/>
        <family val="3"/>
        <charset val="134"/>
      </rPr>
      <t>负离子控制：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种服务，一般部署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个</t>
    </r>
  </si>
  <si>
    <t>负离子打开和关闭</t>
  </si>
  <si>
    <r>
      <rPr>
        <sz val="10.5"/>
        <color theme="1"/>
        <rFont val="宋体"/>
        <family val="3"/>
        <charset val="134"/>
      </rPr>
      <t>香氛控制：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种服务，一般部署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个</t>
    </r>
  </si>
  <si>
    <t>香氛种类（三种）</t>
  </si>
  <si>
    <t>香氛浓度（低中高）</t>
  </si>
  <si>
    <t>香氛运行时间设置（0-30min）</t>
  </si>
  <si>
    <r>
      <rPr>
        <sz val="10.5"/>
        <color theme="1"/>
        <rFont val="宋体"/>
        <family val="3"/>
        <charset val="134"/>
      </rPr>
      <t>空调控制：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种服务，一般部署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个</t>
    </r>
  </si>
  <si>
    <t>空调开关</t>
  </si>
  <si>
    <t>空调风量大小设置</t>
  </si>
  <si>
    <t>空调温度设置</t>
  </si>
  <si>
    <t>吹风方向设置</t>
  </si>
  <si>
    <t>内外循环开关设置</t>
  </si>
  <si>
    <t>自动/手动空调设置</t>
  </si>
  <si>
    <t>空调运行模式：可考虑与空调控制做成一个服务</t>
  </si>
  <si>
    <t>经济模式（制冷/制热功率降级）</t>
  </si>
  <si>
    <t>舒适模式（制冷/制热功率全开）</t>
  </si>
  <si>
    <t>通风模式</t>
  </si>
  <si>
    <t>Total</t>
  </si>
  <si>
    <t>人月</t>
  </si>
  <si>
    <t>项目周期</t>
  </si>
  <si>
    <t>1.5月</t>
  </si>
  <si>
    <t>AC_InAirPM25Value:车内PM25值</t>
    <phoneticPr fontId="6" type="noConversion"/>
  </si>
  <si>
    <t>AC_OutAirQualityLevel:车外空气质量等级</t>
    <phoneticPr fontId="6" type="noConversion"/>
  </si>
  <si>
    <t>AC_ION_EnaFb:TMSR离子发生器使能反馈
AC_IONWorkSta:TMSR离子发生器工作状态</t>
    <phoneticPr fontId="6" type="noConversion"/>
  </si>
  <si>
    <t>TMSR_FragConcSta：TMSR反馈香氛浓度状态</t>
    <phoneticPr fontId="6" type="noConversion"/>
  </si>
  <si>
    <t>TMSR_FragCh1RtVal ：TMSR反馈设置香氛通道1运行工作时间
TMSR_FragCh2RtVal ：TMSR反馈设置香氛通道2运行工作时间
TMSR_FragCh3RtVal ：TMSR反馈设置香氛通道3运行工作时间</t>
    <phoneticPr fontId="6" type="noConversion"/>
  </si>
  <si>
    <t>AC_AutoFb：TMSR反馈空调自动状态</t>
    <phoneticPr fontId="6" type="noConversion"/>
  </si>
  <si>
    <t>AC_PowerFb:TMSR反馈空调开关状态</t>
    <phoneticPr fontId="6" type="noConversion"/>
  </si>
  <si>
    <t>HU_FrontFanSpdSet：HU风量档位设置</t>
    <phoneticPr fontId="6" type="noConversion"/>
  </si>
  <si>
    <t>AC_FrontFanSpdValue：TMSR反馈风量档位值
AC_Auto_FrontFanSpd：TMSR反馈自动状态下的风量档位</t>
    <phoneticPr fontId="6" type="noConversion"/>
  </si>
  <si>
    <t>HU_LeftTempSet：HU左区温度设置
HU_RightTempSet ：HU右区温度设置
HU_TempSyncCtl：HU左右温度同步设置</t>
    <phoneticPr fontId="6" type="noConversion"/>
  </si>
  <si>
    <t>AC_BlowerModeSta：TMSR反馈出风模式</t>
    <phoneticPr fontId="6" type="noConversion"/>
  </si>
  <si>
    <t>AC_AirInletModeSta：TMSR反馈空调内外循环状态</t>
    <phoneticPr fontId="6" type="noConversion"/>
  </si>
  <si>
    <t>HU_HybridEcoModeSet=0x2:Economy ：HU空调运行模式设置为经济模式</t>
    <phoneticPr fontId="6" type="noConversion"/>
  </si>
  <si>
    <t>AC_HybridEcoModeSetFb=0x1: Economy：TMSR反馈空调运行模式为经济模式</t>
    <phoneticPr fontId="6" type="noConversion"/>
  </si>
  <si>
    <t>AC_HybridEcoModeSetFb=0x0: Comfort：TMSR反馈空调运行模式为舒适模式</t>
    <phoneticPr fontId="6" type="noConversion"/>
  </si>
  <si>
    <t>AC_HybridEcoModeSetFb= 0x2: Vent：TMSR反馈空调运行模式为通风模式</t>
    <phoneticPr fontId="6" type="noConversion"/>
  </si>
  <si>
    <t xml:space="preserve">
TMSR_FragChSta：TMSR反馈香氛通道状态
TMSR_Ch1FragTypSta：TMSR反馈香氛通道1香氛类型
TMSR_Ch2FragTypSta：TMSR反馈香氛通道2香氛类型
TMSR_Ch3FragTypSta：TMSR反馈香氛通道3香氛类型
TMSR_FragChWarnSta：TMSR反馈香氛更换提醒状态
TMSR_FragFailrSta：TMSR反馈香氛系统故障</t>
    <phoneticPr fontId="6" type="noConversion"/>
  </si>
  <si>
    <t>AC_FragranceWorkSta：TMSR香氛工作状态反馈</t>
    <phoneticPr fontId="6" type="noConversion"/>
  </si>
  <si>
    <t>HU_HybridEcoModeSet=0x1: Comfort ：HU空调运行模式设置为舒适模式</t>
    <phoneticPr fontId="6" type="noConversion"/>
  </si>
  <si>
    <t>Y</t>
    <phoneticPr fontId="6" type="noConversion"/>
  </si>
  <si>
    <t>香氛开关</t>
    <phoneticPr fontId="6" type="noConversion"/>
  </si>
  <si>
    <t>KL15</t>
    <phoneticPr fontId="6" type="noConversion"/>
  </si>
  <si>
    <t>HU控制</t>
    <phoneticPr fontId="6" type="noConversion"/>
  </si>
  <si>
    <t>TMS反馈</t>
    <phoneticPr fontId="6" type="noConversion"/>
  </si>
  <si>
    <t>HU_HybridEcoModeSet=0x3: Vent：HU空调运行模式设置为通风模式</t>
    <phoneticPr fontId="6" type="noConversion"/>
  </si>
  <si>
    <t>AC_leftTempValue：TMSR反馈左区温度设置
AC_RightTempValue：TMSR反馈右区温度设置
AC_TempSyncSta：TMSR反馈左右温度同步状态</t>
    <phoneticPr fontId="6" type="noConversion"/>
  </si>
  <si>
    <t>与空调开关联动，HU_PowerCtl：HU空调开关</t>
    <phoneticPr fontId="6" type="noConversion"/>
  </si>
  <si>
    <t>HU_Fragrance_EnaSet：HU香氛使能开关</t>
    <phoneticPr fontId="6" type="noConversion"/>
  </si>
  <si>
    <t xml:space="preserve">
HU_FragChReq：HU香氛通道设置（类型设置）</t>
    <phoneticPr fontId="6" type="noConversion"/>
  </si>
  <si>
    <t>HU_FragConcSelnReq：HU香氛浓度设置</t>
    <phoneticPr fontId="6" type="noConversion"/>
  </si>
  <si>
    <t>HU_FragCh1RtReq：HU香氛通道1运行时间设置
HU_FragCh2RtReq：HU香氛通道2运行时间设置
HU_FragCh3RtReq：HU香氛通道3运行时间设置</t>
    <phoneticPr fontId="6" type="noConversion"/>
  </si>
  <si>
    <t>HU_PowerCtl：HU空调开关</t>
    <phoneticPr fontId="6" type="noConversion"/>
  </si>
  <si>
    <t>HU_BlowerModeSet：HU出风模式设置</t>
    <phoneticPr fontId="6" type="noConversion"/>
  </si>
  <si>
    <t>HU_AirInletModeSet：HU内外循环开关</t>
    <phoneticPr fontId="6" type="noConversion"/>
  </si>
  <si>
    <t>HU_AutoCtl：HU AUTO按键开关</t>
    <phoneticPr fontId="6" type="noConversion"/>
  </si>
  <si>
    <t>HU_ION_EnaSet：HU负离子使能开关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</si>
</sst>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justify" vertical="center"/>
    </xf>
    <xf numFmtId="0" fontId="0" fillId="0" borderId="6" xfId="0" applyBorder="1">
      <alignment vertical="center"/>
    </xf>
    <xf numFmtId="0" fontId="4" fillId="0" borderId="6" xfId="0" applyFont="1" applyBorder="1" applyAlignment="1">
      <alignment horizontal="justify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justify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176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justify" vertical="center"/>
    </xf>
    <xf numFmtId="0" fontId="0" fillId="5" borderId="6" xfId="0" applyFill="1" applyBorder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6" xfId="0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28" workbookViewId="0">
      <pane xSplit="1" ySplit="1" topLeftCell="F29" activePane="bottomRight" state="frozen"/>
      <selection activeCell="A28" sqref="A28"/>
      <selection pane="topRight" activeCell="B28" sqref="B28"/>
      <selection pane="bottomLeft" activeCell="A31" sqref="A31"/>
      <selection pane="bottomRight" activeCell="L44" sqref="K29:L44"/>
    </sheetView>
  </sheetViews>
  <sheetFormatPr defaultColWidth="9" defaultRowHeight="14" x14ac:dyDescent="0.25"/>
  <cols>
    <col min="1" max="1" width="9" style="1"/>
    <col min="2" max="2" width="38.6328125" customWidth="1"/>
    <col min="3" max="3" width="9" style="1"/>
    <col min="4" max="4" width="17.36328125" style="1" customWidth="1"/>
    <col min="5" max="5" width="9" style="1"/>
    <col min="6" max="6" width="35.36328125" style="1" customWidth="1"/>
    <col min="7" max="7" width="9" style="1"/>
    <col min="8" max="9" width="12.08984375" customWidth="1"/>
    <col min="10" max="10" width="9" style="3"/>
    <col min="11" max="11" width="32" customWidth="1"/>
    <col min="12" max="12" width="44.90625" customWidth="1"/>
  </cols>
  <sheetData>
    <row r="1" spans="1:10" x14ac:dyDescent="0.25">
      <c r="A1" s="1" t="s">
        <v>0</v>
      </c>
      <c r="B1" t="s">
        <v>1</v>
      </c>
    </row>
    <row r="2" spans="1:10" x14ac:dyDescent="0.25">
      <c r="B2" t="s">
        <v>2</v>
      </c>
      <c r="C2" s="1">
        <v>2</v>
      </c>
    </row>
    <row r="3" spans="1:10" x14ac:dyDescent="0.25">
      <c r="B3" t="s">
        <v>3</v>
      </c>
      <c r="C3" s="1">
        <v>3</v>
      </c>
    </row>
    <row r="4" spans="1:10" s="1" customFormat="1" x14ac:dyDescent="0.25">
      <c r="A4" s="31" t="s">
        <v>4</v>
      </c>
      <c r="B4" s="31" t="s">
        <v>5</v>
      </c>
      <c r="C4" s="31" t="s">
        <v>6</v>
      </c>
      <c r="D4" s="31" t="s">
        <v>7</v>
      </c>
      <c r="E4" s="31" t="s">
        <v>8</v>
      </c>
      <c r="F4" s="33" t="s">
        <v>9</v>
      </c>
      <c r="G4" s="35" t="s">
        <v>10</v>
      </c>
      <c r="H4" s="28" t="s">
        <v>11</v>
      </c>
      <c r="I4" s="29"/>
    </row>
    <row r="5" spans="1:10" s="1" customFormat="1" x14ac:dyDescent="0.25">
      <c r="A5" s="32"/>
      <c r="B5" s="32"/>
      <c r="C5" s="32"/>
      <c r="D5" s="32"/>
      <c r="E5" s="32"/>
      <c r="F5" s="34"/>
      <c r="G5" s="36"/>
      <c r="H5" s="5" t="s">
        <v>2</v>
      </c>
      <c r="I5" s="4" t="s">
        <v>3</v>
      </c>
      <c r="J5" s="16" t="s">
        <v>12</v>
      </c>
    </row>
    <row r="6" spans="1:10" ht="14.5" x14ac:dyDescent="0.25">
      <c r="A6" s="6">
        <v>1</v>
      </c>
      <c r="B6" s="7" t="s">
        <v>13</v>
      </c>
      <c r="C6" s="6">
        <v>4</v>
      </c>
      <c r="D6" s="6" t="s">
        <v>14</v>
      </c>
      <c r="E6" s="6">
        <v>1</v>
      </c>
      <c r="F6" s="6" t="s">
        <v>15</v>
      </c>
      <c r="G6" s="6">
        <f>C6*E6</f>
        <v>4</v>
      </c>
      <c r="H6" s="8">
        <f>$C$2*(1+0.1*(G6-1))</f>
        <v>2.6</v>
      </c>
      <c r="I6" s="8">
        <f>$C$3*(1+0.1*(G6-1))</f>
        <v>3.9000000000000004</v>
      </c>
      <c r="J6" s="3" t="s">
        <v>16</v>
      </c>
    </row>
    <row r="7" spans="1:10" ht="14.5" x14ac:dyDescent="0.25">
      <c r="A7" s="6">
        <v>2</v>
      </c>
      <c r="B7" s="7" t="s">
        <v>17</v>
      </c>
      <c r="C7" s="6">
        <v>2</v>
      </c>
      <c r="D7" s="6" t="s">
        <v>18</v>
      </c>
      <c r="E7" s="6">
        <v>5</v>
      </c>
      <c r="F7" s="6" t="s">
        <v>19</v>
      </c>
      <c r="G7" s="6">
        <f>C7*E7</f>
        <v>10</v>
      </c>
      <c r="H7" s="8">
        <f>$C$2*(1+0.1*(G7-1))</f>
        <v>3.8</v>
      </c>
      <c r="I7" s="8">
        <f>$C$3*(1+0.1*(G7-1))</f>
        <v>5.6999999999999993</v>
      </c>
      <c r="J7" s="3" t="s">
        <v>16</v>
      </c>
    </row>
    <row r="8" spans="1:10" x14ac:dyDescent="0.25">
      <c r="A8" s="6"/>
      <c r="B8" s="7"/>
      <c r="C8" s="6"/>
      <c r="D8" s="6"/>
      <c r="E8" s="6"/>
      <c r="F8" s="6" t="s">
        <v>20</v>
      </c>
      <c r="G8" s="6"/>
      <c r="H8" s="8"/>
      <c r="I8" s="8"/>
      <c r="J8" s="3" t="s">
        <v>16</v>
      </c>
    </row>
    <row r="9" spans="1:10" x14ac:dyDescent="0.25">
      <c r="A9" s="6"/>
      <c r="B9" s="7"/>
      <c r="C9" s="6"/>
      <c r="D9" s="6"/>
      <c r="E9" s="6"/>
      <c r="F9" s="6" t="s">
        <v>21</v>
      </c>
      <c r="G9" s="6"/>
      <c r="H9" s="8"/>
      <c r="I9" s="8"/>
      <c r="J9" s="3" t="s">
        <v>16</v>
      </c>
    </row>
    <row r="10" spans="1:10" x14ac:dyDescent="0.25">
      <c r="A10" s="6"/>
      <c r="B10" s="7"/>
      <c r="C10" s="6"/>
      <c r="D10" s="6"/>
      <c r="E10" s="6"/>
      <c r="F10" s="6" t="s">
        <v>22</v>
      </c>
      <c r="G10" s="6"/>
      <c r="H10" s="8"/>
      <c r="I10" s="8"/>
      <c r="J10" s="3" t="s">
        <v>16</v>
      </c>
    </row>
    <row r="11" spans="1:10" x14ac:dyDescent="0.25">
      <c r="A11" s="6"/>
      <c r="B11" s="7"/>
      <c r="C11" s="6"/>
      <c r="D11" s="6"/>
      <c r="E11" s="6"/>
      <c r="F11" s="6" t="s">
        <v>23</v>
      </c>
      <c r="G11" s="6"/>
      <c r="H11" s="8"/>
      <c r="I11" s="8"/>
      <c r="J11" s="3" t="s">
        <v>16</v>
      </c>
    </row>
    <row r="12" spans="1:10" ht="14.5" x14ac:dyDescent="0.25">
      <c r="A12" s="6">
        <v>4</v>
      </c>
      <c r="B12" s="7" t="s">
        <v>26</v>
      </c>
      <c r="C12" s="6">
        <v>2</v>
      </c>
      <c r="D12" s="6" t="s">
        <v>27</v>
      </c>
      <c r="E12" s="6">
        <v>1</v>
      </c>
      <c r="F12" s="6" t="s">
        <v>28</v>
      </c>
      <c r="G12" s="6">
        <f>C12*E12</f>
        <v>2</v>
      </c>
      <c r="H12" s="8">
        <f>$C$2*(1+0.1*(G12-1))</f>
        <v>2.2000000000000002</v>
      </c>
      <c r="I12" s="8">
        <f>$C$3*(1+0.1*(G12-1))</f>
        <v>3.3000000000000003</v>
      </c>
      <c r="J12" s="3" t="s">
        <v>16</v>
      </c>
    </row>
    <row r="13" spans="1:10" ht="14.5" x14ac:dyDescent="0.25">
      <c r="A13" s="6">
        <v>5</v>
      </c>
      <c r="B13" s="7" t="s">
        <v>29</v>
      </c>
      <c r="C13" s="6">
        <v>4</v>
      </c>
      <c r="D13" s="6" t="s">
        <v>14</v>
      </c>
      <c r="E13" s="6">
        <v>1</v>
      </c>
      <c r="F13" s="6" t="s">
        <v>30</v>
      </c>
      <c r="G13" s="6">
        <f>C13*E13</f>
        <v>4</v>
      </c>
      <c r="H13" s="8">
        <f>$C$2*(1+0.1*(G13-1))</f>
        <v>2.6</v>
      </c>
      <c r="I13" s="8">
        <f>$C$3*(1+0.1*(G13-1))</f>
        <v>3.9000000000000004</v>
      </c>
      <c r="J13" s="3" t="s">
        <v>16</v>
      </c>
    </row>
    <row r="14" spans="1:10" ht="14.5" x14ac:dyDescent="0.25">
      <c r="A14" s="6">
        <v>6</v>
      </c>
      <c r="B14" s="9" t="s">
        <v>31</v>
      </c>
      <c r="C14" s="6">
        <v>4</v>
      </c>
      <c r="D14" s="6" t="s">
        <v>14</v>
      </c>
      <c r="E14" s="6">
        <v>1</v>
      </c>
      <c r="F14" s="6" t="s">
        <v>32</v>
      </c>
      <c r="G14" s="6">
        <f>C14*E14</f>
        <v>4</v>
      </c>
      <c r="H14" s="8">
        <f>$C$2*(1+0.1*(G14-1))</f>
        <v>2.6</v>
      </c>
      <c r="I14" s="8">
        <f>$C$3*(1+0.1*(G14-1))</f>
        <v>3.9000000000000004</v>
      </c>
      <c r="J14" s="3" t="s">
        <v>16</v>
      </c>
    </row>
    <row r="15" spans="1:10" ht="28" x14ac:dyDescent="0.25">
      <c r="A15" s="6">
        <v>7</v>
      </c>
      <c r="B15" s="7" t="s">
        <v>33</v>
      </c>
      <c r="C15" s="6">
        <v>4</v>
      </c>
      <c r="D15" s="6" t="s">
        <v>34</v>
      </c>
      <c r="E15" s="6">
        <v>2</v>
      </c>
      <c r="F15" s="6" t="s">
        <v>35</v>
      </c>
      <c r="G15" s="6">
        <f>C15*E15</f>
        <v>8</v>
      </c>
      <c r="H15" s="8">
        <f>$C$2*(1+0.1*(G15-1))</f>
        <v>3.4000000000000004</v>
      </c>
      <c r="I15" s="8">
        <f>$C$3*(1+0.1*(G15-1))</f>
        <v>5.1000000000000005</v>
      </c>
      <c r="J15" s="3" t="s">
        <v>16</v>
      </c>
    </row>
    <row r="16" spans="1:10" x14ac:dyDescent="0.25">
      <c r="A16" s="6"/>
      <c r="B16" s="7"/>
      <c r="C16" s="6"/>
      <c r="D16" s="6"/>
      <c r="E16" s="6"/>
      <c r="F16" s="6" t="s">
        <v>36</v>
      </c>
      <c r="G16" s="6"/>
      <c r="H16" s="8"/>
      <c r="I16" s="8"/>
      <c r="J16" s="3" t="s">
        <v>16</v>
      </c>
    </row>
    <row r="17" spans="1:12" s="22" customFormat="1" ht="14.5" x14ac:dyDescent="0.25">
      <c r="A17" s="18">
        <v>8</v>
      </c>
      <c r="B17" s="19" t="s">
        <v>37</v>
      </c>
      <c r="C17" s="18">
        <v>1</v>
      </c>
      <c r="D17" s="18" t="s">
        <v>24</v>
      </c>
      <c r="E17" s="18">
        <v>1</v>
      </c>
      <c r="F17" s="18" t="s">
        <v>38</v>
      </c>
      <c r="G17" s="18">
        <f>C17*E17</f>
        <v>1</v>
      </c>
      <c r="H17" s="20">
        <f>$C$2*(1+0.1*(G17-1))</f>
        <v>2</v>
      </c>
      <c r="I17" s="20">
        <f>$C$3*(1+0.1*(G17-1))</f>
        <v>3</v>
      </c>
      <c r="J17" s="21" t="s">
        <v>25</v>
      </c>
    </row>
    <row r="18" spans="1:12" s="22" customFormat="1" ht="14.5" x14ac:dyDescent="0.25">
      <c r="A18" s="18">
        <v>9</v>
      </c>
      <c r="B18" s="19" t="s">
        <v>39</v>
      </c>
      <c r="C18" s="18">
        <v>1</v>
      </c>
      <c r="D18" s="18" t="s">
        <v>24</v>
      </c>
      <c r="E18" s="18">
        <v>1</v>
      </c>
      <c r="F18" s="18" t="s">
        <v>40</v>
      </c>
      <c r="G18" s="18">
        <f>C18*E18</f>
        <v>1</v>
      </c>
      <c r="H18" s="20">
        <f>$C$2*(1+0.1*(G18-1))</f>
        <v>2</v>
      </c>
      <c r="I18" s="20">
        <f>$C$3*(1+0.1*(G18-1))</f>
        <v>3</v>
      </c>
      <c r="J18" s="21" t="s">
        <v>25</v>
      </c>
    </row>
    <row r="19" spans="1:12" ht="14.5" x14ac:dyDescent="0.25">
      <c r="A19" s="6">
        <v>11</v>
      </c>
      <c r="B19" s="7" t="s">
        <v>41</v>
      </c>
      <c r="C19" s="6">
        <v>2</v>
      </c>
      <c r="D19" s="6" t="s">
        <v>42</v>
      </c>
      <c r="E19" s="6">
        <v>1</v>
      </c>
      <c r="F19" s="6" t="s">
        <v>43</v>
      </c>
      <c r="G19" s="6">
        <f>C19*E19</f>
        <v>2</v>
      </c>
      <c r="H19" s="8">
        <f>$C$2*(1+0.1*(G19-1))</f>
        <v>2.2000000000000002</v>
      </c>
      <c r="I19" s="8">
        <f>$C$3*(1+0.1*(G19-1))</f>
        <v>3.3000000000000003</v>
      </c>
      <c r="J19" s="3" t="s">
        <v>16</v>
      </c>
    </row>
    <row r="20" spans="1:12" x14ac:dyDescent="0.25">
      <c r="A20" s="6"/>
      <c r="B20" s="7"/>
      <c r="C20" s="6"/>
      <c r="D20" s="6"/>
      <c r="E20" s="6"/>
      <c r="F20" s="6" t="s">
        <v>44</v>
      </c>
      <c r="G20" s="6"/>
      <c r="H20" s="8"/>
      <c r="I20" s="8"/>
      <c r="J20" s="3" t="s">
        <v>16</v>
      </c>
    </row>
    <row r="21" spans="1:12" ht="14.5" x14ac:dyDescent="0.25">
      <c r="A21" s="6">
        <v>13</v>
      </c>
      <c r="B21" s="7" t="s">
        <v>45</v>
      </c>
      <c r="C21" s="6">
        <v>2</v>
      </c>
      <c r="D21" s="6" t="s">
        <v>14</v>
      </c>
      <c r="E21" s="6">
        <v>1</v>
      </c>
      <c r="F21" s="6" t="s">
        <v>46</v>
      </c>
      <c r="G21" s="6">
        <f t="shared" ref="G21:G33" si="0">C21*E21</f>
        <v>2</v>
      </c>
      <c r="H21" s="8">
        <f t="shared" ref="H21:H27" si="1">$C$2*(1+0.1*(G21-1))</f>
        <v>2.2000000000000002</v>
      </c>
      <c r="I21" s="8">
        <f t="shared" ref="I21:I27" si="2">$C$3*(1+0.1*(G21-1))</f>
        <v>3.3000000000000003</v>
      </c>
      <c r="J21" s="3" t="s">
        <v>16</v>
      </c>
    </row>
    <row r="22" spans="1:12" ht="28" x14ac:dyDescent="0.25">
      <c r="A22" s="6">
        <v>14</v>
      </c>
      <c r="B22" s="7" t="s">
        <v>47</v>
      </c>
      <c r="C22" s="6">
        <v>2</v>
      </c>
      <c r="D22" s="6" t="s">
        <v>14</v>
      </c>
      <c r="E22" s="6">
        <v>1</v>
      </c>
      <c r="F22" s="6" t="s">
        <v>48</v>
      </c>
      <c r="G22" s="6">
        <f t="shared" si="0"/>
        <v>2</v>
      </c>
      <c r="H22" s="8">
        <f t="shared" si="1"/>
        <v>2.2000000000000002</v>
      </c>
      <c r="I22" s="8">
        <f t="shared" si="2"/>
        <v>3.3000000000000003</v>
      </c>
      <c r="J22" s="3" t="s">
        <v>16</v>
      </c>
    </row>
    <row r="23" spans="1:12" ht="14.5" x14ac:dyDescent="0.25">
      <c r="A23" s="6">
        <v>15</v>
      </c>
      <c r="B23" s="7" t="s">
        <v>49</v>
      </c>
      <c r="C23" s="6">
        <v>2</v>
      </c>
      <c r="D23" s="6" t="s">
        <v>14</v>
      </c>
      <c r="E23" s="6">
        <v>1</v>
      </c>
      <c r="F23" s="6" t="s">
        <v>50</v>
      </c>
      <c r="G23" s="6">
        <f t="shared" si="0"/>
        <v>2</v>
      </c>
      <c r="H23" s="8">
        <f t="shared" si="1"/>
        <v>2.2000000000000002</v>
      </c>
      <c r="I23" s="8">
        <f t="shared" si="2"/>
        <v>3.3000000000000003</v>
      </c>
      <c r="J23" s="3" t="s">
        <v>16</v>
      </c>
    </row>
    <row r="24" spans="1:12" ht="14.5" x14ac:dyDescent="0.25">
      <c r="A24" s="6">
        <v>16</v>
      </c>
      <c r="B24" s="9" t="s">
        <v>51</v>
      </c>
      <c r="C24" s="6">
        <v>1</v>
      </c>
      <c r="D24" s="6" t="s">
        <v>24</v>
      </c>
      <c r="E24" s="6">
        <v>1</v>
      </c>
      <c r="F24" s="6" t="s">
        <v>52</v>
      </c>
      <c r="G24" s="6">
        <f t="shared" si="0"/>
        <v>1</v>
      </c>
      <c r="H24" s="8">
        <f t="shared" si="1"/>
        <v>2</v>
      </c>
      <c r="I24" s="8">
        <f t="shared" si="2"/>
        <v>3</v>
      </c>
      <c r="J24" s="3" t="s">
        <v>16</v>
      </c>
    </row>
    <row r="25" spans="1:12" ht="29" x14ac:dyDescent="0.25">
      <c r="A25" s="6">
        <v>17</v>
      </c>
      <c r="B25" s="7" t="s">
        <v>53</v>
      </c>
      <c r="C25" s="6">
        <v>2</v>
      </c>
      <c r="D25" s="6" t="s">
        <v>24</v>
      </c>
      <c r="E25" s="6">
        <v>1</v>
      </c>
      <c r="F25" s="6" t="s">
        <v>54</v>
      </c>
      <c r="G25" s="6">
        <f t="shared" si="0"/>
        <v>2</v>
      </c>
      <c r="H25" s="8">
        <f t="shared" si="1"/>
        <v>2.2000000000000002</v>
      </c>
      <c r="I25" s="8">
        <f t="shared" si="2"/>
        <v>3.3000000000000003</v>
      </c>
      <c r="J25" s="3" t="s">
        <v>16</v>
      </c>
    </row>
    <row r="26" spans="1:12" ht="14.5" x14ac:dyDescent="0.25">
      <c r="A26" s="6">
        <v>18</v>
      </c>
      <c r="B26" s="7" t="s">
        <v>55</v>
      </c>
      <c r="C26" s="6">
        <v>2</v>
      </c>
      <c r="D26" s="6"/>
      <c r="E26" s="6">
        <v>1</v>
      </c>
      <c r="F26" s="6" t="s">
        <v>56</v>
      </c>
      <c r="G26" s="6">
        <f t="shared" si="0"/>
        <v>2</v>
      </c>
      <c r="H26" s="8">
        <f t="shared" si="1"/>
        <v>2.2000000000000002</v>
      </c>
      <c r="I26" s="8">
        <f t="shared" si="2"/>
        <v>3.3000000000000003</v>
      </c>
      <c r="J26" s="3" t="s">
        <v>16</v>
      </c>
    </row>
    <row r="27" spans="1:12" ht="14.5" x14ac:dyDescent="0.25">
      <c r="A27" s="6">
        <v>19</v>
      </c>
      <c r="B27" s="7" t="s">
        <v>57</v>
      </c>
      <c r="C27" s="6">
        <v>2</v>
      </c>
      <c r="D27" s="6" t="s">
        <v>58</v>
      </c>
      <c r="E27" s="6">
        <v>1</v>
      </c>
      <c r="F27" s="6" t="s">
        <v>59</v>
      </c>
      <c r="G27" s="6">
        <f t="shared" si="0"/>
        <v>2</v>
      </c>
      <c r="H27" s="8">
        <f t="shared" si="1"/>
        <v>2.2000000000000002</v>
      </c>
      <c r="I27" s="8">
        <f t="shared" si="2"/>
        <v>3.3000000000000003</v>
      </c>
      <c r="J27" s="3" t="s">
        <v>16</v>
      </c>
    </row>
    <row r="28" spans="1:12" s="2" customFormat="1" x14ac:dyDescent="0.25">
      <c r="A28" s="10"/>
      <c r="B28" s="11" t="s">
        <v>60</v>
      </c>
      <c r="C28" s="10"/>
      <c r="D28" s="10"/>
      <c r="E28" s="10"/>
      <c r="F28" s="10"/>
      <c r="G28" s="12"/>
      <c r="H28" s="13"/>
      <c r="I28" s="13"/>
      <c r="J28" s="17"/>
      <c r="K28" s="2" t="s">
        <v>108</v>
      </c>
      <c r="L28" s="2" t="s">
        <v>109</v>
      </c>
    </row>
    <row r="29" spans="1:12" ht="14.5" x14ac:dyDescent="0.25">
      <c r="A29" s="6">
        <v>22</v>
      </c>
      <c r="B29" s="9" t="s">
        <v>61</v>
      </c>
      <c r="C29" s="6">
        <v>1</v>
      </c>
      <c r="D29" s="6"/>
      <c r="E29" s="6">
        <v>1</v>
      </c>
      <c r="F29" s="6" t="s">
        <v>62</v>
      </c>
      <c r="G29" s="6">
        <f t="shared" si="0"/>
        <v>1</v>
      </c>
      <c r="H29" s="8">
        <f>$C$2*(1+0.1*(G29-1))</f>
        <v>2</v>
      </c>
      <c r="I29" s="8">
        <f>$C$3*(1+0.1*(G29-1))</f>
        <v>3</v>
      </c>
      <c r="J29" s="3" t="s">
        <v>16</v>
      </c>
      <c r="K29" s="24" t="s">
        <v>112</v>
      </c>
      <c r="L29" s="24" t="s">
        <v>87</v>
      </c>
    </row>
    <row r="30" spans="1:12" ht="14.5" x14ac:dyDescent="0.25">
      <c r="A30" s="6">
        <v>23</v>
      </c>
      <c r="B30" s="9" t="s">
        <v>63</v>
      </c>
      <c r="C30" s="6">
        <v>1</v>
      </c>
      <c r="D30" s="6"/>
      <c r="E30" s="6">
        <v>1</v>
      </c>
      <c r="F30" s="6" t="s">
        <v>64</v>
      </c>
      <c r="G30" s="6">
        <f t="shared" si="0"/>
        <v>1</v>
      </c>
      <c r="H30" s="8">
        <f>$C$2*(1+0.1*(G30-1))</f>
        <v>2</v>
      </c>
      <c r="I30" s="8">
        <f>$C$3*(1+0.1*(G30-1))</f>
        <v>3</v>
      </c>
      <c r="J30" s="3" t="s">
        <v>16</v>
      </c>
      <c r="K30" s="24" t="s">
        <v>107</v>
      </c>
      <c r="L30" s="24" t="s">
        <v>86</v>
      </c>
    </row>
    <row r="31" spans="1:12" ht="24" x14ac:dyDescent="0.25">
      <c r="A31" s="6">
        <v>24</v>
      </c>
      <c r="B31" s="7" t="s">
        <v>65</v>
      </c>
      <c r="C31" s="6">
        <v>1</v>
      </c>
      <c r="D31" s="6"/>
      <c r="E31" s="6">
        <v>1</v>
      </c>
      <c r="F31" s="6" t="s">
        <v>66</v>
      </c>
      <c r="G31" s="6">
        <f t="shared" si="0"/>
        <v>1</v>
      </c>
      <c r="H31" s="8">
        <f>$C$2*(1+0.1*(G31-1))</f>
        <v>2</v>
      </c>
      <c r="I31" s="8">
        <f>$C$3*(1+0.1*(G31-1))</f>
        <v>3</v>
      </c>
      <c r="J31" s="3" t="s">
        <v>16</v>
      </c>
      <c r="K31" s="24" t="s">
        <v>121</v>
      </c>
      <c r="L31" s="25" t="s">
        <v>88</v>
      </c>
    </row>
    <row r="32" spans="1:12" x14ac:dyDescent="0.25">
      <c r="A32" s="23"/>
      <c r="B32" s="7"/>
      <c r="C32" s="23"/>
      <c r="D32" s="23"/>
      <c r="E32" s="23"/>
      <c r="F32" s="26" t="s">
        <v>106</v>
      </c>
      <c r="G32" s="23"/>
      <c r="H32" s="8"/>
      <c r="I32" s="8"/>
      <c r="J32" s="27" t="s">
        <v>105</v>
      </c>
      <c r="K32" s="24" t="s">
        <v>113</v>
      </c>
      <c r="L32" s="25" t="s">
        <v>103</v>
      </c>
    </row>
    <row r="33" spans="1:12" ht="84" x14ac:dyDescent="0.25">
      <c r="A33" s="6">
        <v>25</v>
      </c>
      <c r="B33" s="7" t="s">
        <v>67</v>
      </c>
      <c r="C33" s="6">
        <v>1</v>
      </c>
      <c r="D33" s="6"/>
      <c r="E33" s="6">
        <v>3</v>
      </c>
      <c r="F33" s="6" t="s">
        <v>68</v>
      </c>
      <c r="G33" s="6">
        <f t="shared" si="0"/>
        <v>3</v>
      </c>
      <c r="H33" s="8">
        <f>$C$2*(1+0.1*(G33-1))</f>
        <v>2.4</v>
      </c>
      <c r="I33" s="8">
        <f>$C$3*(1+0.1*(G33-1))</f>
        <v>3.5999999999999996</v>
      </c>
      <c r="J33" s="3" t="s">
        <v>16</v>
      </c>
      <c r="K33" s="25" t="s">
        <v>114</v>
      </c>
      <c r="L33" s="25" t="s">
        <v>102</v>
      </c>
    </row>
    <row r="34" spans="1:12" ht="39" customHeight="1" x14ac:dyDescent="0.25">
      <c r="A34" s="6"/>
      <c r="B34" s="7"/>
      <c r="C34" s="6"/>
      <c r="D34" s="6"/>
      <c r="E34" s="6"/>
      <c r="F34" s="6" t="s">
        <v>69</v>
      </c>
      <c r="G34" s="6"/>
      <c r="H34" s="8"/>
      <c r="I34" s="8"/>
      <c r="J34" s="3" t="s">
        <v>16</v>
      </c>
      <c r="K34" s="25" t="s">
        <v>115</v>
      </c>
      <c r="L34" s="25" t="s">
        <v>89</v>
      </c>
    </row>
    <row r="35" spans="1:12" ht="72" x14ac:dyDescent="0.25">
      <c r="A35" s="6"/>
      <c r="B35" s="7"/>
      <c r="C35" s="6"/>
      <c r="D35" s="6"/>
      <c r="E35" s="6"/>
      <c r="F35" s="6" t="s">
        <v>70</v>
      </c>
      <c r="G35" s="6"/>
      <c r="H35" s="8"/>
      <c r="I35" s="8"/>
      <c r="J35" s="3" t="s">
        <v>16</v>
      </c>
      <c r="K35" s="25" t="s">
        <v>116</v>
      </c>
      <c r="L35" s="25" t="s">
        <v>90</v>
      </c>
    </row>
    <row r="36" spans="1:12" ht="14.5" x14ac:dyDescent="0.25">
      <c r="A36" s="6">
        <v>26</v>
      </c>
      <c r="B36" s="7" t="s">
        <v>71</v>
      </c>
      <c r="C36" s="6">
        <v>1</v>
      </c>
      <c r="D36" s="6"/>
      <c r="E36" s="6">
        <v>6</v>
      </c>
      <c r="F36" s="6" t="s">
        <v>72</v>
      </c>
      <c r="G36" s="6">
        <f>C36*E36</f>
        <v>6</v>
      </c>
      <c r="H36" s="8">
        <f>$C$2*(1+0.1*(G36-1))</f>
        <v>3</v>
      </c>
      <c r="I36" s="8">
        <f>$C$3*(1+0.1*(G36-1))</f>
        <v>4.5</v>
      </c>
      <c r="J36" s="3" t="s">
        <v>16</v>
      </c>
      <c r="K36" s="25" t="s">
        <v>117</v>
      </c>
      <c r="L36" s="25" t="s">
        <v>92</v>
      </c>
    </row>
    <row r="37" spans="1:12" ht="24" x14ac:dyDescent="0.25">
      <c r="A37" s="6"/>
      <c r="B37" s="7"/>
      <c r="C37" s="6"/>
      <c r="D37" s="6"/>
      <c r="E37" s="6"/>
      <c r="F37" s="6" t="s">
        <v>73</v>
      </c>
      <c r="G37" s="6"/>
      <c r="H37" s="8"/>
      <c r="I37" s="8"/>
      <c r="J37" s="3" t="s">
        <v>16</v>
      </c>
      <c r="K37" s="25" t="s">
        <v>93</v>
      </c>
      <c r="L37" s="25" t="s">
        <v>94</v>
      </c>
    </row>
    <row r="38" spans="1:12" ht="36" x14ac:dyDescent="0.25">
      <c r="A38" s="6"/>
      <c r="B38" s="7"/>
      <c r="C38" s="6"/>
      <c r="D38" s="6"/>
      <c r="E38" s="6"/>
      <c r="F38" s="6" t="s">
        <v>74</v>
      </c>
      <c r="G38" s="6"/>
      <c r="H38" s="8"/>
      <c r="I38" s="8"/>
      <c r="J38" s="3" t="s">
        <v>16</v>
      </c>
      <c r="K38" s="25" t="s">
        <v>95</v>
      </c>
      <c r="L38" s="25" t="s">
        <v>111</v>
      </c>
    </row>
    <row r="39" spans="1:12" x14ac:dyDescent="0.25">
      <c r="A39" s="6"/>
      <c r="B39" s="7"/>
      <c r="C39" s="6"/>
      <c r="D39" s="6"/>
      <c r="E39" s="6"/>
      <c r="F39" s="6" t="s">
        <v>75</v>
      </c>
      <c r="G39" s="6"/>
      <c r="H39" s="8"/>
      <c r="I39" s="8"/>
      <c r="J39" s="3" t="s">
        <v>16</v>
      </c>
      <c r="K39" s="25" t="s">
        <v>118</v>
      </c>
      <c r="L39" s="25" t="s">
        <v>96</v>
      </c>
    </row>
    <row r="40" spans="1:12" x14ac:dyDescent="0.25">
      <c r="A40" s="6"/>
      <c r="B40" s="7"/>
      <c r="C40" s="6"/>
      <c r="D40" s="6"/>
      <c r="E40" s="6"/>
      <c r="F40" s="6" t="s">
        <v>76</v>
      </c>
      <c r="G40" s="6"/>
      <c r="H40" s="8"/>
      <c r="I40" s="8"/>
      <c r="J40" s="3" t="s">
        <v>16</v>
      </c>
      <c r="K40" s="25" t="s">
        <v>119</v>
      </c>
      <c r="L40" s="25" t="s">
        <v>97</v>
      </c>
    </row>
    <row r="41" spans="1:12" x14ac:dyDescent="0.25">
      <c r="A41" s="6"/>
      <c r="B41" s="7"/>
      <c r="C41" s="6"/>
      <c r="D41" s="6"/>
      <c r="E41" s="6"/>
      <c r="F41" s="6" t="s">
        <v>77</v>
      </c>
      <c r="G41" s="6"/>
      <c r="H41" s="8"/>
      <c r="I41" s="8"/>
      <c r="J41" s="3" t="s">
        <v>16</v>
      </c>
      <c r="K41" s="25" t="s">
        <v>120</v>
      </c>
      <c r="L41" s="25" t="s">
        <v>91</v>
      </c>
    </row>
    <row r="42" spans="1:12" ht="27" x14ac:dyDescent="0.25">
      <c r="A42" s="6">
        <v>27</v>
      </c>
      <c r="B42" s="7" t="s">
        <v>78</v>
      </c>
      <c r="C42" s="6">
        <v>1</v>
      </c>
      <c r="D42" s="6"/>
      <c r="E42" s="6">
        <v>3</v>
      </c>
      <c r="F42" s="6" t="s">
        <v>79</v>
      </c>
      <c r="G42" s="6">
        <f>C42*E42</f>
        <v>3</v>
      </c>
      <c r="H42" s="8">
        <f>$C$2*(1+0.1*(G42-1))</f>
        <v>2.4</v>
      </c>
      <c r="I42" s="8">
        <f>$C$3*(1+0.1*(G42-1))</f>
        <v>3.5999999999999996</v>
      </c>
      <c r="J42" s="3" t="s">
        <v>16</v>
      </c>
      <c r="K42" s="25" t="s">
        <v>98</v>
      </c>
      <c r="L42" s="25" t="s">
        <v>99</v>
      </c>
    </row>
    <row r="43" spans="1:12" ht="24" x14ac:dyDescent="0.25">
      <c r="A43" s="6"/>
      <c r="B43" s="7"/>
      <c r="C43" s="6"/>
      <c r="D43" s="6"/>
      <c r="E43" s="6"/>
      <c r="F43" s="6" t="s">
        <v>80</v>
      </c>
      <c r="G43" s="6"/>
      <c r="H43" s="8"/>
      <c r="I43" s="8"/>
      <c r="J43" s="3" t="s">
        <v>16</v>
      </c>
      <c r="K43" s="25" t="s">
        <v>104</v>
      </c>
      <c r="L43" s="25" t="s">
        <v>100</v>
      </c>
    </row>
    <row r="44" spans="1:12" ht="24" x14ac:dyDescent="0.25">
      <c r="A44" s="6"/>
      <c r="B44" s="7"/>
      <c r="C44" s="6"/>
      <c r="D44" s="6"/>
      <c r="E44" s="6"/>
      <c r="F44" s="6" t="s">
        <v>81</v>
      </c>
      <c r="G44" s="6"/>
      <c r="H44" s="8"/>
      <c r="I44" s="8"/>
      <c r="J44" s="3" t="s">
        <v>16</v>
      </c>
      <c r="K44" s="25" t="s">
        <v>110</v>
      </c>
      <c r="L44" s="25" t="s">
        <v>101</v>
      </c>
    </row>
    <row r="45" spans="1:12" x14ac:dyDescent="0.25">
      <c r="A45" s="30" t="s">
        <v>82</v>
      </c>
      <c r="B45" s="30"/>
      <c r="C45" s="30"/>
      <c r="D45" s="30"/>
      <c r="E45" s="30"/>
      <c r="F45" s="30"/>
      <c r="G45" s="30"/>
      <c r="H45" s="8">
        <f>SUM(H6:H44)</f>
        <v>52.400000000000006</v>
      </c>
      <c r="I45" s="8">
        <f>SUM(I6:I44)</f>
        <v>78.599999999999966</v>
      </c>
    </row>
    <row r="46" spans="1:12" x14ac:dyDescent="0.25">
      <c r="A46" s="6"/>
      <c r="B46" s="8"/>
      <c r="C46" s="6"/>
      <c r="D46" s="6"/>
      <c r="E46" s="6"/>
      <c r="F46" s="6"/>
      <c r="G46" s="6" t="s">
        <v>83</v>
      </c>
      <c r="H46" s="14">
        <f>H45/22</f>
        <v>2.3818181818181823</v>
      </c>
      <c r="I46" s="14">
        <f>I45/22</f>
        <v>3.572727272727271</v>
      </c>
    </row>
    <row r="48" spans="1:12" x14ac:dyDescent="0.25">
      <c r="G48" s="1" t="s">
        <v>84</v>
      </c>
      <c r="H48" s="15" t="s">
        <v>85</v>
      </c>
    </row>
  </sheetData>
  <autoFilter ref="A5:P46"/>
  <mergeCells count="9">
    <mergeCell ref="H4:I4"/>
    <mergeCell ref="A45:G45"/>
    <mergeCell ref="A4:A5"/>
    <mergeCell ref="B4:B5"/>
    <mergeCell ref="C4:C5"/>
    <mergeCell ref="D4:D5"/>
    <mergeCell ref="E4:E5"/>
    <mergeCell ref="F4:F5"/>
    <mergeCell ref="G4:G5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Lei</dc:creator>
  <cp:lastModifiedBy>Song, Lei</cp:lastModifiedBy>
  <dcterms:created xsi:type="dcterms:W3CDTF">2021-11-08T02:33:00Z</dcterms:created>
  <dcterms:modified xsi:type="dcterms:W3CDTF">2021-11-30T10:55:26Z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53234AA3831C4DEEAED7C20620B2781A</vt:lpwstr>
  </property>
</Properties>
</file>