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nderNew\docs\data_prep\energycarrier_prices\"/>
    </mc:Choice>
  </mc:AlternateContent>
  <bookViews>
    <workbookView xWindow="0" yWindow="0" windowWidth="28800" windowHeight="13800" activeTab="2"/>
  </bookViews>
  <sheets>
    <sheet name="Summary" sheetId="1" r:id="rId1"/>
    <sheet name="Structure" sheetId="2" r:id="rId2"/>
    <sheet name="Sheet 1" sheetId="3" r:id="rId3"/>
  </sheets>
  <calcPr calcId="162913"/>
</workbook>
</file>

<file path=xl/calcChain.xml><?xml version="1.0" encoding="utf-8"?>
<calcChain xmlns="http://schemas.openxmlformats.org/spreadsheetml/2006/main">
  <c r="F17" i="3" l="1"/>
  <c r="L47" i="3" l="1"/>
  <c r="L45" i="3"/>
  <c r="L43" i="3"/>
  <c r="L41" i="3"/>
  <c r="L39" i="3"/>
  <c r="L37" i="3"/>
  <c r="L35" i="3"/>
  <c r="L33" i="3"/>
  <c r="L31" i="3"/>
  <c r="L29" i="3"/>
  <c r="L27" i="3"/>
  <c r="L25" i="3"/>
  <c r="L23" i="3"/>
  <c r="L21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K21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20" i="3"/>
  <c r="K47" i="3" l="1"/>
  <c r="K45" i="3"/>
  <c r="K43" i="3"/>
  <c r="K41" i="3"/>
  <c r="K39" i="3"/>
  <c r="K37" i="3"/>
  <c r="K35" i="3"/>
  <c r="K33" i="3"/>
  <c r="K31" i="3"/>
  <c r="K29" i="3"/>
  <c r="K27" i="3"/>
  <c r="K25" i="3"/>
  <c r="K23" i="3"/>
  <c r="J43" i="3" l="1"/>
  <c r="J21" i="3"/>
  <c r="I47" i="3"/>
  <c r="I21" i="3"/>
  <c r="I23" i="3"/>
  <c r="J23" i="3"/>
  <c r="I25" i="3"/>
  <c r="J25" i="3"/>
  <c r="I27" i="3"/>
  <c r="J27" i="3"/>
  <c r="I29" i="3"/>
  <c r="J29" i="3"/>
  <c r="I31" i="3"/>
  <c r="J31" i="3"/>
  <c r="I33" i="3"/>
  <c r="J33" i="3"/>
  <c r="I35" i="3"/>
  <c r="J35" i="3"/>
  <c r="I37" i="3"/>
  <c r="J37" i="3"/>
  <c r="I39" i="3"/>
  <c r="J39" i="3"/>
  <c r="I41" i="3"/>
  <c r="J41" i="3"/>
  <c r="I43" i="3"/>
  <c r="I45" i="3"/>
  <c r="J45" i="3"/>
  <c r="J47" i="3"/>
  <c r="J12" i="3"/>
  <c r="I12" i="3"/>
</calcChain>
</file>

<file path=xl/sharedStrings.xml><?xml version="1.0" encoding="utf-8"?>
<sst xmlns="http://schemas.openxmlformats.org/spreadsheetml/2006/main" count="186" uniqueCount="79">
  <si>
    <t>Gas prices for non-household consumers - bi-annual data (from 2007 onwards) [nrg_pc_203__custom_11570110]</t>
  </si>
  <si>
    <t>Open product page</t>
  </si>
  <si>
    <t>Open in Data Browser</t>
  </si>
  <si>
    <t xml:space="preserve">Description: </t>
  </si>
  <si>
    <t>-</t>
  </si>
  <si>
    <t xml:space="preserve">Last update of data: </t>
  </si>
  <si>
    <t>19/04/2024 23:00</t>
  </si>
  <si>
    <t xml:space="preserve">Last change of data structure: </t>
  </si>
  <si>
    <t>Institutional source(s)</t>
  </si>
  <si>
    <t>Eurostat</t>
  </si>
  <si>
    <t>Contents</t>
  </si>
  <si>
    <t>Time frequency</t>
  </si>
  <si>
    <t>Products</t>
  </si>
  <si>
    <t>Energy consumption</t>
  </si>
  <si>
    <t>Unit of measure</t>
  </si>
  <si>
    <t>Currency</t>
  </si>
  <si>
    <t>Geopolitical entity (reporting)</t>
  </si>
  <si>
    <t>Sheet 1</t>
  </si>
  <si>
    <t>Half-yearly, semesterly</t>
  </si>
  <si>
    <t>Natural gas</t>
  </si>
  <si>
    <t>Consumption less than 1 000 GJ - band I1</t>
  </si>
  <si>
    <t>Kilowatt-hour</t>
  </si>
  <si>
    <t>Euro</t>
  </si>
  <si>
    <t>Germany</t>
  </si>
  <si>
    <t>Structure</t>
  </si>
  <si>
    <t>Dimension</t>
  </si>
  <si>
    <t>Position</t>
  </si>
  <si>
    <t>Label</t>
  </si>
  <si>
    <t>Taxes</t>
  </si>
  <si>
    <t>Excluding taxes and levies</t>
  </si>
  <si>
    <t>Excluding VAT and other recoverable taxes and levies</t>
  </si>
  <si>
    <t>All taxes and levies included</t>
  </si>
  <si>
    <t>Time</t>
  </si>
  <si>
    <t>2007-S1</t>
  </si>
  <si>
    <t>2007-S2</t>
  </si>
  <si>
    <t>2008-S1</t>
  </si>
  <si>
    <t>2008-S2</t>
  </si>
  <si>
    <t>2009-S1</t>
  </si>
  <si>
    <t>2009-S2</t>
  </si>
  <si>
    <t>2010-S1</t>
  </si>
  <si>
    <t>2010-S2</t>
  </si>
  <si>
    <t>2011-S1</t>
  </si>
  <si>
    <t>2011-S2</t>
  </si>
  <si>
    <t>2012-S1</t>
  </si>
  <si>
    <t>2012-S2</t>
  </si>
  <si>
    <t>2013-S1</t>
  </si>
  <si>
    <t>2013-S2</t>
  </si>
  <si>
    <t>2014-S1</t>
  </si>
  <si>
    <t>2014-S2</t>
  </si>
  <si>
    <t>2015-S1</t>
  </si>
  <si>
    <t>2015-S2</t>
  </si>
  <si>
    <t>2016-S1</t>
  </si>
  <si>
    <t>2016-S2</t>
  </si>
  <si>
    <t>2017-S1</t>
  </si>
  <si>
    <t>2017-S2</t>
  </si>
  <si>
    <t>2018-S1</t>
  </si>
  <si>
    <t>2018-S2</t>
  </si>
  <si>
    <t>2019-S1</t>
  </si>
  <si>
    <t>2019-S2</t>
  </si>
  <si>
    <t>2020-S1</t>
  </si>
  <si>
    <t>2020-S2</t>
  </si>
  <si>
    <t>2021-S1</t>
  </si>
  <si>
    <t>2021-S2</t>
  </si>
  <si>
    <t>2022-S1</t>
  </si>
  <si>
    <t>2022-S2</t>
  </si>
  <si>
    <t>2023-S1</t>
  </si>
  <si>
    <t>2023-S2</t>
  </si>
  <si>
    <t>Data extracted on 27/05/2024 23:34:03 from [ESTAT]</t>
  </si>
  <si>
    <t xml:space="preserve">Dataset: </t>
  </si>
  <si>
    <t xml:space="preserve">Last updated: </t>
  </si>
  <si>
    <t>TAX (Labels)</t>
  </si>
  <si>
    <t>TIME</t>
  </si>
  <si>
    <t/>
  </si>
  <si>
    <t>:</t>
  </si>
  <si>
    <t>Special value</t>
  </si>
  <si>
    <t>not available</t>
  </si>
  <si>
    <t>Average</t>
  </si>
  <si>
    <t>Tax rate</t>
  </si>
  <si>
    <t>Mark-up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</si>
</sst>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##########"/>
    <numFmt numFmtId="165" formatCode="#,##0.0000"/>
    <numFmt numFmtId="170" formatCode="0.000"/>
  </numFmts>
  <fonts count="7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0" fillId="0" borderId="0" xfId="0"/>
    <xf numFmtId="2" fontId="0" fillId="0" borderId="0" xfId="1" applyNumberFormat="1" applyFont="1"/>
    <xf numFmtId="164" fontId="0" fillId="0" borderId="0" xfId="0" applyNumberFormat="1"/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/>
    <xf numFmtId="0" fontId="0" fillId="0" borderId="0" xfId="0" applyAlignment="1">
      <alignment horizontal="center"/>
    </xf>
    <xf numFmtId="170" fontId="0" fillId="0" borderId="0" xfId="0" applyNumberFormat="1"/>
    <xf numFmtId="170" fontId="0" fillId="7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249067</xdr:colOff>
      <xdr:row>3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pc_203__custom_11570110/default/table" TargetMode="External"/><Relationship Id="rId1" Type="http://schemas.openxmlformats.org/officeDocument/2006/relationships/hyperlink" Target="https://ec.europa.eu/eurostat/databrowser/product/page/nrg_pc_203__custom_115701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showGridLines="0" workbookViewId="0"/>
  </sheetViews>
  <sheetFormatPr defaultRowHeight="15" x14ac:dyDescent="0.25"/>
  <cols>
    <col min="1" max="1" width="19.85546875" customWidth="1"/>
    <col min="2" max="2" width="10.42578125" customWidth="1"/>
    <col min="3" max="3" width="18.28515625" customWidth="1"/>
    <col min="4" max="4" width="10.42578125" customWidth="1"/>
    <col min="5" max="5" width="32" customWidth="1"/>
    <col min="6" max="6" width="17.7109375" customWidth="1"/>
    <col min="7" max="7" width="10.42578125" customWidth="1"/>
    <col min="8" max="8" width="32.28515625" customWidth="1"/>
  </cols>
  <sheetData>
    <row r="6" spans="1:15" x14ac:dyDescent="0.25">
      <c r="A6" s="10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26" t="s">
        <v>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6</v>
      </c>
    </row>
    <row r="13" spans="1:15" x14ac:dyDescent="0.25">
      <c r="B13" s="1" t="s">
        <v>8</v>
      </c>
    </row>
    <row r="14" spans="1:15" x14ac:dyDescent="0.25">
      <c r="C14" s="2" t="s">
        <v>9</v>
      </c>
    </row>
    <row r="15" spans="1:15" x14ac:dyDescent="0.25">
      <c r="B15" s="10" t="s">
        <v>10</v>
      </c>
      <c r="C15" s="10" t="s">
        <v>11</v>
      </c>
      <c r="D15" s="10" t="s">
        <v>12</v>
      </c>
      <c r="E15" s="10" t="s">
        <v>13</v>
      </c>
      <c r="F15" s="10" t="s">
        <v>14</v>
      </c>
      <c r="G15" s="10" t="s">
        <v>15</v>
      </c>
      <c r="H15" s="10" t="s">
        <v>16</v>
      </c>
    </row>
    <row r="16" spans="1:15" x14ac:dyDescent="0.25">
      <c r="B16" s="14" t="s">
        <v>17</v>
      </c>
      <c r="C16" s="2" t="s">
        <v>18</v>
      </c>
      <c r="D16" s="2" t="s">
        <v>19</v>
      </c>
      <c r="E16" s="2" t="s">
        <v>20</v>
      </c>
      <c r="F16" s="2" t="s">
        <v>21</v>
      </c>
      <c r="G16" s="2" t="s">
        <v>22</v>
      </c>
      <c r="H16" s="2" t="s">
        <v>23</v>
      </c>
    </row>
  </sheetData>
  <mergeCells count="1">
    <mergeCell ref="B8:O8"/>
  </mergeCells>
  <hyperlinks>
    <hyperlink ref="A7" r:id="rId1"/>
    <hyperlink ref="B7" r:id="rId2"/>
    <hyperlink ref="B16" location="'Sheet 1'!A1" display="Sheet 1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showGridLines="0" workbookViewId="0"/>
  </sheetViews>
  <sheetFormatPr defaultRowHeight="15" x14ac:dyDescent="0.25"/>
  <cols>
    <col min="2" max="5" width="79.7109375" customWidth="1"/>
  </cols>
  <sheetData>
    <row r="1" spans="1:3" x14ac:dyDescent="0.25">
      <c r="A1" s="1" t="s">
        <v>24</v>
      </c>
    </row>
    <row r="2" spans="1:3" x14ac:dyDescent="0.25">
      <c r="B2" s="17" t="s">
        <v>25</v>
      </c>
      <c r="C2" s="17" t="s">
        <v>26</v>
      </c>
    </row>
    <row r="3" spans="1:3" x14ac:dyDescent="0.25">
      <c r="B3" s="18" t="s">
        <v>27</v>
      </c>
      <c r="C3" s="18" t="s">
        <v>27</v>
      </c>
    </row>
    <row r="4" spans="1:3" x14ac:dyDescent="0.25">
      <c r="B4" s="2" t="s">
        <v>11</v>
      </c>
      <c r="C4" s="2" t="s">
        <v>18</v>
      </c>
    </row>
    <row r="5" spans="1:3" x14ac:dyDescent="0.25">
      <c r="B5" s="12" t="s">
        <v>12</v>
      </c>
      <c r="C5" s="12" t="s">
        <v>19</v>
      </c>
    </row>
    <row r="6" spans="1:3" x14ac:dyDescent="0.25">
      <c r="B6" s="2" t="s">
        <v>13</v>
      </c>
      <c r="C6" s="2" t="s">
        <v>20</v>
      </c>
    </row>
    <row r="7" spans="1:3" x14ac:dyDescent="0.25">
      <c r="B7" s="12" t="s">
        <v>14</v>
      </c>
      <c r="C7" s="12" t="s">
        <v>21</v>
      </c>
    </row>
    <row r="8" spans="1:3" x14ac:dyDescent="0.25">
      <c r="B8" s="2" t="s">
        <v>28</v>
      </c>
      <c r="C8" s="2" t="s">
        <v>29</v>
      </c>
    </row>
    <row r="9" spans="1:3" x14ac:dyDescent="0.25">
      <c r="B9" s="12" t="s">
        <v>28</v>
      </c>
      <c r="C9" s="12" t="s">
        <v>30</v>
      </c>
    </row>
    <row r="10" spans="1:3" x14ac:dyDescent="0.25">
      <c r="B10" s="2" t="s">
        <v>28</v>
      </c>
      <c r="C10" s="2" t="s">
        <v>31</v>
      </c>
    </row>
    <row r="11" spans="1:3" x14ac:dyDescent="0.25">
      <c r="B11" s="12" t="s">
        <v>15</v>
      </c>
      <c r="C11" s="12" t="s">
        <v>22</v>
      </c>
    </row>
    <row r="12" spans="1:3" x14ac:dyDescent="0.25">
      <c r="B12" s="2" t="s">
        <v>16</v>
      </c>
      <c r="C12" s="2" t="s">
        <v>23</v>
      </c>
    </row>
    <row r="13" spans="1:3" x14ac:dyDescent="0.25">
      <c r="B13" s="12" t="s">
        <v>32</v>
      </c>
      <c r="C13" s="12" t="s">
        <v>33</v>
      </c>
    </row>
    <row r="14" spans="1:3" x14ac:dyDescent="0.25">
      <c r="B14" s="2" t="s">
        <v>32</v>
      </c>
      <c r="C14" s="2" t="s">
        <v>34</v>
      </c>
    </row>
    <row r="15" spans="1:3" x14ac:dyDescent="0.25">
      <c r="B15" s="12" t="s">
        <v>32</v>
      </c>
      <c r="C15" s="12" t="s">
        <v>35</v>
      </c>
    </row>
    <row r="16" spans="1:3" x14ac:dyDescent="0.25">
      <c r="B16" s="2" t="s">
        <v>32</v>
      </c>
      <c r="C16" s="2" t="s">
        <v>36</v>
      </c>
    </row>
    <row r="17" spans="2:3" x14ac:dyDescent="0.25">
      <c r="B17" s="12" t="s">
        <v>32</v>
      </c>
      <c r="C17" s="12" t="s">
        <v>37</v>
      </c>
    </row>
    <row r="18" spans="2:3" x14ac:dyDescent="0.25">
      <c r="B18" s="2" t="s">
        <v>32</v>
      </c>
      <c r="C18" s="2" t="s">
        <v>38</v>
      </c>
    </row>
    <row r="19" spans="2:3" x14ac:dyDescent="0.25">
      <c r="B19" s="12" t="s">
        <v>32</v>
      </c>
      <c r="C19" s="12" t="s">
        <v>39</v>
      </c>
    </row>
    <row r="20" spans="2:3" x14ac:dyDescent="0.25">
      <c r="B20" s="2" t="s">
        <v>32</v>
      </c>
      <c r="C20" s="2" t="s">
        <v>40</v>
      </c>
    </row>
    <row r="21" spans="2:3" x14ac:dyDescent="0.25">
      <c r="B21" s="12" t="s">
        <v>32</v>
      </c>
      <c r="C21" s="12" t="s">
        <v>41</v>
      </c>
    </row>
    <row r="22" spans="2:3" x14ac:dyDescent="0.25">
      <c r="B22" s="2" t="s">
        <v>32</v>
      </c>
      <c r="C22" s="2" t="s">
        <v>42</v>
      </c>
    </row>
    <row r="23" spans="2:3" x14ac:dyDescent="0.25">
      <c r="B23" s="12" t="s">
        <v>32</v>
      </c>
      <c r="C23" s="12" t="s">
        <v>43</v>
      </c>
    </row>
    <row r="24" spans="2:3" x14ac:dyDescent="0.25">
      <c r="B24" s="2" t="s">
        <v>32</v>
      </c>
      <c r="C24" s="2" t="s">
        <v>44</v>
      </c>
    </row>
    <row r="25" spans="2:3" x14ac:dyDescent="0.25">
      <c r="B25" s="12" t="s">
        <v>32</v>
      </c>
      <c r="C25" s="12" t="s">
        <v>45</v>
      </c>
    </row>
    <row r="26" spans="2:3" x14ac:dyDescent="0.25">
      <c r="B26" s="2" t="s">
        <v>32</v>
      </c>
      <c r="C26" s="2" t="s">
        <v>46</v>
      </c>
    </row>
    <row r="27" spans="2:3" x14ac:dyDescent="0.25">
      <c r="B27" s="12" t="s">
        <v>32</v>
      </c>
      <c r="C27" s="12" t="s">
        <v>47</v>
      </c>
    </row>
    <row r="28" spans="2:3" x14ac:dyDescent="0.25">
      <c r="B28" s="2" t="s">
        <v>32</v>
      </c>
      <c r="C28" s="2" t="s">
        <v>48</v>
      </c>
    </row>
    <row r="29" spans="2:3" x14ac:dyDescent="0.25">
      <c r="B29" s="12" t="s">
        <v>32</v>
      </c>
      <c r="C29" s="12" t="s">
        <v>49</v>
      </c>
    </row>
    <row r="30" spans="2:3" x14ac:dyDescent="0.25">
      <c r="B30" s="2" t="s">
        <v>32</v>
      </c>
      <c r="C30" s="2" t="s">
        <v>50</v>
      </c>
    </row>
    <row r="31" spans="2:3" x14ac:dyDescent="0.25">
      <c r="B31" s="12" t="s">
        <v>32</v>
      </c>
      <c r="C31" s="12" t="s">
        <v>51</v>
      </c>
    </row>
    <row r="32" spans="2:3" x14ac:dyDescent="0.25">
      <c r="B32" s="2" t="s">
        <v>32</v>
      </c>
      <c r="C32" s="2" t="s">
        <v>52</v>
      </c>
    </row>
    <row r="33" spans="2:3" x14ac:dyDescent="0.25">
      <c r="B33" s="12" t="s">
        <v>32</v>
      </c>
      <c r="C33" s="12" t="s">
        <v>53</v>
      </c>
    </row>
    <row r="34" spans="2:3" x14ac:dyDescent="0.25">
      <c r="B34" s="2" t="s">
        <v>32</v>
      </c>
      <c r="C34" s="2" t="s">
        <v>54</v>
      </c>
    </row>
    <row r="35" spans="2:3" x14ac:dyDescent="0.25">
      <c r="B35" s="12" t="s">
        <v>32</v>
      </c>
      <c r="C35" s="12" t="s">
        <v>55</v>
      </c>
    </row>
    <row r="36" spans="2:3" x14ac:dyDescent="0.25">
      <c r="B36" s="2" t="s">
        <v>32</v>
      </c>
      <c r="C36" s="2" t="s">
        <v>56</v>
      </c>
    </row>
    <row r="37" spans="2:3" x14ac:dyDescent="0.25">
      <c r="B37" s="12" t="s">
        <v>32</v>
      </c>
      <c r="C37" s="12" t="s">
        <v>57</v>
      </c>
    </row>
    <row r="38" spans="2:3" x14ac:dyDescent="0.25">
      <c r="B38" s="2" t="s">
        <v>32</v>
      </c>
      <c r="C38" s="2" t="s">
        <v>58</v>
      </c>
    </row>
    <row r="39" spans="2:3" x14ac:dyDescent="0.25">
      <c r="B39" s="12" t="s">
        <v>32</v>
      </c>
      <c r="C39" s="12" t="s">
        <v>59</v>
      </c>
    </row>
    <row r="40" spans="2:3" x14ac:dyDescent="0.25">
      <c r="B40" s="2" t="s">
        <v>32</v>
      </c>
      <c r="C40" s="2" t="s">
        <v>60</v>
      </c>
    </row>
    <row r="41" spans="2:3" x14ac:dyDescent="0.25">
      <c r="B41" s="12" t="s">
        <v>32</v>
      </c>
      <c r="C41" s="12" t="s">
        <v>61</v>
      </c>
    </row>
    <row r="42" spans="2:3" x14ac:dyDescent="0.25">
      <c r="B42" s="2" t="s">
        <v>32</v>
      </c>
      <c r="C42" s="2" t="s">
        <v>62</v>
      </c>
    </row>
    <row r="43" spans="2:3" x14ac:dyDescent="0.25">
      <c r="B43" s="12" t="s">
        <v>32</v>
      </c>
      <c r="C43" s="12" t="s">
        <v>63</v>
      </c>
    </row>
    <row r="44" spans="2:3" x14ac:dyDescent="0.25">
      <c r="B44" s="2" t="s">
        <v>32</v>
      </c>
      <c r="C44" s="2" t="s">
        <v>64</v>
      </c>
    </row>
    <row r="45" spans="2:3" x14ac:dyDescent="0.25">
      <c r="B45" s="12" t="s">
        <v>32</v>
      </c>
      <c r="C45" s="12" t="s">
        <v>65</v>
      </c>
    </row>
    <row r="46" spans="2:3" x14ac:dyDescent="0.25">
      <c r="B46" s="2" t="s">
        <v>32</v>
      </c>
      <c r="C46" s="2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pane xSplit="1" ySplit="13" topLeftCell="C14" activePane="bottomRight" state="frozen"/>
      <selection pane="topRight"/>
      <selection pane="bottomLeft"/>
      <selection pane="bottomRight" activeCell="L21" sqref="L21:L47"/>
    </sheetView>
  </sheetViews>
  <sheetFormatPr defaultRowHeight="11.45" customHeight="1" x14ac:dyDescent="0.25"/>
  <cols>
    <col min="1" max="1" width="12" customWidth="1"/>
    <col min="2" max="4" width="19.85546875" customWidth="1"/>
  </cols>
  <sheetData>
    <row r="1" spans="1:12" x14ac:dyDescent="0.25">
      <c r="A1" s="3" t="s">
        <v>67</v>
      </c>
    </row>
    <row r="2" spans="1:12" x14ac:dyDescent="0.25">
      <c r="A2" s="2" t="s">
        <v>68</v>
      </c>
      <c r="B2" s="1" t="s">
        <v>0</v>
      </c>
    </row>
    <row r="3" spans="1:12" x14ac:dyDescent="0.25">
      <c r="A3" s="2" t="s">
        <v>69</v>
      </c>
      <c r="B3" s="2" t="s">
        <v>6</v>
      </c>
    </row>
    <row r="5" spans="1:12" x14ac:dyDescent="0.25">
      <c r="A5" s="1" t="s">
        <v>11</v>
      </c>
      <c r="C5" s="2" t="s">
        <v>18</v>
      </c>
    </row>
    <row r="6" spans="1:12" x14ac:dyDescent="0.25">
      <c r="A6" s="1" t="s">
        <v>12</v>
      </c>
      <c r="C6" s="2" t="s">
        <v>19</v>
      </c>
    </row>
    <row r="7" spans="1:12" x14ac:dyDescent="0.25">
      <c r="A7" s="1" t="s">
        <v>13</v>
      </c>
      <c r="C7" s="2" t="s">
        <v>20</v>
      </c>
    </row>
    <row r="8" spans="1:12" x14ac:dyDescent="0.25">
      <c r="A8" s="1" t="s">
        <v>14</v>
      </c>
      <c r="C8" s="2" t="s">
        <v>21</v>
      </c>
    </row>
    <row r="9" spans="1:12" x14ac:dyDescent="0.25">
      <c r="A9" s="1" t="s">
        <v>15</v>
      </c>
      <c r="C9" s="2" t="s">
        <v>22</v>
      </c>
    </row>
    <row r="10" spans="1:12" x14ac:dyDescent="0.25">
      <c r="A10" s="1" t="s">
        <v>16</v>
      </c>
      <c r="C10" s="2" t="s">
        <v>23</v>
      </c>
    </row>
    <row r="11" spans="1:12" x14ac:dyDescent="0.25">
      <c r="I11" s="28" t="s">
        <v>76</v>
      </c>
      <c r="J11" s="28"/>
      <c r="K11" s="28"/>
      <c r="L11" s="28"/>
    </row>
    <row r="12" spans="1:12" x14ac:dyDescent="0.25">
      <c r="A12" s="5" t="s">
        <v>70</v>
      </c>
      <c r="B12" s="4" t="s">
        <v>29</v>
      </c>
      <c r="C12" s="4" t="s">
        <v>30</v>
      </c>
      <c r="D12" s="4" t="s">
        <v>31</v>
      </c>
      <c r="E12" t="s">
        <v>77</v>
      </c>
      <c r="F12" s="24" t="s">
        <v>78</v>
      </c>
      <c r="I12" t="str">
        <f>B12</f>
        <v>Excluding taxes and levies</v>
      </c>
      <c r="J12" t="str">
        <f>D12</f>
        <v>All taxes and levies included</v>
      </c>
      <c r="K12" s="21" t="s">
        <v>77</v>
      </c>
      <c r="L12" s="24" t="s">
        <v>78</v>
      </c>
    </row>
    <row r="13" spans="1:12" x14ac:dyDescent="0.25">
      <c r="A13" s="6" t="s">
        <v>71</v>
      </c>
      <c r="B13" s="8" t="s">
        <v>72</v>
      </c>
      <c r="C13" s="8" t="s">
        <v>72</v>
      </c>
      <c r="D13" s="8" t="s">
        <v>72</v>
      </c>
      <c r="F13" s="24"/>
      <c r="L13" s="24"/>
    </row>
    <row r="14" spans="1:12" x14ac:dyDescent="0.25">
      <c r="A14" s="7" t="s">
        <v>33</v>
      </c>
      <c r="B14" s="9" t="s">
        <v>73</v>
      </c>
      <c r="C14" s="9" t="s">
        <v>73</v>
      </c>
      <c r="D14" s="9" t="s">
        <v>73</v>
      </c>
      <c r="F14" s="24"/>
      <c r="L14" s="24"/>
    </row>
    <row r="15" spans="1:12" x14ac:dyDescent="0.25">
      <c r="A15" s="7" t="s">
        <v>34</v>
      </c>
      <c r="B15" s="15">
        <v>4.2500000000000003E-2</v>
      </c>
      <c r="C15" s="15">
        <v>4.6199999999999998E-2</v>
      </c>
      <c r="D15" s="15">
        <v>5.5E-2</v>
      </c>
      <c r="E15" s="22"/>
      <c r="F15" s="24"/>
      <c r="L15" s="24"/>
    </row>
    <row r="16" spans="1:12" x14ac:dyDescent="0.25">
      <c r="A16" s="7" t="s">
        <v>35</v>
      </c>
      <c r="B16" s="16">
        <v>4.65E-2</v>
      </c>
      <c r="C16" s="16">
        <v>5.0500000000000003E-2</v>
      </c>
      <c r="D16" s="16">
        <v>6.0199999999999997E-2</v>
      </c>
      <c r="E16" s="22"/>
      <c r="F16" s="24"/>
      <c r="L16" s="24"/>
    </row>
    <row r="17" spans="1:12" x14ac:dyDescent="0.25">
      <c r="A17" s="7" t="s">
        <v>36</v>
      </c>
      <c r="B17" s="15">
        <v>5.1499999999999997E-2</v>
      </c>
      <c r="C17" s="15">
        <v>5.5599999999999997E-2</v>
      </c>
      <c r="D17" s="15">
        <v>6.6100000000000006E-2</v>
      </c>
      <c r="E17" s="22"/>
      <c r="F17" s="29">
        <f>(C17-B17)</f>
        <v>4.0999999999999995E-3</v>
      </c>
      <c r="I17" s="23"/>
      <c r="J17" s="23"/>
      <c r="L17" s="24"/>
    </row>
    <row r="18" spans="1:12" x14ac:dyDescent="0.25">
      <c r="A18" s="7" t="s">
        <v>37</v>
      </c>
      <c r="B18" s="16">
        <v>4.3400000000000001E-2</v>
      </c>
      <c r="C18" s="16">
        <v>4.7500000000000001E-2</v>
      </c>
      <c r="D18" s="16">
        <v>5.6500000000000002E-2</v>
      </c>
      <c r="E18" s="22"/>
      <c r="F18" s="29">
        <f t="shared" ref="F18:F47" si="0">(C18-B18)</f>
        <v>4.0999999999999995E-3</v>
      </c>
      <c r="I18" s="23"/>
      <c r="J18" s="23"/>
      <c r="L18" s="24"/>
    </row>
    <row r="19" spans="1:12" x14ac:dyDescent="0.25">
      <c r="A19" s="7" t="s">
        <v>38</v>
      </c>
      <c r="B19" s="15">
        <v>3.73E-2</v>
      </c>
      <c r="C19" s="15">
        <v>4.1300000000000003E-2</v>
      </c>
      <c r="D19" s="15">
        <v>4.9099999999999998E-2</v>
      </c>
      <c r="E19" s="22"/>
      <c r="F19" s="29">
        <f t="shared" si="0"/>
        <v>4.0000000000000036E-3</v>
      </c>
      <c r="I19" s="23"/>
      <c r="J19" s="23"/>
      <c r="L19" s="24"/>
    </row>
    <row r="20" spans="1:12" x14ac:dyDescent="0.25">
      <c r="A20" s="7" t="s">
        <v>39</v>
      </c>
      <c r="B20" s="16">
        <v>3.9199999999999999E-2</v>
      </c>
      <c r="C20" s="16">
        <v>4.3299999999999998E-2</v>
      </c>
      <c r="D20" s="16">
        <v>5.1499999999999997E-2</v>
      </c>
      <c r="E20" s="22">
        <f>(D20-C20)/C20</f>
        <v>0.18937644341801385</v>
      </c>
      <c r="F20" s="29">
        <f t="shared" si="0"/>
        <v>4.0999999999999995E-3</v>
      </c>
      <c r="I20" s="23"/>
      <c r="J20" s="23"/>
      <c r="L20" s="24"/>
    </row>
    <row r="21" spans="1:12" x14ac:dyDescent="0.25">
      <c r="A21" s="7" t="s">
        <v>40</v>
      </c>
      <c r="B21" s="15">
        <v>4.1300000000000003E-2</v>
      </c>
      <c r="C21" s="15">
        <v>4.7100000000000003E-2</v>
      </c>
      <c r="D21" s="15">
        <v>5.6000000000000001E-2</v>
      </c>
      <c r="E21" s="22">
        <f t="shared" ref="E21:E47" si="1">(D21-C21)/C21</f>
        <v>0.18895966029723987</v>
      </c>
      <c r="F21" s="29">
        <f t="shared" si="0"/>
        <v>5.7999999999999996E-3</v>
      </c>
      <c r="H21">
        <v>2010</v>
      </c>
      <c r="I21" s="23">
        <f>AVERAGE(B20:B21)</f>
        <v>4.0250000000000001E-2</v>
      </c>
      <c r="J21" s="23">
        <f>AVERAGE(D20:D21)</f>
        <v>5.3749999999999999E-2</v>
      </c>
      <c r="K21" s="25">
        <f>AVERAGE(E20:E21)</f>
        <v>0.18916805185762686</v>
      </c>
      <c r="L21" s="25">
        <f>AVERAGE(F20:F21)</f>
        <v>4.9499999999999995E-3</v>
      </c>
    </row>
    <row r="22" spans="1:12" x14ac:dyDescent="0.25">
      <c r="A22" s="7" t="s">
        <v>41</v>
      </c>
      <c r="B22" s="16">
        <v>4.2700000000000002E-2</v>
      </c>
      <c r="C22" s="16">
        <v>4.8599999999999997E-2</v>
      </c>
      <c r="D22" s="16">
        <v>5.7700000000000001E-2</v>
      </c>
      <c r="E22" s="22">
        <f t="shared" si="1"/>
        <v>0.18724279835390956</v>
      </c>
      <c r="F22" s="29">
        <f t="shared" si="0"/>
        <v>5.8999999999999955E-3</v>
      </c>
      <c r="I22" s="23"/>
      <c r="J22" s="23"/>
      <c r="K22" s="25"/>
      <c r="L22" s="25"/>
    </row>
    <row r="23" spans="1:12" x14ac:dyDescent="0.25">
      <c r="A23" s="7" t="s">
        <v>42</v>
      </c>
      <c r="B23" s="15">
        <v>4.4699999999999997E-2</v>
      </c>
      <c r="C23" s="15">
        <v>4.87E-2</v>
      </c>
      <c r="D23" s="15">
        <v>5.8000000000000003E-2</v>
      </c>
      <c r="E23" s="22">
        <f t="shared" si="1"/>
        <v>0.19096509240246412</v>
      </c>
      <c r="F23" s="29">
        <f t="shared" si="0"/>
        <v>4.0000000000000036E-3</v>
      </c>
      <c r="H23">
        <v>2011</v>
      </c>
      <c r="I23" s="23">
        <f t="shared" ref="I23:I45" si="2">AVERAGE(B22:B23)</f>
        <v>4.3700000000000003E-2</v>
      </c>
      <c r="J23" s="23">
        <f t="shared" ref="J23:J47" si="3">AVERAGE(D22:D23)</f>
        <v>5.7849999999999999E-2</v>
      </c>
      <c r="K23" s="25">
        <f>AVERAGE(E22:E23)</f>
        <v>0.18910394537818684</v>
      </c>
      <c r="L23" s="25">
        <f t="shared" ref="L23:L47" si="4">AVERAGE(F22:F23)</f>
        <v>4.9499999999999995E-3</v>
      </c>
    </row>
    <row r="24" spans="1:12" x14ac:dyDescent="0.25">
      <c r="A24" s="7" t="s">
        <v>43</v>
      </c>
      <c r="B24" s="16">
        <v>4.6699999999999998E-2</v>
      </c>
      <c r="C24" s="16">
        <v>5.0700000000000002E-2</v>
      </c>
      <c r="D24" s="16">
        <v>6.0400000000000002E-2</v>
      </c>
      <c r="E24" s="22">
        <f t="shared" si="1"/>
        <v>0.19132149901380671</v>
      </c>
      <c r="F24" s="29">
        <f t="shared" si="0"/>
        <v>4.0000000000000036E-3</v>
      </c>
      <c r="I24" s="23"/>
      <c r="J24" s="23"/>
      <c r="K24" s="25"/>
      <c r="L24" s="25"/>
    </row>
    <row r="25" spans="1:12" x14ac:dyDescent="0.25">
      <c r="A25" s="7" t="s">
        <v>44</v>
      </c>
      <c r="B25" s="15">
        <v>4.7300000000000002E-2</v>
      </c>
      <c r="C25" s="15">
        <v>5.1400000000000001E-2</v>
      </c>
      <c r="D25" s="15">
        <v>6.1100000000000002E-2</v>
      </c>
      <c r="E25" s="22">
        <f t="shared" si="1"/>
        <v>0.18871595330739299</v>
      </c>
      <c r="F25" s="29">
        <f t="shared" si="0"/>
        <v>4.0999999999999995E-3</v>
      </c>
      <c r="H25">
        <v>2012</v>
      </c>
      <c r="I25" s="23">
        <f t="shared" si="2"/>
        <v>4.7E-2</v>
      </c>
      <c r="J25" s="23">
        <f t="shared" si="3"/>
        <v>6.0749999999999998E-2</v>
      </c>
      <c r="K25" s="25">
        <f>AVERAGE(E24:E25)</f>
        <v>0.19001872616059984</v>
      </c>
      <c r="L25" s="25">
        <f t="shared" si="4"/>
        <v>4.0500000000000015E-3</v>
      </c>
    </row>
    <row r="26" spans="1:12" x14ac:dyDescent="0.25">
      <c r="A26" s="7" t="s">
        <v>45</v>
      </c>
      <c r="B26" s="16">
        <v>4.8099999999999997E-2</v>
      </c>
      <c r="C26" s="16">
        <v>5.2200000000000003E-2</v>
      </c>
      <c r="D26" s="16">
        <v>6.2100000000000002E-2</v>
      </c>
      <c r="E26" s="22">
        <f t="shared" si="1"/>
        <v>0.18965517241379307</v>
      </c>
      <c r="F26" s="29">
        <f t="shared" si="0"/>
        <v>4.1000000000000064E-3</v>
      </c>
      <c r="I26" s="23"/>
      <c r="J26" s="23"/>
      <c r="K26" s="25"/>
      <c r="L26" s="25"/>
    </row>
    <row r="27" spans="1:12" x14ac:dyDescent="0.25">
      <c r="A27" s="7" t="s">
        <v>46</v>
      </c>
      <c r="B27" s="15">
        <v>4.7800000000000002E-2</v>
      </c>
      <c r="C27" s="15">
        <v>5.1799999999999999E-2</v>
      </c>
      <c r="D27" s="15">
        <v>6.1600000000000002E-2</v>
      </c>
      <c r="E27" s="22">
        <f t="shared" si="1"/>
        <v>0.18918918918918926</v>
      </c>
      <c r="F27" s="29">
        <f t="shared" si="0"/>
        <v>3.9999999999999966E-3</v>
      </c>
      <c r="H27">
        <v>2013</v>
      </c>
      <c r="I27" s="23">
        <f t="shared" si="2"/>
        <v>4.795E-2</v>
      </c>
      <c r="J27" s="23">
        <f t="shared" si="3"/>
        <v>6.1850000000000002E-2</v>
      </c>
      <c r="K27" s="25">
        <f>AVERAGE(E26:E27)</f>
        <v>0.18942218080149115</v>
      </c>
      <c r="L27" s="25">
        <f t="shared" si="4"/>
        <v>4.0500000000000015E-3</v>
      </c>
    </row>
    <row r="28" spans="1:12" x14ac:dyDescent="0.25">
      <c r="A28" s="7" t="s">
        <v>47</v>
      </c>
      <c r="B28" s="16">
        <v>4.6399999999999997E-2</v>
      </c>
      <c r="C28" s="16">
        <v>5.04E-2</v>
      </c>
      <c r="D28" s="16">
        <v>0.06</v>
      </c>
      <c r="E28" s="22">
        <f t="shared" si="1"/>
        <v>0.19047619047619041</v>
      </c>
      <c r="F28" s="29">
        <f t="shared" si="0"/>
        <v>4.0000000000000036E-3</v>
      </c>
      <c r="I28" s="23"/>
      <c r="J28" s="23"/>
      <c r="K28" s="25"/>
      <c r="L28" s="25"/>
    </row>
    <row r="29" spans="1:12" x14ac:dyDescent="0.25">
      <c r="A29" s="7" t="s">
        <v>48</v>
      </c>
      <c r="B29" s="15">
        <v>4.4299999999999999E-2</v>
      </c>
      <c r="C29" s="15">
        <v>4.8399999999999999E-2</v>
      </c>
      <c r="D29" s="15">
        <v>5.7599999999999998E-2</v>
      </c>
      <c r="E29" s="22">
        <f t="shared" si="1"/>
        <v>0.19008264462809918</v>
      </c>
      <c r="F29" s="29">
        <f t="shared" si="0"/>
        <v>4.0999999999999995E-3</v>
      </c>
      <c r="H29">
        <v>2014</v>
      </c>
      <c r="I29" s="23">
        <f t="shared" si="2"/>
        <v>4.5350000000000001E-2</v>
      </c>
      <c r="J29" s="23">
        <f t="shared" si="3"/>
        <v>5.8799999999999998E-2</v>
      </c>
      <c r="K29" s="25">
        <f>AVERAGE(E28:E29)</f>
        <v>0.19027941755214478</v>
      </c>
      <c r="L29" s="25">
        <f t="shared" si="4"/>
        <v>4.0500000000000015E-3</v>
      </c>
    </row>
    <row r="30" spans="1:12" x14ac:dyDescent="0.25">
      <c r="A30" s="7" t="s">
        <v>49</v>
      </c>
      <c r="B30" s="16">
        <v>4.3900000000000002E-2</v>
      </c>
      <c r="C30" s="16">
        <v>4.7899999999999998E-2</v>
      </c>
      <c r="D30" s="16">
        <v>5.7099999999999998E-2</v>
      </c>
      <c r="E30" s="22">
        <f t="shared" si="1"/>
        <v>0.19206680584551147</v>
      </c>
      <c r="F30" s="29">
        <f t="shared" si="0"/>
        <v>3.9999999999999966E-3</v>
      </c>
      <c r="I30" s="23"/>
      <c r="J30" s="23"/>
      <c r="K30" s="25"/>
      <c r="L30" s="25"/>
    </row>
    <row r="31" spans="1:12" x14ac:dyDescent="0.25">
      <c r="A31" s="7" t="s">
        <v>50</v>
      </c>
      <c r="B31" s="15">
        <v>4.3400000000000001E-2</v>
      </c>
      <c r="C31" s="15">
        <v>4.7399999999999998E-2</v>
      </c>
      <c r="D31" s="15">
        <v>5.6399999999999999E-2</v>
      </c>
      <c r="E31" s="22">
        <f t="shared" si="1"/>
        <v>0.18987341772151903</v>
      </c>
      <c r="F31" s="29">
        <f t="shared" si="0"/>
        <v>3.9999999999999966E-3</v>
      </c>
      <c r="H31">
        <v>2015</v>
      </c>
      <c r="I31" s="23">
        <f t="shared" si="2"/>
        <v>4.3650000000000001E-2</v>
      </c>
      <c r="J31" s="23">
        <f t="shared" si="3"/>
        <v>5.6749999999999995E-2</v>
      </c>
      <c r="K31" s="25">
        <f>AVERAGE(E30:E31)</f>
        <v>0.19097011178351525</v>
      </c>
      <c r="L31" s="25">
        <f t="shared" si="4"/>
        <v>3.9999999999999966E-3</v>
      </c>
    </row>
    <row r="32" spans="1:12" x14ac:dyDescent="0.25">
      <c r="A32" s="7" t="s">
        <v>51</v>
      </c>
      <c r="B32" s="16">
        <v>4.1200000000000001E-2</v>
      </c>
      <c r="C32" s="16">
        <v>4.5199999999999997E-2</v>
      </c>
      <c r="D32" s="16">
        <v>5.3900000000000003E-2</v>
      </c>
      <c r="E32" s="22">
        <f t="shared" si="1"/>
        <v>0.19247787610619485</v>
      </c>
      <c r="F32" s="29">
        <f t="shared" si="0"/>
        <v>3.9999999999999966E-3</v>
      </c>
      <c r="I32" s="23"/>
      <c r="J32" s="23"/>
      <c r="K32" s="25"/>
      <c r="L32" s="25"/>
    </row>
    <row r="33" spans="1:12" x14ac:dyDescent="0.25">
      <c r="A33" s="7" t="s">
        <v>52</v>
      </c>
      <c r="B33" s="15">
        <v>4.0399999999999998E-2</v>
      </c>
      <c r="C33" s="15">
        <v>4.4499999999999998E-2</v>
      </c>
      <c r="D33" s="15">
        <v>5.2900000000000003E-2</v>
      </c>
      <c r="E33" s="22">
        <f t="shared" si="1"/>
        <v>0.18876404494382035</v>
      </c>
      <c r="F33" s="29">
        <f t="shared" si="0"/>
        <v>4.0999999999999995E-3</v>
      </c>
      <c r="H33">
        <v>2016</v>
      </c>
      <c r="I33" s="23">
        <f t="shared" si="2"/>
        <v>4.0800000000000003E-2</v>
      </c>
      <c r="J33" s="23">
        <f t="shared" si="3"/>
        <v>5.3400000000000003E-2</v>
      </c>
      <c r="K33" s="25">
        <f>AVERAGE(E32:E33)</f>
        <v>0.1906209605250076</v>
      </c>
      <c r="L33" s="25">
        <f t="shared" si="4"/>
        <v>4.049999999999998E-3</v>
      </c>
    </row>
    <row r="34" spans="1:12" x14ac:dyDescent="0.25">
      <c r="A34" s="7" t="s">
        <v>53</v>
      </c>
      <c r="B34" s="16">
        <v>3.95E-2</v>
      </c>
      <c r="C34" s="16">
        <v>4.3499999999999997E-2</v>
      </c>
      <c r="D34" s="16">
        <v>5.1799999999999999E-2</v>
      </c>
      <c r="E34" s="22">
        <f t="shared" si="1"/>
        <v>0.19080459770114949</v>
      </c>
      <c r="F34" s="29">
        <f t="shared" si="0"/>
        <v>3.9999999999999966E-3</v>
      </c>
      <c r="I34" s="23"/>
      <c r="J34" s="23"/>
      <c r="K34" s="25"/>
      <c r="L34" s="25"/>
    </row>
    <row r="35" spans="1:12" x14ac:dyDescent="0.25">
      <c r="A35" s="7" t="s">
        <v>54</v>
      </c>
      <c r="B35" s="15">
        <v>3.8699999999999998E-2</v>
      </c>
      <c r="C35" s="15">
        <v>4.2799999999999998E-2</v>
      </c>
      <c r="D35" s="15">
        <v>5.0900000000000001E-2</v>
      </c>
      <c r="E35" s="22">
        <f t="shared" si="1"/>
        <v>0.18925233644859821</v>
      </c>
      <c r="F35" s="29">
        <f t="shared" si="0"/>
        <v>4.0999999999999995E-3</v>
      </c>
      <c r="H35">
        <v>2017</v>
      </c>
      <c r="I35" s="23">
        <f t="shared" si="2"/>
        <v>3.9099999999999996E-2</v>
      </c>
      <c r="J35" s="23">
        <f t="shared" si="3"/>
        <v>5.135E-2</v>
      </c>
      <c r="K35" s="25">
        <f>AVERAGE(E34:E35)</f>
        <v>0.19002846707487386</v>
      </c>
      <c r="L35" s="25">
        <f t="shared" si="4"/>
        <v>4.049999999999998E-3</v>
      </c>
    </row>
    <row r="36" spans="1:12" x14ac:dyDescent="0.25">
      <c r="A36" s="7" t="s">
        <v>55</v>
      </c>
      <c r="B36" s="20">
        <v>3.7999999999999999E-2</v>
      </c>
      <c r="C36" s="16">
        <v>4.2099999999999999E-2</v>
      </c>
      <c r="D36" s="16">
        <v>5.0099999999999999E-2</v>
      </c>
      <c r="E36" s="22">
        <f t="shared" si="1"/>
        <v>0.19002375296912116</v>
      </c>
      <c r="F36" s="29">
        <f t="shared" si="0"/>
        <v>4.0999999999999995E-3</v>
      </c>
      <c r="I36" s="23"/>
      <c r="J36" s="23"/>
      <c r="K36" s="25"/>
      <c r="L36" s="25"/>
    </row>
    <row r="37" spans="1:12" x14ac:dyDescent="0.25">
      <c r="A37" s="7" t="s">
        <v>56</v>
      </c>
      <c r="B37" s="15">
        <v>3.8100000000000002E-2</v>
      </c>
      <c r="C37" s="15">
        <v>4.2200000000000001E-2</v>
      </c>
      <c r="D37" s="15">
        <v>5.0200000000000002E-2</v>
      </c>
      <c r="E37" s="22">
        <f t="shared" si="1"/>
        <v>0.1895734597156398</v>
      </c>
      <c r="F37" s="29">
        <f t="shared" si="0"/>
        <v>4.0999999999999995E-3</v>
      </c>
      <c r="H37">
        <v>2018</v>
      </c>
      <c r="I37" s="23">
        <f t="shared" si="2"/>
        <v>3.805E-2</v>
      </c>
      <c r="J37" s="23">
        <f t="shared" si="3"/>
        <v>5.015E-2</v>
      </c>
      <c r="K37" s="25">
        <f>AVERAGE(E36:E37)</f>
        <v>0.18979860634238049</v>
      </c>
      <c r="L37" s="25">
        <f t="shared" si="4"/>
        <v>4.0999999999999995E-3</v>
      </c>
    </row>
    <row r="38" spans="1:12" x14ac:dyDescent="0.25">
      <c r="A38" s="7" t="s">
        <v>57</v>
      </c>
      <c r="B38" s="16">
        <v>3.7600000000000001E-2</v>
      </c>
      <c r="C38" s="16">
        <v>4.1599999999999998E-2</v>
      </c>
      <c r="D38" s="16">
        <v>4.9500000000000002E-2</v>
      </c>
      <c r="E38" s="22">
        <f t="shared" si="1"/>
        <v>0.18990384615384626</v>
      </c>
      <c r="F38" s="29">
        <f t="shared" si="0"/>
        <v>3.9999999999999966E-3</v>
      </c>
      <c r="I38" s="23"/>
      <c r="J38" s="23"/>
      <c r="K38" s="25"/>
      <c r="L38" s="25"/>
    </row>
    <row r="39" spans="1:12" x14ac:dyDescent="0.25">
      <c r="A39" s="7" t="s">
        <v>58</v>
      </c>
      <c r="B39" s="15">
        <v>3.6200000000000003E-2</v>
      </c>
      <c r="C39" s="15">
        <v>4.2299999999999997E-2</v>
      </c>
      <c r="D39" s="15">
        <v>5.0299999999999997E-2</v>
      </c>
      <c r="E39" s="22">
        <f t="shared" si="1"/>
        <v>0.18912529550827425</v>
      </c>
      <c r="F39" s="29">
        <f t="shared" si="0"/>
        <v>6.0999999999999943E-3</v>
      </c>
      <c r="H39">
        <v>2019</v>
      </c>
      <c r="I39" s="23">
        <f t="shared" si="2"/>
        <v>3.6900000000000002E-2</v>
      </c>
      <c r="J39" s="23">
        <f t="shared" si="3"/>
        <v>4.99E-2</v>
      </c>
      <c r="K39" s="25">
        <f>AVERAGE(E38:E39)</f>
        <v>0.18951457083106027</v>
      </c>
      <c r="L39" s="25">
        <f t="shared" si="4"/>
        <v>5.0499999999999955E-3</v>
      </c>
    </row>
    <row r="40" spans="1:12" x14ac:dyDescent="0.25">
      <c r="A40" s="7" t="s">
        <v>59</v>
      </c>
      <c r="B40" s="16">
        <v>3.85E-2</v>
      </c>
      <c r="C40" s="16">
        <v>4.4499999999999998E-2</v>
      </c>
      <c r="D40" s="20">
        <v>5.2999999999999999E-2</v>
      </c>
      <c r="E40" s="22">
        <f t="shared" si="1"/>
        <v>0.1910112359550562</v>
      </c>
      <c r="F40" s="29">
        <f t="shared" si="0"/>
        <v>5.9999999999999984E-3</v>
      </c>
      <c r="I40" s="23"/>
      <c r="J40" s="23"/>
      <c r="K40" s="25"/>
      <c r="L40" s="25"/>
    </row>
    <row r="41" spans="1:12" x14ac:dyDescent="0.25">
      <c r="A41" s="7" t="s">
        <v>60</v>
      </c>
      <c r="B41" s="15">
        <v>3.8199999999999998E-2</v>
      </c>
      <c r="C41" s="15">
        <v>4.4200000000000003E-2</v>
      </c>
      <c r="D41" s="15">
        <v>5.1299999999999998E-2</v>
      </c>
      <c r="E41" s="22">
        <f t="shared" si="1"/>
        <v>0.1606334841628958</v>
      </c>
      <c r="F41" s="29">
        <f t="shared" si="0"/>
        <v>6.0000000000000053E-3</v>
      </c>
      <c r="H41">
        <v>2020</v>
      </c>
      <c r="I41" s="23">
        <f t="shared" si="2"/>
        <v>3.8349999999999995E-2</v>
      </c>
      <c r="J41" s="23">
        <f t="shared" si="3"/>
        <v>5.2150000000000002E-2</v>
      </c>
      <c r="K41" s="25">
        <f>AVERAGE(E40:E41)</f>
        <v>0.175822360058976</v>
      </c>
      <c r="L41" s="25">
        <f t="shared" si="4"/>
        <v>6.0000000000000019E-3</v>
      </c>
    </row>
    <row r="42" spans="1:12" x14ac:dyDescent="0.25">
      <c r="A42" s="7" t="s">
        <v>61</v>
      </c>
      <c r="B42" s="16">
        <v>3.6900000000000002E-2</v>
      </c>
      <c r="C42" s="20">
        <v>4.7E-2</v>
      </c>
      <c r="D42" s="16">
        <v>5.5899999999999998E-2</v>
      </c>
      <c r="E42" s="22">
        <f t="shared" si="1"/>
        <v>0.18936170212765954</v>
      </c>
      <c r="F42" s="30">
        <f t="shared" si="0"/>
        <v>1.0099999999999998E-2</v>
      </c>
      <c r="I42" s="23"/>
      <c r="J42" s="23"/>
      <c r="K42" s="25"/>
      <c r="L42" s="25"/>
    </row>
    <row r="43" spans="1:12" x14ac:dyDescent="0.25">
      <c r="A43" s="7" t="s">
        <v>62</v>
      </c>
      <c r="B43" s="15">
        <v>4.4200000000000003E-2</v>
      </c>
      <c r="C43" s="15">
        <v>5.45E-2</v>
      </c>
      <c r="D43" s="15">
        <v>6.4899999999999999E-2</v>
      </c>
      <c r="E43" s="22">
        <f t="shared" si="1"/>
        <v>0.19082568807339448</v>
      </c>
      <c r="F43" s="30">
        <f t="shared" si="0"/>
        <v>1.0299999999999997E-2</v>
      </c>
      <c r="H43">
        <v>2021</v>
      </c>
      <c r="I43" s="23">
        <f t="shared" si="2"/>
        <v>4.0550000000000003E-2</v>
      </c>
      <c r="J43" s="23">
        <f>AVERAGE(D42:D43)</f>
        <v>6.0399999999999995E-2</v>
      </c>
      <c r="K43" s="25">
        <f>AVERAGE(E42:E43)</f>
        <v>0.19009369510052701</v>
      </c>
      <c r="L43" s="25">
        <f t="shared" si="4"/>
        <v>1.0199999999999997E-2</v>
      </c>
    </row>
    <row r="44" spans="1:12" x14ac:dyDescent="0.25">
      <c r="A44" s="7" t="s">
        <v>63</v>
      </c>
      <c r="B44" s="16">
        <v>5.1400000000000001E-2</v>
      </c>
      <c r="C44" s="16">
        <v>6.2700000000000006E-2</v>
      </c>
      <c r="D44" s="16">
        <v>7.46E-2</v>
      </c>
      <c r="E44" s="22">
        <f t="shared" si="1"/>
        <v>0.1897926634768739</v>
      </c>
      <c r="F44" s="30">
        <f t="shared" si="0"/>
        <v>1.1300000000000004E-2</v>
      </c>
      <c r="I44" s="23"/>
      <c r="J44" s="23"/>
      <c r="K44" s="25"/>
      <c r="L44" s="25"/>
    </row>
    <row r="45" spans="1:12" x14ac:dyDescent="0.25">
      <c r="A45" s="7" t="s">
        <v>64</v>
      </c>
      <c r="B45" s="15">
        <v>6.25E-2</v>
      </c>
      <c r="C45" s="15">
        <v>7.3599999999999999E-2</v>
      </c>
      <c r="D45" s="15">
        <v>8.0600000000000005E-2</v>
      </c>
      <c r="E45" s="22">
        <f t="shared" si="1"/>
        <v>9.5108695652174002E-2</v>
      </c>
      <c r="F45" s="30">
        <f t="shared" si="0"/>
        <v>1.1099999999999999E-2</v>
      </c>
      <c r="H45">
        <v>2022</v>
      </c>
      <c r="I45" s="23">
        <f t="shared" si="2"/>
        <v>5.6950000000000001E-2</v>
      </c>
      <c r="J45" s="23">
        <f t="shared" si="3"/>
        <v>7.7600000000000002E-2</v>
      </c>
      <c r="K45" s="25">
        <f>AVERAGE(E44:E45)</f>
        <v>0.14245067956452395</v>
      </c>
      <c r="L45" s="25">
        <f t="shared" si="4"/>
        <v>1.1200000000000002E-2</v>
      </c>
    </row>
    <row r="46" spans="1:12" x14ac:dyDescent="0.25">
      <c r="A46" s="7" t="s">
        <v>65</v>
      </c>
      <c r="B46" s="16">
        <v>9.0899999999999995E-2</v>
      </c>
      <c r="C46" s="16">
        <v>0.1084</v>
      </c>
      <c r="D46" s="16">
        <v>0.11609999999999999</v>
      </c>
      <c r="E46" s="22">
        <f t="shared" si="1"/>
        <v>7.1033210332103316E-2</v>
      </c>
      <c r="F46" s="30">
        <f t="shared" si="0"/>
        <v>1.7500000000000002E-2</v>
      </c>
      <c r="I46" s="23"/>
      <c r="J46" s="23"/>
      <c r="K46" s="25"/>
      <c r="L46" s="25"/>
    </row>
    <row r="47" spans="1:12" x14ac:dyDescent="0.25">
      <c r="A47" s="7" t="s">
        <v>66</v>
      </c>
      <c r="B47" s="19">
        <v>8.3000000000000004E-2</v>
      </c>
      <c r="C47" s="19">
        <v>9.7000000000000003E-2</v>
      </c>
      <c r="D47" s="15">
        <v>0.1038</v>
      </c>
      <c r="E47" s="22">
        <f t="shared" si="1"/>
        <v>7.0103092783505155E-2</v>
      </c>
      <c r="F47" s="30">
        <f t="shared" si="0"/>
        <v>1.3999999999999999E-2</v>
      </c>
      <c r="H47">
        <v>2023</v>
      </c>
      <c r="I47" s="23">
        <f>AVERAGE(B46:B47)</f>
        <v>8.695E-2</v>
      </c>
      <c r="J47" s="23">
        <f t="shared" si="3"/>
        <v>0.10994999999999999</v>
      </c>
      <c r="K47" s="25">
        <f>AVERAGE(E46:E47)</f>
        <v>7.0568151557804243E-2</v>
      </c>
      <c r="L47" s="25">
        <f t="shared" si="4"/>
        <v>1.575E-2</v>
      </c>
    </row>
    <row r="49" spans="1:2" x14ac:dyDescent="0.25">
      <c r="A49" s="1" t="s">
        <v>74</v>
      </c>
    </row>
    <row r="50" spans="1:2" x14ac:dyDescent="0.25">
      <c r="A50" s="1" t="s">
        <v>73</v>
      </c>
      <c r="B50" s="2" t="s">
        <v>75</v>
      </c>
    </row>
  </sheetData>
  <mergeCells count="1">
    <mergeCell ref="I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Alibas, Sirin</cp:lastModifiedBy>
  <dcterms:created xsi:type="dcterms:W3CDTF">2024-05-27T21:34:02Z</dcterms:created>
  <dcterms:modified xsi:type="dcterms:W3CDTF">2024-06-03T20:17:20Z</dcterms:modified>
</cp:coreProperties>
</file>