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nderNew\docs\data_prep\energycarrier_prices\"/>
    </mc:Choice>
  </mc:AlternateContent>
  <bookViews>
    <workbookView xWindow="0" yWindow="0" windowWidth="28800" windowHeight="12000" activeTab="2"/>
  </bookViews>
  <sheets>
    <sheet name="Summary" sheetId="1" r:id="rId1"/>
    <sheet name="Structure" sheetId="2" r:id="rId2"/>
    <sheet name="Sheet 1" sheetId="3" r:id="rId3"/>
  </sheets>
  <calcPr calcId="162913"/>
</workbook>
</file>

<file path=xl/calcChain.xml><?xml version="1.0" encoding="utf-8"?>
<calcChain xmlns="http://schemas.openxmlformats.org/spreadsheetml/2006/main">
  <c r="O21" i="3" l="1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N23" i="3"/>
  <c r="N25" i="3"/>
  <c r="N27" i="3"/>
  <c r="N29" i="3"/>
  <c r="N31" i="3"/>
  <c r="N33" i="3"/>
  <c r="N35" i="3"/>
  <c r="N37" i="3"/>
  <c r="N39" i="3"/>
  <c r="N41" i="3"/>
  <c r="N43" i="3"/>
  <c r="N45" i="3"/>
  <c r="N47" i="3"/>
  <c r="N21" i="3"/>
  <c r="I18" i="3" l="1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17" i="3"/>
  <c r="M21" i="3" l="1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12" i="3"/>
  <c r="L12" i="3"/>
  <c r="L45" i="3"/>
  <c r="L43" i="3"/>
  <c r="L41" i="3"/>
  <c r="L25" i="3"/>
  <c r="L23" i="3"/>
  <c r="L21" i="3"/>
  <c r="L27" i="3"/>
  <c r="L29" i="3"/>
  <c r="L31" i="3"/>
  <c r="L33" i="3"/>
  <c r="L35" i="3"/>
  <c r="L37" i="3"/>
  <c r="L39" i="3"/>
  <c r="L47" i="3"/>
</calcChain>
</file>

<file path=xl/sharedStrings.xml><?xml version="1.0" encoding="utf-8"?>
<sst xmlns="http://schemas.openxmlformats.org/spreadsheetml/2006/main" count="294" uniqueCount="79">
  <si>
    <t>Gas prices for household consumers - bi-annual data (from 2007 onwards) [nrg_pc_202__custom_11570053]</t>
  </si>
  <si>
    <t>Open product page</t>
  </si>
  <si>
    <t>Open in Data Browser</t>
  </si>
  <si>
    <t xml:space="preserve">Description: </t>
  </si>
  <si>
    <t>-</t>
  </si>
  <si>
    <t xml:space="preserve">Last update of data: </t>
  </si>
  <si>
    <t>26/04/2024 23:00</t>
  </si>
  <si>
    <t xml:space="preserve">Last change of data structure: </t>
  </si>
  <si>
    <t>Institutional source(s)</t>
  </si>
  <si>
    <t>Eurostat</t>
  </si>
  <si>
    <t>Contents</t>
  </si>
  <si>
    <t>Time frequency</t>
  </si>
  <si>
    <t>Products</t>
  </si>
  <si>
    <t>Energy consumption</t>
  </si>
  <si>
    <t>Unit of measure</t>
  </si>
  <si>
    <t>Currency</t>
  </si>
  <si>
    <t>Geopolitical entity (reporting)</t>
  </si>
  <si>
    <t>Sheet 1</t>
  </si>
  <si>
    <t>Half-yearly, semesterly</t>
  </si>
  <si>
    <t>Natural gas</t>
  </si>
  <si>
    <t>Consumption from 20 GJ to 199 GJ - band D2</t>
  </si>
  <si>
    <t>Kilowatt-hour</t>
  </si>
  <si>
    <t>Euro</t>
  </si>
  <si>
    <t>Germany</t>
  </si>
  <si>
    <t>Structure</t>
  </si>
  <si>
    <t>Dimension</t>
  </si>
  <si>
    <t>Position</t>
  </si>
  <si>
    <t>Label</t>
  </si>
  <si>
    <t>Taxes</t>
  </si>
  <si>
    <t>Excluding taxes and levies</t>
  </si>
  <si>
    <t>Excluding VAT and other recoverable taxes and levies</t>
  </si>
  <si>
    <t>All taxes and levies included</t>
  </si>
  <si>
    <t>Time</t>
  </si>
  <si>
    <t>2007-S1</t>
  </si>
  <si>
    <t>2007-S2</t>
  </si>
  <si>
    <t>2008-S1</t>
  </si>
  <si>
    <t>2008-S2</t>
  </si>
  <si>
    <t>2009-S1</t>
  </si>
  <si>
    <t>2009-S2</t>
  </si>
  <si>
    <t>2010-S1</t>
  </si>
  <si>
    <t>2010-S2</t>
  </si>
  <si>
    <t>2011-S1</t>
  </si>
  <si>
    <t>2011-S2</t>
  </si>
  <si>
    <t>2012-S1</t>
  </si>
  <si>
    <t>2012-S2</t>
  </si>
  <si>
    <t>2013-S1</t>
  </si>
  <si>
    <t>2013-S2</t>
  </si>
  <si>
    <t>2014-S1</t>
  </si>
  <si>
    <t>2014-S2</t>
  </si>
  <si>
    <t>2015-S1</t>
  </si>
  <si>
    <t>2015-S2</t>
  </si>
  <si>
    <t>2016-S1</t>
  </si>
  <si>
    <t>2016-S2</t>
  </si>
  <si>
    <t>2017-S1</t>
  </si>
  <si>
    <t>2017-S2</t>
  </si>
  <si>
    <t>2018-S1</t>
  </si>
  <si>
    <t>2018-S2</t>
  </si>
  <si>
    <t>2019-S1</t>
  </si>
  <si>
    <t>2019-S2</t>
  </si>
  <si>
    <t>2020-S1</t>
  </si>
  <si>
    <t>2020-S2</t>
  </si>
  <si>
    <t>2021-S1</t>
  </si>
  <si>
    <t>2021-S2</t>
  </si>
  <si>
    <t>2022-S1</t>
  </si>
  <si>
    <t>2022-S2</t>
  </si>
  <si>
    <t>2023-S1</t>
  </si>
  <si>
    <t>2023-S2</t>
  </si>
  <si>
    <t>Data extracted on 27/05/2024 23:25:29 from [ESTAT]</t>
  </si>
  <si>
    <t xml:space="preserve">Dataset: </t>
  </si>
  <si>
    <t xml:space="preserve">Last updated: </t>
  </si>
  <si>
    <t>TAX (Labels)</t>
  </si>
  <si>
    <t/>
  </si>
  <si>
    <t>TIME</t>
  </si>
  <si>
    <t>:</t>
  </si>
  <si>
    <t>Special value</t>
  </si>
  <si>
    <t>not available</t>
  </si>
  <si>
    <t>Tax rate</t>
  </si>
  <si>
    <t>Average</t>
  </si>
  <si>
    <t>Mark-up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</si>
</sst>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##########"/>
    <numFmt numFmtId="165" formatCode="#,##0.0000"/>
    <numFmt numFmtId="166" formatCode="0.000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/>
    <xf numFmtId="9" fontId="0" fillId="0" borderId="0" xfId="1" applyFont="1"/>
    <xf numFmtId="164" fontId="0" fillId="7" borderId="0" xfId="0" applyNumberFormat="1" applyFill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84684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pc_202__custom_11570053/default/table" TargetMode="External"/><Relationship Id="rId1" Type="http://schemas.openxmlformats.org/officeDocument/2006/relationships/hyperlink" Target="https://ec.europa.eu/eurostat/databrowser/product/page/nrg_pc_202__custom_11570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8.28515625" customWidth="1"/>
    <col min="4" max="4" width="10.42578125" customWidth="1"/>
    <col min="5" max="5" width="34.5703125" customWidth="1"/>
    <col min="6" max="6" width="17.7109375" customWidth="1"/>
    <col min="7" max="7" width="10.42578125" customWidth="1"/>
    <col min="8" max="8" width="32.2851562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8" t="s">
        <v>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10" t="s">
        <v>10</v>
      </c>
      <c r="C15" s="10" t="s">
        <v>11</v>
      </c>
      <c r="D15" s="10" t="s">
        <v>12</v>
      </c>
      <c r="E15" s="10" t="s">
        <v>13</v>
      </c>
      <c r="F15" s="10" t="s">
        <v>14</v>
      </c>
      <c r="G15" s="10" t="s">
        <v>15</v>
      </c>
      <c r="H15" s="10" t="s">
        <v>16</v>
      </c>
    </row>
    <row r="16" spans="1:15" x14ac:dyDescent="0.25">
      <c r="B16" s="14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24</v>
      </c>
    </row>
    <row r="2" spans="1:3" x14ac:dyDescent="0.25">
      <c r="B2" s="17" t="s">
        <v>25</v>
      </c>
      <c r="C2" s="17" t="s">
        <v>26</v>
      </c>
    </row>
    <row r="3" spans="1:3" x14ac:dyDescent="0.25">
      <c r="B3" s="18" t="s">
        <v>27</v>
      </c>
      <c r="C3" s="18" t="s">
        <v>27</v>
      </c>
    </row>
    <row r="4" spans="1:3" x14ac:dyDescent="0.25">
      <c r="B4" s="2" t="s">
        <v>11</v>
      </c>
      <c r="C4" s="2" t="s">
        <v>18</v>
      </c>
    </row>
    <row r="5" spans="1:3" x14ac:dyDescent="0.25">
      <c r="B5" s="12" t="s">
        <v>12</v>
      </c>
      <c r="C5" s="12" t="s">
        <v>19</v>
      </c>
    </row>
    <row r="6" spans="1:3" x14ac:dyDescent="0.25">
      <c r="B6" s="2" t="s">
        <v>13</v>
      </c>
      <c r="C6" s="2" t="s">
        <v>20</v>
      </c>
    </row>
    <row r="7" spans="1:3" x14ac:dyDescent="0.25">
      <c r="B7" s="12" t="s">
        <v>14</v>
      </c>
      <c r="C7" s="12" t="s">
        <v>21</v>
      </c>
    </row>
    <row r="8" spans="1:3" x14ac:dyDescent="0.25">
      <c r="B8" s="2" t="s">
        <v>28</v>
      </c>
      <c r="C8" s="2" t="s">
        <v>29</v>
      </c>
    </row>
    <row r="9" spans="1:3" x14ac:dyDescent="0.25">
      <c r="B9" s="12" t="s">
        <v>28</v>
      </c>
      <c r="C9" s="12" t="s">
        <v>30</v>
      </c>
    </row>
    <row r="10" spans="1:3" x14ac:dyDescent="0.25">
      <c r="B10" s="2" t="s">
        <v>28</v>
      </c>
      <c r="C10" s="2" t="s">
        <v>31</v>
      </c>
    </row>
    <row r="11" spans="1:3" x14ac:dyDescent="0.25">
      <c r="B11" s="12" t="s">
        <v>15</v>
      </c>
      <c r="C11" s="12" t="s">
        <v>22</v>
      </c>
    </row>
    <row r="12" spans="1:3" x14ac:dyDescent="0.25">
      <c r="B12" s="2" t="s">
        <v>16</v>
      </c>
      <c r="C12" s="2" t="s">
        <v>23</v>
      </c>
    </row>
    <row r="13" spans="1:3" x14ac:dyDescent="0.25">
      <c r="B13" s="12" t="s">
        <v>32</v>
      </c>
      <c r="C13" s="12" t="s">
        <v>33</v>
      </c>
    </row>
    <row r="14" spans="1:3" x14ac:dyDescent="0.25">
      <c r="B14" s="2" t="s">
        <v>32</v>
      </c>
      <c r="C14" s="2" t="s">
        <v>34</v>
      </c>
    </row>
    <row r="15" spans="1:3" x14ac:dyDescent="0.25">
      <c r="B15" s="12" t="s">
        <v>32</v>
      </c>
      <c r="C15" s="12" t="s">
        <v>35</v>
      </c>
    </row>
    <row r="16" spans="1:3" x14ac:dyDescent="0.25">
      <c r="B16" s="2" t="s">
        <v>32</v>
      </c>
      <c r="C16" s="2" t="s">
        <v>36</v>
      </c>
    </row>
    <row r="17" spans="2:3" x14ac:dyDescent="0.25">
      <c r="B17" s="12" t="s">
        <v>32</v>
      </c>
      <c r="C17" s="12" t="s">
        <v>37</v>
      </c>
    </row>
    <row r="18" spans="2:3" x14ac:dyDescent="0.25">
      <c r="B18" s="2" t="s">
        <v>32</v>
      </c>
      <c r="C18" s="2" t="s">
        <v>38</v>
      </c>
    </row>
    <row r="19" spans="2:3" x14ac:dyDescent="0.25">
      <c r="B19" s="12" t="s">
        <v>32</v>
      </c>
      <c r="C19" s="12" t="s">
        <v>39</v>
      </c>
    </row>
    <row r="20" spans="2:3" x14ac:dyDescent="0.25">
      <c r="B20" s="2" t="s">
        <v>32</v>
      </c>
      <c r="C20" s="2" t="s">
        <v>40</v>
      </c>
    </row>
    <row r="21" spans="2:3" x14ac:dyDescent="0.25">
      <c r="B21" s="12" t="s">
        <v>32</v>
      </c>
      <c r="C21" s="12" t="s">
        <v>41</v>
      </c>
    </row>
    <row r="22" spans="2:3" x14ac:dyDescent="0.25">
      <c r="B22" s="2" t="s">
        <v>32</v>
      </c>
      <c r="C22" s="2" t="s">
        <v>42</v>
      </c>
    </row>
    <row r="23" spans="2:3" x14ac:dyDescent="0.25">
      <c r="B23" s="12" t="s">
        <v>32</v>
      </c>
      <c r="C23" s="12" t="s">
        <v>43</v>
      </c>
    </row>
    <row r="24" spans="2:3" x14ac:dyDescent="0.25">
      <c r="B24" s="2" t="s">
        <v>32</v>
      </c>
      <c r="C24" s="2" t="s">
        <v>44</v>
      </c>
    </row>
    <row r="25" spans="2:3" x14ac:dyDescent="0.25">
      <c r="B25" s="12" t="s">
        <v>32</v>
      </c>
      <c r="C25" s="12" t="s">
        <v>45</v>
      </c>
    </row>
    <row r="26" spans="2:3" x14ac:dyDescent="0.25">
      <c r="B26" s="2" t="s">
        <v>32</v>
      </c>
      <c r="C26" s="2" t="s">
        <v>46</v>
      </c>
    </row>
    <row r="27" spans="2:3" x14ac:dyDescent="0.25">
      <c r="B27" s="12" t="s">
        <v>32</v>
      </c>
      <c r="C27" s="12" t="s">
        <v>47</v>
      </c>
    </row>
    <row r="28" spans="2:3" x14ac:dyDescent="0.25">
      <c r="B28" s="2" t="s">
        <v>32</v>
      </c>
      <c r="C28" s="2" t="s">
        <v>48</v>
      </c>
    </row>
    <row r="29" spans="2:3" x14ac:dyDescent="0.25">
      <c r="B29" s="12" t="s">
        <v>32</v>
      </c>
      <c r="C29" s="12" t="s">
        <v>49</v>
      </c>
    </row>
    <row r="30" spans="2:3" x14ac:dyDescent="0.25">
      <c r="B30" s="2" t="s">
        <v>32</v>
      </c>
      <c r="C30" s="2" t="s">
        <v>50</v>
      </c>
    </row>
    <row r="31" spans="2:3" x14ac:dyDescent="0.25">
      <c r="B31" s="12" t="s">
        <v>32</v>
      </c>
      <c r="C31" s="12" t="s">
        <v>51</v>
      </c>
    </row>
    <row r="32" spans="2:3" x14ac:dyDescent="0.25">
      <c r="B32" s="2" t="s">
        <v>32</v>
      </c>
      <c r="C32" s="2" t="s">
        <v>52</v>
      </c>
    </row>
    <row r="33" spans="2:3" x14ac:dyDescent="0.25">
      <c r="B33" s="12" t="s">
        <v>32</v>
      </c>
      <c r="C33" s="12" t="s">
        <v>53</v>
      </c>
    </row>
    <row r="34" spans="2:3" x14ac:dyDescent="0.25">
      <c r="B34" s="2" t="s">
        <v>32</v>
      </c>
      <c r="C34" s="2" t="s">
        <v>54</v>
      </c>
    </row>
    <row r="35" spans="2:3" x14ac:dyDescent="0.25">
      <c r="B35" s="12" t="s">
        <v>32</v>
      </c>
      <c r="C35" s="12" t="s">
        <v>55</v>
      </c>
    </row>
    <row r="36" spans="2:3" x14ac:dyDescent="0.25">
      <c r="B36" s="2" t="s">
        <v>32</v>
      </c>
      <c r="C36" s="2" t="s">
        <v>56</v>
      </c>
    </row>
    <row r="37" spans="2:3" x14ac:dyDescent="0.25">
      <c r="B37" s="12" t="s">
        <v>32</v>
      </c>
      <c r="C37" s="12" t="s">
        <v>57</v>
      </c>
    </row>
    <row r="38" spans="2:3" x14ac:dyDescent="0.25">
      <c r="B38" s="2" t="s">
        <v>32</v>
      </c>
      <c r="C38" s="2" t="s">
        <v>58</v>
      </c>
    </row>
    <row r="39" spans="2:3" x14ac:dyDescent="0.25">
      <c r="B39" s="12" t="s">
        <v>32</v>
      </c>
      <c r="C39" s="12" t="s">
        <v>59</v>
      </c>
    </row>
    <row r="40" spans="2:3" x14ac:dyDescent="0.25">
      <c r="B40" s="2" t="s">
        <v>32</v>
      </c>
      <c r="C40" s="2" t="s">
        <v>60</v>
      </c>
    </row>
    <row r="41" spans="2:3" x14ac:dyDescent="0.25">
      <c r="B41" s="12" t="s">
        <v>32</v>
      </c>
      <c r="C41" s="12" t="s">
        <v>61</v>
      </c>
    </row>
    <row r="42" spans="2:3" x14ac:dyDescent="0.25">
      <c r="B42" s="2" t="s">
        <v>32</v>
      </c>
      <c r="C42" s="2" t="s">
        <v>62</v>
      </c>
    </row>
    <row r="43" spans="2:3" x14ac:dyDescent="0.25">
      <c r="B43" s="12" t="s">
        <v>32</v>
      </c>
      <c r="C43" s="12" t="s">
        <v>63</v>
      </c>
    </row>
    <row r="44" spans="2:3" x14ac:dyDescent="0.25">
      <c r="B44" s="2" t="s">
        <v>32</v>
      </c>
      <c r="C44" s="2" t="s">
        <v>64</v>
      </c>
    </row>
    <row r="45" spans="2:3" x14ac:dyDescent="0.25">
      <c r="B45" s="12" t="s">
        <v>32</v>
      </c>
      <c r="C45" s="12" t="s">
        <v>65</v>
      </c>
    </row>
    <row r="46" spans="2:3" x14ac:dyDescent="0.25">
      <c r="B46" s="2" t="s">
        <v>32</v>
      </c>
      <c r="C46" s="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80" zoomScaleNormal="80" workbookViewId="0">
      <pane xSplit="1" ySplit="13" topLeftCell="B14" activePane="bottomRight" state="frozen"/>
      <selection pane="topRight"/>
      <selection pane="bottomLeft"/>
      <selection pane="bottomRight" activeCell="I17" sqref="I17"/>
    </sheetView>
  </sheetViews>
  <sheetFormatPr defaultRowHeight="11.45" customHeight="1" x14ac:dyDescent="0.25"/>
  <cols>
    <col min="1" max="1" width="12" customWidth="1"/>
    <col min="2" max="2" width="19.85546875" customWidth="1"/>
    <col min="3" max="3" width="5" customWidth="1"/>
    <col min="4" max="4" width="19.85546875" customWidth="1"/>
    <col min="5" max="5" width="5" customWidth="1"/>
    <col min="6" max="6" width="19.85546875" customWidth="1"/>
    <col min="7" max="7" width="5" customWidth="1"/>
  </cols>
  <sheetData>
    <row r="1" spans="1:15" ht="15" x14ac:dyDescent="0.25">
      <c r="A1" s="3" t="s">
        <v>67</v>
      </c>
    </row>
    <row r="2" spans="1:15" ht="15" x14ac:dyDescent="0.25">
      <c r="A2" s="2" t="s">
        <v>68</v>
      </c>
      <c r="B2" s="1" t="s">
        <v>0</v>
      </c>
    </row>
    <row r="3" spans="1:15" ht="15" x14ac:dyDescent="0.25">
      <c r="A3" s="2" t="s">
        <v>69</v>
      </c>
      <c r="B3" s="2" t="s">
        <v>6</v>
      </c>
    </row>
    <row r="5" spans="1:15" ht="15" x14ac:dyDescent="0.25">
      <c r="A5" s="1" t="s">
        <v>11</v>
      </c>
      <c r="C5" s="2" t="s">
        <v>18</v>
      </c>
    </row>
    <row r="6" spans="1:15" ht="15" x14ac:dyDescent="0.25">
      <c r="A6" s="1" t="s">
        <v>12</v>
      </c>
      <c r="C6" s="2" t="s">
        <v>19</v>
      </c>
    </row>
    <row r="7" spans="1:15" ht="15" x14ac:dyDescent="0.25">
      <c r="A7" s="1" t="s">
        <v>13</v>
      </c>
      <c r="C7" s="2" t="s">
        <v>20</v>
      </c>
    </row>
    <row r="8" spans="1:15" ht="15" x14ac:dyDescent="0.25">
      <c r="A8" s="1" t="s">
        <v>14</v>
      </c>
      <c r="C8" s="2" t="s">
        <v>21</v>
      </c>
    </row>
    <row r="9" spans="1:15" ht="15" x14ac:dyDescent="0.25">
      <c r="A9" s="1" t="s">
        <v>15</v>
      </c>
      <c r="C9" s="2" t="s">
        <v>22</v>
      </c>
    </row>
    <row r="10" spans="1:15" ht="15" x14ac:dyDescent="0.25">
      <c r="A10" s="1" t="s">
        <v>16</v>
      </c>
      <c r="C10" s="2" t="s">
        <v>23</v>
      </c>
    </row>
    <row r="11" spans="1:15" ht="11.45" customHeight="1" x14ac:dyDescent="0.25">
      <c r="L11" s="31" t="s">
        <v>77</v>
      </c>
      <c r="M11" s="31"/>
      <c r="N11" s="31"/>
      <c r="O11" s="31"/>
    </row>
    <row r="12" spans="1:15" ht="15" x14ac:dyDescent="0.25">
      <c r="A12" s="4" t="s">
        <v>70</v>
      </c>
      <c r="B12" s="30" t="s">
        <v>29</v>
      </c>
      <c r="C12" s="30" t="s">
        <v>71</v>
      </c>
      <c r="D12" s="30" t="s">
        <v>30</v>
      </c>
      <c r="E12" s="30" t="s">
        <v>71</v>
      </c>
      <c r="F12" s="30" t="s">
        <v>31</v>
      </c>
      <c r="G12" s="30" t="s">
        <v>71</v>
      </c>
      <c r="H12" t="s">
        <v>76</v>
      </c>
      <c r="I12" t="s">
        <v>78</v>
      </c>
      <c r="L12" t="str">
        <f>B12</f>
        <v>Excluding taxes and levies</v>
      </c>
      <c r="M12" t="str">
        <f>F12</f>
        <v>All taxes and levies included</v>
      </c>
      <c r="N12" s="21" t="s">
        <v>76</v>
      </c>
      <c r="O12" s="25" t="s">
        <v>78</v>
      </c>
    </row>
    <row r="13" spans="1:15" ht="15" x14ac:dyDescent="0.25">
      <c r="A13" s="5" t="s">
        <v>72</v>
      </c>
      <c r="B13" s="7" t="s">
        <v>71</v>
      </c>
      <c r="C13" s="7" t="s">
        <v>71</v>
      </c>
      <c r="D13" s="7" t="s">
        <v>71</v>
      </c>
      <c r="E13" s="7" t="s">
        <v>71</v>
      </c>
      <c r="F13" s="7" t="s">
        <v>71</v>
      </c>
      <c r="G13" s="7" t="s">
        <v>71</v>
      </c>
    </row>
    <row r="14" spans="1:15" ht="15" x14ac:dyDescent="0.25">
      <c r="A14" s="6" t="s">
        <v>33</v>
      </c>
      <c r="B14" s="9" t="s">
        <v>73</v>
      </c>
      <c r="C14" s="9" t="s">
        <v>71</v>
      </c>
      <c r="D14" s="9" t="s">
        <v>73</v>
      </c>
      <c r="E14" s="9" t="s">
        <v>71</v>
      </c>
      <c r="F14" s="9" t="s">
        <v>73</v>
      </c>
      <c r="G14" s="9" t="s">
        <v>71</v>
      </c>
    </row>
    <row r="15" spans="1:15" ht="15" x14ac:dyDescent="0.25">
      <c r="A15" s="6" t="s">
        <v>34</v>
      </c>
      <c r="B15" s="15">
        <v>4.5600000000000002E-2</v>
      </c>
      <c r="C15" s="8" t="s">
        <v>71</v>
      </c>
      <c r="D15" s="15">
        <v>5.1499999999999997E-2</v>
      </c>
      <c r="E15" s="8" t="s">
        <v>71</v>
      </c>
      <c r="F15" s="15">
        <v>6.13E-2</v>
      </c>
      <c r="G15" s="8" t="s">
        <v>71</v>
      </c>
      <c r="J15" s="22"/>
    </row>
    <row r="16" spans="1:15" ht="15" x14ac:dyDescent="0.25">
      <c r="A16" s="6" t="s">
        <v>35</v>
      </c>
      <c r="B16" s="16">
        <v>4.7899999999999998E-2</v>
      </c>
      <c r="C16" s="9" t="s">
        <v>71</v>
      </c>
      <c r="D16" s="16">
        <v>5.3900000000000003E-2</v>
      </c>
      <c r="E16" s="9" t="s">
        <v>71</v>
      </c>
      <c r="F16" s="16">
        <v>6.4100000000000004E-2</v>
      </c>
      <c r="G16" s="9" t="s">
        <v>71</v>
      </c>
      <c r="J16" s="22"/>
    </row>
    <row r="17" spans="1:15" ht="15" x14ac:dyDescent="0.25">
      <c r="A17" s="6" t="s">
        <v>36</v>
      </c>
      <c r="B17" s="15">
        <v>5.8099999999999999E-2</v>
      </c>
      <c r="C17" s="8" t="s">
        <v>71</v>
      </c>
      <c r="D17" s="15">
        <v>6.4000000000000001E-2</v>
      </c>
      <c r="E17" s="8" t="s">
        <v>71</v>
      </c>
      <c r="F17" s="15">
        <v>7.6200000000000004E-2</v>
      </c>
      <c r="G17" s="8" t="s">
        <v>71</v>
      </c>
      <c r="H17" s="26">
        <f>(F17-D17)/D17</f>
        <v>0.19062500000000004</v>
      </c>
      <c r="I17" s="23">
        <f>(D17-B17)</f>
        <v>5.9000000000000025E-3</v>
      </c>
      <c r="J17" s="22"/>
      <c r="L17" s="23"/>
      <c r="M17" s="23"/>
    </row>
    <row r="18" spans="1:15" ht="15" x14ac:dyDescent="0.25">
      <c r="A18" s="6" t="s">
        <v>37</v>
      </c>
      <c r="B18" s="16">
        <v>4.8500000000000001E-2</v>
      </c>
      <c r="C18" s="9" t="s">
        <v>71</v>
      </c>
      <c r="D18" s="16">
        <v>5.45E-2</v>
      </c>
      <c r="E18" s="9" t="s">
        <v>71</v>
      </c>
      <c r="F18" s="16">
        <v>6.4799999999999996E-2</v>
      </c>
      <c r="G18" s="9" t="s">
        <v>71</v>
      </c>
      <c r="H18" s="26">
        <f t="shared" ref="H18:H47" si="0">(F18-D18)/D18</f>
        <v>0.18899082568807332</v>
      </c>
      <c r="I18" s="23">
        <f t="shared" ref="I18:I47" si="1">(D18-B18)</f>
        <v>5.9999999999999984E-3</v>
      </c>
      <c r="J18" s="22"/>
      <c r="L18" s="23"/>
      <c r="M18" s="23"/>
    </row>
    <row r="19" spans="1:15" ht="15" x14ac:dyDescent="0.25">
      <c r="A19" s="6" t="s">
        <v>38</v>
      </c>
      <c r="B19" s="15">
        <v>4.3499999999999997E-2</v>
      </c>
      <c r="C19" s="8" t="s">
        <v>71</v>
      </c>
      <c r="D19" s="15">
        <v>4.9500000000000002E-2</v>
      </c>
      <c r="E19" s="8" t="s">
        <v>71</v>
      </c>
      <c r="F19" s="15">
        <v>5.8900000000000001E-2</v>
      </c>
      <c r="G19" s="8" t="s">
        <v>71</v>
      </c>
      <c r="H19" s="26">
        <f t="shared" si="0"/>
        <v>0.18989898989898987</v>
      </c>
      <c r="I19" s="23">
        <f t="shared" si="1"/>
        <v>6.0000000000000053E-3</v>
      </c>
      <c r="J19" s="22"/>
      <c r="L19" s="23"/>
      <c r="M19" s="23"/>
    </row>
    <row r="20" spans="1:15" ht="15" x14ac:dyDescent="0.25">
      <c r="A20" s="6" t="s">
        <v>39</v>
      </c>
      <c r="B20" s="16">
        <v>4.1500000000000002E-2</v>
      </c>
      <c r="C20" s="9" t="s">
        <v>71</v>
      </c>
      <c r="D20" s="16">
        <v>4.7500000000000001E-2</v>
      </c>
      <c r="E20" s="9" t="s">
        <v>71</v>
      </c>
      <c r="F20" s="16">
        <v>5.6500000000000002E-2</v>
      </c>
      <c r="G20" s="9" t="s">
        <v>71</v>
      </c>
      <c r="H20" s="26">
        <f t="shared" si="0"/>
        <v>0.18947368421052632</v>
      </c>
      <c r="I20" s="23">
        <f t="shared" si="1"/>
        <v>5.9999999999999984E-3</v>
      </c>
      <c r="J20" s="22"/>
      <c r="L20" s="23"/>
      <c r="M20" s="23"/>
    </row>
    <row r="21" spans="1:15" ht="15" x14ac:dyDescent="0.25">
      <c r="A21" s="6" t="s">
        <v>40</v>
      </c>
      <c r="B21" s="15">
        <v>4.2000000000000003E-2</v>
      </c>
      <c r="C21" s="8" t="s">
        <v>71</v>
      </c>
      <c r="D21" s="15">
        <v>4.8000000000000001E-2</v>
      </c>
      <c r="E21" s="8" t="s">
        <v>71</v>
      </c>
      <c r="F21" s="15">
        <v>5.7099999999999998E-2</v>
      </c>
      <c r="G21" s="8" t="s">
        <v>71</v>
      </c>
      <c r="H21" s="26">
        <f t="shared" si="0"/>
        <v>0.18958333333333327</v>
      </c>
      <c r="I21" s="23">
        <f t="shared" si="1"/>
        <v>5.9999999999999984E-3</v>
      </c>
      <c r="J21" s="22"/>
      <c r="K21">
        <v>2010</v>
      </c>
      <c r="L21" s="23">
        <f>AVERAGE(B20:B21)</f>
        <v>4.1750000000000002E-2</v>
      </c>
      <c r="M21" s="23">
        <f t="shared" ref="M21:M47" si="2">AVERAGE(F20:F21)</f>
        <v>5.6800000000000003E-2</v>
      </c>
      <c r="N21" s="24">
        <f>AVERAGE(H20:H21)</f>
        <v>0.18952850877192978</v>
      </c>
      <c r="O21" s="32">
        <f>AVERAGE(I20:I21)</f>
        <v>5.9999999999999984E-3</v>
      </c>
    </row>
    <row r="22" spans="1:15" ht="15" x14ac:dyDescent="0.25">
      <c r="A22" s="6" t="s">
        <v>41</v>
      </c>
      <c r="B22" s="16">
        <v>4.3499999999999997E-2</v>
      </c>
      <c r="C22" s="9" t="s">
        <v>71</v>
      </c>
      <c r="D22" s="16">
        <v>4.9399999999999999E-2</v>
      </c>
      <c r="E22" s="9" t="s">
        <v>71</v>
      </c>
      <c r="F22" s="16">
        <v>5.8799999999999998E-2</v>
      </c>
      <c r="G22" s="9" t="s">
        <v>71</v>
      </c>
      <c r="H22" s="26">
        <f t="shared" si="0"/>
        <v>0.19028340080971656</v>
      </c>
      <c r="I22" s="23">
        <f t="shared" si="1"/>
        <v>5.9000000000000025E-3</v>
      </c>
      <c r="J22" s="22"/>
      <c r="L22" s="23"/>
      <c r="M22" s="23"/>
      <c r="N22" s="24"/>
      <c r="O22" s="32"/>
    </row>
    <row r="23" spans="1:15" ht="15" x14ac:dyDescent="0.25">
      <c r="A23" s="6" t="s">
        <v>42</v>
      </c>
      <c r="B23" s="15">
        <v>4.7800000000000002E-2</v>
      </c>
      <c r="C23" s="8" t="s">
        <v>71</v>
      </c>
      <c r="D23" s="15">
        <v>5.3699999999999998E-2</v>
      </c>
      <c r="E23" s="8" t="s">
        <v>71</v>
      </c>
      <c r="F23" s="15">
        <v>6.4000000000000001E-2</v>
      </c>
      <c r="G23" s="8" t="s">
        <v>71</v>
      </c>
      <c r="H23" s="26">
        <f t="shared" si="0"/>
        <v>0.19180633147113602</v>
      </c>
      <c r="I23" s="23">
        <f t="shared" si="1"/>
        <v>5.8999999999999955E-3</v>
      </c>
      <c r="J23" s="22"/>
      <c r="K23">
        <v>2011</v>
      </c>
      <c r="L23" s="23">
        <f t="shared" ref="L23:L47" si="3">AVERAGE(B22:B23)</f>
        <v>4.5649999999999996E-2</v>
      </c>
      <c r="M23" s="23">
        <f t="shared" si="2"/>
        <v>6.1399999999999996E-2</v>
      </c>
      <c r="N23" s="24">
        <f t="shared" ref="N22:O47" si="4">AVERAGE(H22:H23)</f>
        <v>0.19104486614042629</v>
      </c>
      <c r="O23" s="32">
        <f t="shared" si="4"/>
        <v>5.899999999999999E-3</v>
      </c>
    </row>
    <row r="24" spans="1:15" ht="15" x14ac:dyDescent="0.25">
      <c r="A24" s="6" t="s">
        <v>43</v>
      </c>
      <c r="B24" s="16">
        <v>4.7600000000000003E-2</v>
      </c>
      <c r="C24" s="9" t="s">
        <v>71</v>
      </c>
      <c r="D24" s="16">
        <v>5.3499999999999999E-2</v>
      </c>
      <c r="E24" s="9" t="s">
        <v>71</v>
      </c>
      <c r="F24" s="16">
        <v>6.3700000000000007E-2</v>
      </c>
      <c r="G24" s="9" t="s">
        <v>71</v>
      </c>
      <c r="H24" s="26">
        <f t="shared" si="0"/>
        <v>0.19065420560747678</v>
      </c>
      <c r="I24" s="23">
        <f t="shared" si="1"/>
        <v>5.8999999999999955E-3</v>
      </c>
      <c r="J24" s="22"/>
      <c r="L24" s="23"/>
      <c r="M24" s="23"/>
      <c r="N24" s="24"/>
      <c r="O24" s="32"/>
    </row>
    <row r="25" spans="1:15" ht="15" x14ac:dyDescent="0.25">
      <c r="A25" s="6" t="s">
        <v>44</v>
      </c>
      <c r="B25" s="15">
        <v>4.8599999999999997E-2</v>
      </c>
      <c r="C25" s="8" t="s">
        <v>71</v>
      </c>
      <c r="D25" s="15">
        <v>5.45E-2</v>
      </c>
      <c r="E25" s="8" t="s">
        <v>71</v>
      </c>
      <c r="F25" s="15">
        <v>6.4799999999999996E-2</v>
      </c>
      <c r="G25" s="8" t="s">
        <v>71</v>
      </c>
      <c r="H25" s="26">
        <f t="shared" si="0"/>
        <v>0.18899082568807332</v>
      </c>
      <c r="I25" s="23">
        <f t="shared" si="1"/>
        <v>5.9000000000000025E-3</v>
      </c>
      <c r="J25" s="22"/>
      <c r="K25">
        <v>2012</v>
      </c>
      <c r="L25" s="23">
        <f>AVERAGE(B24:B25)</f>
        <v>4.8100000000000004E-2</v>
      </c>
      <c r="M25" s="23">
        <f t="shared" si="2"/>
        <v>6.4250000000000002E-2</v>
      </c>
      <c r="N25" s="24">
        <f t="shared" si="4"/>
        <v>0.18982251564777505</v>
      </c>
      <c r="O25" s="32">
        <f t="shared" si="4"/>
        <v>5.899999999999999E-3</v>
      </c>
    </row>
    <row r="26" spans="1:15" ht="15" x14ac:dyDescent="0.25">
      <c r="A26" s="6" t="s">
        <v>45</v>
      </c>
      <c r="B26" s="16">
        <v>4.9599999999999998E-2</v>
      </c>
      <c r="C26" s="9" t="s">
        <v>71</v>
      </c>
      <c r="D26" s="16">
        <v>5.5500000000000001E-2</v>
      </c>
      <c r="E26" s="9" t="s">
        <v>71</v>
      </c>
      <c r="F26" s="16">
        <v>6.6100000000000006E-2</v>
      </c>
      <c r="G26" s="9" t="s">
        <v>71</v>
      </c>
      <c r="H26" s="26">
        <f t="shared" si="0"/>
        <v>0.19099099099099109</v>
      </c>
      <c r="I26" s="23">
        <f t="shared" si="1"/>
        <v>5.9000000000000025E-3</v>
      </c>
      <c r="J26" s="22"/>
      <c r="L26" s="23"/>
      <c r="M26" s="23"/>
      <c r="N26" s="24"/>
      <c r="O26" s="32"/>
    </row>
    <row r="27" spans="1:15" ht="15" x14ac:dyDescent="0.25">
      <c r="A27" s="6" t="s">
        <v>46</v>
      </c>
      <c r="B27" s="15">
        <v>5.1900000000000002E-2</v>
      </c>
      <c r="C27" s="8" t="s">
        <v>71</v>
      </c>
      <c r="D27" s="15">
        <v>5.79E-2</v>
      </c>
      <c r="E27" s="8" t="s">
        <v>71</v>
      </c>
      <c r="F27" s="15">
        <v>6.8900000000000003E-2</v>
      </c>
      <c r="G27" s="8" t="s">
        <v>71</v>
      </c>
      <c r="H27" s="26">
        <f t="shared" si="0"/>
        <v>0.18998272884283252</v>
      </c>
      <c r="I27" s="23">
        <f t="shared" si="1"/>
        <v>5.9999999999999984E-3</v>
      </c>
      <c r="J27" s="22"/>
      <c r="K27">
        <v>2013</v>
      </c>
      <c r="L27" s="23">
        <f t="shared" si="3"/>
        <v>5.0750000000000003E-2</v>
      </c>
      <c r="M27" s="23">
        <f t="shared" si="2"/>
        <v>6.7500000000000004E-2</v>
      </c>
      <c r="N27" s="24">
        <f t="shared" si="4"/>
        <v>0.1904868599169118</v>
      </c>
      <c r="O27" s="32">
        <f t="shared" si="4"/>
        <v>5.9500000000000004E-3</v>
      </c>
    </row>
    <row r="28" spans="1:15" ht="15" x14ac:dyDescent="0.25">
      <c r="A28" s="6" t="s">
        <v>47</v>
      </c>
      <c r="B28" s="16">
        <v>5.0999999999999997E-2</v>
      </c>
      <c r="C28" s="9" t="s">
        <v>71</v>
      </c>
      <c r="D28" s="16">
        <v>5.7000000000000002E-2</v>
      </c>
      <c r="E28" s="9" t="s">
        <v>71</v>
      </c>
      <c r="F28" s="16">
        <v>6.7799999999999999E-2</v>
      </c>
      <c r="G28" s="9" t="s">
        <v>71</v>
      </c>
      <c r="H28" s="26">
        <f t="shared" si="0"/>
        <v>0.18947368421052627</v>
      </c>
      <c r="I28" s="23">
        <f t="shared" si="1"/>
        <v>6.0000000000000053E-3</v>
      </c>
      <c r="J28" s="22"/>
      <c r="L28" s="23"/>
      <c r="M28" s="23"/>
      <c r="N28" s="24"/>
      <c r="O28" s="32"/>
    </row>
    <row r="29" spans="1:15" ht="15" x14ac:dyDescent="0.25">
      <c r="A29" s="6" t="s">
        <v>48</v>
      </c>
      <c r="B29" s="15">
        <v>5.1299999999999998E-2</v>
      </c>
      <c r="C29" s="8" t="s">
        <v>71</v>
      </c>
      <c r="D29" s="15">
        <v>5.7299999999999997E-2</v>
      </c>
      <c r="E29" s="8" t="s">
        <v>71</v>
      </c>
      <c r="F29" s="15">
        <v>6.8099999999999994E-2</v>
      </c>
      <c r="G29" s="8" t="s">
        <v>71</v>
      </c>
      <c r="H29" s="26">
        <f t="shared" si="0"/>
        <v>0.18848167539267011</v>
      </c>
      <c r="I29" s="23">
        <f t="shared" si="1"/>
        <v>5.9999999999999984E-3</v>
      </c>
      <c r="J29" s="22"/>
      <c r="K29">
        <v>2014</v>
      </c>
      <c r="L29" s="23">
        <f t="shared" si="3"/>
        <v>5.1150000000000001E-2</v>
      </c>
      <c r="M29" s="23">
        <f t="shared" si="2"/>
        <v>6.7949999999999997E-2</v>
      </c>
      <c r="N29" s="24">
        <f t="shared" si="4"/>
        <v>0.18897767980159819</v>
      </c>
      <c r="O29" s="32">
        <f t="shared" si="4"/>
        <v>6.0000000000000019E-3</v>
      </c>
    </row>
    <row r="30" spans="1:15" ht="15" x14ac:dyDescent="0.25">
      <c r="A30" s="6" t="s">
        <v>49</v>
      </c>
      <c r="B30" s="16">
        <v>5.0900000000000001E-2</v>
      </c>
      <c r="C30" s="9" t="s">
        <v>71</v>
      </c>
      <c r="D30" s="16">
        <v>5.6800000000000003E-2</v>
      </c>
      <c r="E30" s="9" t="s">
        <v>71</v>
      </c>
      <c r="F30" s="16">
        <v>6.7599999999999993E-2</v>
      </c>
      <c r="G30" s="9" t="s">
        <v>71</v>
      </c>
      <c r="H30" s="26">
        <f t="shared" si="0"/>
        <v>0.19014084507042234</v>
      </c>
      <c r="I30" s="23">
        <f t="shared" si="1"/>
        <v>5.9000000000000025E-3</v>
      </c>
      <c r="J30" s="22"/>
      <c r="L30" s="23"/>
      <c r="M30" s="23"/>
      <c r="N30" s="24"/>
      <c r="O30" s="32"/>
    </row>
    <row r="31" spans="1:15" ht="15" x14ac:dyDescent="0.25">
      <c r="A31" s="6" t="s">
        <v>50</v>
      </c>
      <c r="B31" s="15">
        <v>5.1299999999999998E-2</v>
      </c>
      <c r="C31" s="8" t="s">
        <v>71</v>
      </c>
      <c r="D31" s="15">
        <v>5.7299999999999997E-2</v>
      </c>
      <c r="E31" s="8" t="s">
        <v>71</v>
      </c>
      <c r="F31" s="15">
        <v>6.8099999999999994E-2</v>
      </c>
      <c r="G31" s="8" t="s">
        <v>71</v>
      </c>
      <c r="H31" s="26">
        <f t="shared" si="0"/>
        <v>0.18848167539267011</v>
      </c>
      <c r="I31" s="23">
        <f t="shared" si="1"/>
        <v>5.9999999999999984E-3</v>
      </c>
      <c r="J31" s="22"/>
      <c r="K31">
        <v>2015</v>
      </c>
      <c r="L31" s="23">
        <f t="shared" si="3"/>
        <v>5.11E-2</v>
      </c>
      <c r="M31" s="23">
        <f t="shared" si="2"/>
        <v>6.7849999999999994E-2</v>
      </c>
      <c r="N31" s="24">
        <f t="shared" si="4"/>
        <v>0.18931126023154621</v>
      </c>
      <c r="O31" s="32">
        <f t="shared" si="4"/>
        <v>5.9500000000000004E-3</v>
      </c>
    </row>
    <row r="32" spans="1:15" ht="15" x14ac:dyDescent="0.25">
      <c r="A32" s="6" t="s">
        <v>51</v>
      </c>
      <c r="B32" s="16">
        <v>4.9599999999999998E-2</v>
      </c>
      <c r="C32" s="9" t="s">
        <v>71</v>
      </c>
      <c r="D32" s="16">
        <v>5.5500000000000001E-2</v>
      </c>
      <c r="E32" s="9" t="s">
        <v>71</v>
      </c>
      <c r="F32" s="16">
        <v>6.6100000000000006E-2</v>
      </c>
      <c r="G32" s="9" t="s">
        <v>71</v>
      </c>
      <c r="H32" s="26">
        <f t="shared" si="0"/>
        <v>0.19099099099099109</v>
      </c>
      <c r="I32" s="23">
        <f t="shared" si="1"/>
        <v>5.9000000000000025E-3</v>
      </c>
      <c r="J32" s="22"/>
      <c r="L32" s="23"/>
      <c r="M32" s="23"/>
      <c r="N32" s="24"/>
      <c r="O32" s="32"/>
    </row>
    <row r="33" spans="1:15" ht="15" x14ac:dyDescent="0.25">
      <c r="A33" s="6" t="s">
        <v>52</v>
      </c>
      <c r="B33" s="15">
        <v>4.8000000000000001E-2</v>
      </c>
      <c r="C33" s="8" t="s">
        <v>71</v>
      </c>
      <c r="D33" s="15">
        <v>5.3999999999999999E-2</v>
      </c>
      <c r="E33" s="8" t="s">
        <v>71</v>
      </c>
      <c r="F33" s="15">
        <v>6.4199999999999993E-2</v>
      </c>
      <c r="G33" s="8" t="s">
        <v>71</v>
      </c>
      <c r="H33" s="26">
        <f t="shared" si="0"/>
        <v>0.18888888888888877</v>
      </c>
      <c r="I33" s="23">
        <f t="shared" si="1"/>
        <v>5.9999999999999984E-3</v>
      </c>
      <c r="J33" s="22"/>
      <c r="K33">
        <v>2016</v>
      </c>
      <c r="L33" s="23">
        <f t="shared" si="3"/>
        <v>4.8799999999999996E-2</v>
      </c>
      <c r="M33" s="23">
        <f t="shared" si="2"/>
        <v>6.515E-2</v>
      </c>
      <c r="N33" s="24">
        <f t="shared" si="4"/>
        <v>0.18993993993993993</v>
      </c>
      <c r="O33" s="32">
        <f t="shared" si="4"/>
        <v>5.9500000000000004E-3</v>
      </c>
    </row>
    <row r="34" spans="1:15" ht="15" x14ac:dyDescent="0.25">
      <c r="A34" s="6" t="s">
        <v>53</v>
      </c>
      <c r="B34" s="16">
        <v>4.5400000000000003E-2</v>
      </c>
      <c r="C34" s="9" t="s">
        <v>71</v>
      </c>
      <c r="D34" s="16">
        <v>5.1400000000000001E-2</v>
      </c>
      <c r="E34" s="9" t="s">
        <v>71</v>
      </c>
      <c r="F34" s="16">
        <v>6.1100000000000002E-2</v>
      </c>
      <c r="G34" s="9" t="s">
        <v>71</v>
      </c>
      <c r="H34" s="26">
        <f t="shared" si="0"/>
        <v>0.18871595330739299</v>
      </c>
      <c r="I34" s="23">
        <f t="shared" si="1"/>
        <v>5.9999999999999984E-3</v>
      </c>
      <c r="J34" s="22"/>
      <c r="L34" s="23"/>
      <c r="M34" s="23"/>
      <c r="N34" s="24"/>
      <c r="O34" s="32"/>
    </row>
    <row r="35" spans="1:15" ht="15" x14ac:dyDescent="0.25">
      <c r="A35" s="6" t="s">
        <v>54</v>
      </c>
      <c r="B35" s="15">
        <v>4.53E-2</v>
      </c>
      <c r="C35" s="8" t="s">
        <v>71</v>
      </c>
      <c r="D35" s="15">
        <v>5.1200000000000002E-2</v>
      </c>
      <c r="E35" s="8" t="s">
        <v>71</v>
      </c>
      <c r="F35" s="15">
        <v>6.0900000000000003E-2</v>
      </c>
      <c r="G35" s="8" t="s">
        <v>71</v>
      </c>
      <c r="H35" s="26">
        <f t="shared" si="0"/>
        <v>0.189453125</v>
      </c>
      <c r="I35" s="23">
        <f t="shared" si="1"/>
        <v>5.9000000000000025E-3</v>
      </c>
      <c r="J35" s="22"/>
      <c r="K35">
        <v>2017</v>
      </c>
      <c r="L35" s="23">
        <f t="shared" si="3"/>
        <v>4.5350000000000001E-2</v>
      </c>
      <c r="M35" s="23">
        <f t="shared" si="2"/>
        <v>6.0999999999999999E-2</v>
      </c>
      <c r="N35" s="24">
        <f t="shared" si="4"/>
        <v>0.1890845391536965</v>
      </c>
      <c r="O35" s="32">
        <f t="shared" si="4"/>
        <v>5.9500000000000004E-3</v>
      </c>
    </row>
    <row r="36" spans="1:15" ht="15" x14ac:dyDescent="0.25">
      <c r="A36" s="6" t="s">
        <v>55</v>
      </c>
      <c r="B36" s="16">
        <v>4.5199999999999997E-2</v>
      </c>
      <c r="C36" s="9" t="s">
        <v>71</v>
      </c>
      <c r="D36" s="16">
        <v>5.11E-2</v>
      </c>
      <c r="E36" s="9" t="s">
        <v>71</v>
      </c>
      <c r="F36" s="16">
        <v>6.08E-2</v>
      </c>
      <c r="G36" s="9" t="s">
        <v>71</v>
      </c>
      <c r="H36" s="26">
        <f t="shared" si="0"/>
        <v>0.18982387475538162</v>
      </c>
      <c r="I36" s="23">
        <f t="shared" si="1"/>
        <v>5.9000000000000025E-3</v>
      </c>
      <c r="J36" s="22"/>
      <c r="L36" s="23"/>
      <c r="M36" s="23"/>
      <c r="N36" s="24"/>
      <c r="O36" s="32"/>
    </row>
    <row r="37" spans="1:15" ht="15" x14ac:dyDescent="0.25">
      <c r="A37" s="6" t="s">
        <v>56</v>
      </c>
      <c r="B37" s="15">
        <v>4.5100000000000001E-2</v>
      </c>
      <c r="C37" s="8" t="s">
        <v>71</v>
      </c>
      <c r="D37" s="15">
        <v>5.11E-2</v>
      </c>
      <c r="E37" s="8" t="s">
        <v>71</v>
      </c>
      <c r="F37" s="15">
        <v>6.08E-2</v>
      </c>
      <c r="G37" s="8" t="s">
        <v>71</v>
      </c>
      <c r="H37" s="26">
        <f t="shared" si="0"/>
        <v>0.18982387475538162</v>
      </c>
      <c r="I37" s="23">
        <f t="shared" si="1"/>
        <v>5.9999999999999984E-3</v>
      </c>
      <c r="J37" s="22"/>
      <c r="K37">
        <v>2018</v>
      </c>
      <c r="L37" s="23">
        <f t="shared" si="3"/>
        <v>4.5149999999999996E-2</v>
      </c>
      <c r="M37" s="23">
        <f t="shared" si="2"/>
        <v>6.08E-2</v>
      </c>
      <c r="N37" s="24">
        <f t="shared" si="4"/>
        <v>0.18982387475538162</v>
      </c>
      <c r="O37" s="32">
        <f t="shared" si="4"/>
        <v>5.9500000000000004E-3</v>
      </c>
    </row>
    <row r="38" spans="1:15" ht="15" x14ac:dyDescent="0.25">
      <c r="A38" s="6" t="s">
        <v>57</v>
      </c>
      <c r="B38" s="16">
        <v>4.7199999999999999E-2</v>
      </c>
      <c r="C38" s="9" t="s">
        <v>71</v>
      </c>
      <c r="D38" s="16">
        <v>5.3100000000000001E-2</v>
      </c>
      <c r="E38" s="9" t="s">
        <v>71</v>
      </c>
      <c r="F38" s="16">
        <v>6.3200000000000006E-2</v>
      </c>
      <c r="G38" s="9" t="s">
        <v>71</v>
      </c>
      <c r="H38" s="26">
        <f t="shared" si="0"/>
        <v>0.19020715630885132</v>
      </c>
      <c r="I38" s="23">
        <f t="shared" si="1"/>
        <v>5.9000000000000025E-3</v>
      </c>
      <c r="J38" s="22"/>
      <c r="L38" s="23"/>
      <c r="M38" s="23"/>
      <c r="N38" s="24"/>
      <c r="O38" s="32"/>
    </row>
    <row r="39" spans="1:15" ht="15" x14ac:dyDescent="0.25">
      <c r="A39" s="6" t="s">
        <v>58</v>
      </c>
      <c r="B39" s="15">
        <v>4.3099999999999999E-2</v>
      </c>
      <c r="C39" s="8" t="s">
        <v>71</v>
      </c>
      <c r="D39" s="15">
        <v>4.9399999999999999E-2</v>
      </c>
      <c r="E39" s="8" t="s">
        <v>71</v>
      </c>
      <c r="F39" s="15">
        <v>5.8799999999999998E-2</v>
      </c>
      <c r="G39" s="8" t="s">
        <v>71</v>
      </c>
      <c r="H39" s="26">
        <f t="shared" si="0"/>
        <v>0.19028340080971656</v>
      </c>
      <c r="I39" s="23">
        <f t="shared" si="1"/>
        <v>6.3E-3</v>
      </c>
      <c r="J39" s="22"/>
      <c r="K39">
        <v>2019</v>
      </c>
      <c r="L39" s="23">
        <f t="shared" si="3"/>
        <v>4.5149999999999996E-2</v>
      </c>
      <c r="M39" s="23">
        <f t="shared" si="2"/>
        <v>6.0999999999999999E-2</v>
      </c>
      <c r="N39" s="24">
        <f t="shared" si="4"/>
        <v>0.19024527855928394</v>
      </c>
      <c r="O39" s="32">
        <f t="shared" si="4"/>
        <v>6.1000000000000013E-3</v>
      </c>
    </row>
    <row r="40" spans="1:15" ht="15" x14ac:dyDescent="0.25">
      <c r="A40" s="6" t="s">
        <v>59</v>
      </c>
      <c r="B40" s="16">
        <v>4.3900000000000002E-2</v>
      </c>
      <c r="C40" s="9" t="s">
        <v>71</v>
      </c>
      <c r="D40" s="16">
        <v>5.0200000000000002E-2</v>
      </c>
      <c r="E40" s="9" t="s">
        <v>71</v>
      </c>
      <c r="F40" s="16">
        <v>5.9700000000000003E-2</v>
      </c>
      <c r="G40" s="9" t="s">
        <v>71</v>
      </c>
      <c r="H40" s="26">
        <f t="shared" si="0"/>
        <v>0.18924302788844624</v>
      </c>
      <c r="I40" s="23">
        <f t="shared" si="1"/>
        <v>6.3E-3</v>
      </c>
      <c r="J40" s="22"/>
      <c r="L40" s="23"/>
      <c r="M40" s="23"/>
      <c r="N40" s="24"/>
      <c r="O40" s="32"/>
    </row>
    <row r="41" spans="1:15" ht="15" x14ac:dyDescent="0.25">
      <c r="A41" s="6" t="s">
        <v>60</v>
      </c>
      <c r="B41" s="15">
        <v>4.7100000000000003E-2</v>
      </c>
      <c r="C41" s="8" t="s">
        <v>71</v>
      </c>
      <c r="D41" s="15">
        <v>5.3400000000000003E-2</v>
      </c>
      <c r="E41" s="8" t="s">
        <v>71</v>
      </c>
      <c r="F41" s="19">
        <v>6.2E-2</v>
      </c>
      <c r="G41" s="8" t="s">
        <v>71</v>
      </c>
      <c r="H41" s="26">
        <f t="shared" si="0"/>
        <v>0.1610486891385767</v>
      </c>
      <c r="I41" s="23">
        <f t="shared" si="1"/>
        <v>6.3E-3</v>
      </c>
      <c r="J41" s="22"/>
      <c r="K41">
        <v>2020</v>
      </c>
      <c r="L41" s="23">
        <f>AVERAGE(B40:B41)</f>
        <v>4.5499999999999999E-2</v>
      </c>
      <c r="M41" s="23">
        <f t="shared" si="2"/>
        <v>6.0850000000000001E-2</v>
      </c>
      <c r="N41" s="24">
        <f t="shared" si="4"/>
        <v>0.17514585851351147</v>
      </c>
      <c r="O41" s="32">
        <f t="shared" si="4"/>
        <v>6.3E-3</v>
      </c>
    </row>
    <row r="42" spans="1:15" ht="15" x14ac:dyDescent="0.25">
      <c r="A42" s="6" t="s">
        <v>61</v>
      </c>
      <c r="B42" s="16">
        <v>4.3499999999999997E-2</v>
      </c>
      <c r="C42" s="9" t="s">
        <v>71</v>
      </c>
      <c r="D42" s="16">
        <v>5.4300000000000001E-2</v>
      </c>
      <c r="E42" s="9" t="s">
        <v>71</v>
      </c>
      <c r="F42" s="16">
        <v>6.4699999999999994E-2</v>
      </c>
      <c r="G42" s="9" t="s">
        <v>71</v>
      </c>
      <c r="H42" s="26">
        <f t="shared" si="0"/>
        <v>0.19152854511970521</v>
      </c>
      <c r="I42" s="27">
        <f t="shared" si="1"/>
        <v>1.0800000000000004E-2</v>
      </c>
      <c r="J42" s="22"/>
      <c r="L42" s="23"/>
      <c r="M42" s="23"/>
      <c r="N42" s="24"/>
      <c r="O42" s="32"/>
    </row>
    <row r="43" spans="1:15" ht="15" x14ac:dyDescent="0.25">
      <c r="A43" s="6" t="s">
        <v>62</v>
      </c>
      <c r="B43" s="15">
        <v>4.7399999999999998E-2</v>
      </c>
      <c r="C43" s="8" t="s">
        <v>71</v>
      </c>
      <c r="D43" s="15">
        <v>5.8200000000000002E-2</v>
      </c>
      <c r="E43" s="8" t="s">
        <v>71</v>
      </c>
      <c r="F43" s="15">
        <v>6.9199999999999998E-2</v>
      </c>
      <c r="G43" s="8" t="s">
        <v>71</v>
      </c>
      <c r="H43" s="26">
        <f t="shared" si="0"/>
        <v>0.18900343642611675</v>
      </c>
      <c r="I43" s="27">
        <f t="shared" si="1"/>
        <v>1.0800000000000004E-2</v>
      </c>
      <c r="J43" s="22"/>
      <c r="K43">
        <v>2021</v>
      </c>
      <c r="L43" s="23">
        <f>AVERAGE(B42:B43)</f>
        <v>4.5449999999999997E-2</v>
      </c>
      <c r="M43" s="23">
        <f t="shared" si="2"/>
        <v>6.6949999999999996E-2</v>
      </c>
      <c r="N43" s="24">
        <f t="shared" si="4"/>
        <v>0.19026599077291098</v>
      </c>
      <c r="O43" s="32">
        <f t="shared" si="4"/>
        <v>1.0800000000000004E-2</v>
      </c>
    </row>
    <row r="44" spans="1:15" ht="15" x14ac:dyDescent="0.25">
      <c r="A44" s="6" t="s">
        <v>63</v>
      </c>
      <c r="B44" s="16">
        <v>5.6099999999999997E-2</v>
      </c>
      <c r="C44" s="9" t="s">
        <v>71</v>
      </c>
      <c r="D44" s="16">
        <v>6.7699999999999996E-2</v>
      </c>
      <c r="E44" s="9" t="s">
        <v>71</v>
      </c>
      <c r="F44" s="16">
        <v>8.0600000000000005E-2</v>
      </c>
      <c r="G44" s="9" t="s">
        <v>71</v>
      </c>
      <c r="H44" s="26">
        <f t="shared" si="0"/>
        <v>0.1905465288035452</v>
      </c>
      <c r="I44" s="27">
        <f t="shared" si="1"/>
        <v>1.1599999999999999E-2</v>
      </c>
      <c r="J44" s="22"/>
      <c r="L44" s="23"/>
      <c r="M44" s="23"/>
      <c r="N44" s="24"/>
      <c r="O44" s="32"/>
    </row>
    <row r="45" spans="1:15" ht="15" x14ac:dyDescent="0.25">
      <c r="A45" s="6" t="s">
        <v>64</v>
      </c>
      <c r="B45" s="15">
        <v>7.4099999999999999E-2</v>
      </c>
      <c r="C45" s="8" t="s">
        <v>71</v>
      </c>
      <c r="D45" s="15">
        <v>8.6099999999999996E-2</v>
      </c>
      <c r="E45" s="8" t="s">
        <v>71</v>
      </c>
      <c r="F45" s="15">
        <v>9.4100000000000003E-2</v>
      </c>
      <c r="G45" s="8" t="s">
        <v>71</v>
      </c>
      <c r="H45" s="26">
        <f t="shared" si="0"/>
        <v>9.2915214866434462E-2</v>
      </c>
      <c r="I45" s="27">
        <f t="shared" si="1"/>
        <v>1.1999999999999997E-2</v>
      </c>
      <c r="J45" s="22"/>
      <c r="K45">
        <v>2022</v>
      </c>
      <c r="L45" s="23">
        <f>AVERAGE(B44:B45)</f>
        <v>6.5099999999999991E-2</v>
      </c>
      <c r="M45" s="23">
        <f t="shared" si="2"/>
        <v>8.7350000000000011E-2</v>
      </c>
      <c r="N45" s="24">
        <f t="shared" si="4"/>
        <v>0.14173087183498984</v>
      </c>
      <c r="O45" s="32">
        <f t="shared" si="4"/>
        <v>1.1799999999999998E-2</v>
      </c>
    </row>
    <row r="46" spans="1:15" ht="15" x14ac:dyDescent="0.25">
      <c r="A46" s="6" t="s">
        <v>65</v>
      </c>
      <c r="B46" s="16">
        <v>9.69E-2</v>
      </c>
      <c r="C46" s="9" t="s">
        <v>71</v>
      </c>
      <c r="D46" s="16">
        <v>0.1149</v>
      </c>
      <c r="E46" s="9" t="s">
        <v>71</v>
      </c>
      <c r="F46" s="20">
        <v>0.123</v>
      </c>
      <c r="G46" s="9" t="s">
        <v>71</v>
      </c>
      <c r="H46" s="26">
        <f t="shared" si="0"/>
        <v>7.0496083550913802E-2</v>
      </c>
      <c r="I46" s="27">
        <f t="shared" si="1"/>
        <v>1.8000000000000002E-2</v>
      </c>
      <c r="J46" s="22"/>
      <c r="L46" s="23"/>
      <c r="M46" s="23"/>
      <c r="N46" s="24"/>
      <c r="O46" s="32"/>
    </row>
    <row r="47" spans="1:15" ht="15" x14ac:dyDescent="0.25">
      <c r="A47" s="6" t="s">
        <v>66</v>
      </c>
      <c r="B47" s="19">
        <v>9.2999999999999999E-2</v>
      </c>
      <c r="C47" s="8" t="s">
        <v>71</v>
      </c>
      <c r="D47" s="19">
        <v>0.107</v>
      </c>
      <c r="E47" s="8" t="s">
        <v>71</v>
      </c>
      <c r="F47" s="15">
        <v>0.1145</v>
      </c>
      <c r="G47" s="8" t="s">
        <v>71</v>
      </c>
      <c r="H47" s="26">
        <f t="shared" si="0"/>
        <v>7.0093457943925297E-2</v>
      </c>
      <c r="I47" s="27">
        <f t="shared" si="1"/>
        <v>1.3999999999999999E-2</v>
      </c>
      <c r="J47" s="22"/>
      <c r="K47">
        <v>2023</v>
      </c>
      <c r="L47" s="23">
        <f t="shared" si="3"/>
        <v>9.4950000000000007E-2</v>
      </c>
      <c r="M47" s="23">
        <f t="shared" si="2"/>
        <v>0.11874999999999999</v>
      </c>
      <c r="N47" s="24">
        <f t="shared" si="4"/>
        <v>7.0294770747419549E-2</v>
      </c>
      <c r="O47" s="32">
        <f t="shared" si="4"/>
        <v>1.6E-2</v>
      </c>
    </row>
    <row r="49" spans="1:2" ht="15" x14ac:dyDescent="0.25">
      <c r="A49" s="1" t="s">
        <v>74</v>
      </c>
    </row>
    <row r="50" spans="1:2" ht="15" x14ac:dyDescent="0.25">
      <c r="A50" s="1" t="s">
        <v>73</v>
      </c>
      <c r="B50" s="2" t="s">
        <v>75</v>
      </c>
    </row>
  </sheetData>
  <mergeCells count="4">
    <mergeCell ref="B12:C12"/>
    <mergeCell ref="D12:E12"/>
    <mergeCell ref="F12:G12"/>
    <mergeCell ref="L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Alibas, Sirin</cp:lastModifiedBy>
  <dcterms:created xsi:type="dcterms:W3CDTF">2024-05-27T21:25:28Z</dcterms:created>
  <dcterms:modified xsi:type="dcterms:W3CDTF">2024-06-03T20:17:17Z</dcterms:modified>
</cp:coreProperties>
</file>