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sia\RenderNew\projects\test_building\input\"/>
    </mc:Choice>
  </mc:AlternateContent>
  <bookViews>
    <workbookView xWindow="0" yWindow="0" windowWidth="16380" windowHeight="8190" tabRatio="500"/>
  </bookViews>
  <sheets>
    <sheet name="lifetime_tuned" sheetId="1" r:id="rId1"/>
    <sheet name="lifetime_tuned_v3" sheetId="2" r:id="rId2"/>
    <sheet name="lifetime_tuned_v2" sheetId="3" r:id="rId3"/>
    <sheet name="shortened_lifetime" sheetId="4" r:id="rId4"/>
    <sheet name="lifetime_empirical" sheetId="5" r:id="rId5"/>
    <sheet name="Sheet1" sheetId="6" r:id="rId6"/>
  </sheets>
  <definedNames>
    <definedName name="_xlnm._FilterDatabase" localSheetId="0" hidden="1">lifetime_tuned!$A$1:$E$44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6" l="1"/>
  <c r="H17" i="6"/>
  <c r="H16" i="6"/>
  <c r="H15" i="6"/>
  <c r="H14" i="6"/>
  <c r="H13" i="6"/>
  <c r="H12" i="6"/>
  <c r="H11" i="6"/>
  <c r="H10" i="6"/>
  <c r="I13" i="6" s="1"/>
  <c r="H9" i="6"/>
  <c r="H8" i="6"/>
  <c r="H7" i="6"/>
  <c r="H6" i="6"/>
  <c r="I9" i="6" s="1"/>
  <c r="I5" i="6"/>
  <c r="H5" i="6"/>
  <c r="H4" i="6"/>
  <c r="H3" i="6"/>
  <c r="H2" i="6"/>
  <c r="H50" i="5"/>
  <c r="K45" i="5" s="1"/>
  <c r="G50" i="5"/>
  <c r="I46" i="5" s="1"/>
  <c r="K49" i="5"/>
  <c r="I49" i="5"/>
  <c r="K48" i="5"/>
  <c r="I48" i="5"/>
  <c r="K47" i="5"/>
  <c r="I47" i="5"/>
  <c r="K46" i="5"/>
  <c r="H37" i="5"/>
  <c r="K31" i="5" s="1"/>
  <c r="G37" i="5"/>
  <c r="I32" i="5" s="1"/>
  <c r="K36" i="5"/>
  <c r="I36" i="5"/>
  <c r="K35" i="5"/>
  <c r="I35" i="5"/>
  <c r="K34" i="5"/>
  <c r="I34" i="5"/>
  <c r="K33" i="5"/>
  <c r="I33" i="5"/>
  <c r="K32" i="5"/>
  <c r="H27" i="5"/>
  <c r="K17" i="5" s="1"/>
  <c r="G27" i="5"/>
  <c r="I18" i="5" s="1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K14" i="5"/>
  <c r="H14" i="5"/>
  <c r="G14" i="5"/>
  <c r="I4" i="5" s="1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K3" i="5"/>
  <c r="I3" i="5"/>
  <c r="K2" i="5"/>
  <c r="L14" i="5" s="1"/>
  <c r="H44" i="3"/>
  <c r="H43" i="3"/>
  <c r="H42" i="3"/>
  <c r="H41" i="3"/>
  <c r="H40" i="3"/>
  <c r="H39" i="3"/>
  <c r="H38" i="3"/>
  <c r="H37" i="3"/>
  <c r="H36" i="3"/>
  <c r="H35" i="3"/>
  <c r="H34" i="3"/>
  <c r="H33" i="3"/>
  <c r="I44" i="3" s="1"/>
  <c r="H32" i="3"/>
  <c r="H31" i="3"/>
  <c r="H30" i="3"/>
  <c r="H29" i="3"/>
  <c r="H28" i="3"/>
  <c r="H27" i="3"/>
  <c r="H26" i="3"/>
  <c r="H25" i="3"/>
  <c r="H24" i="3"/>
  <c r="H23" i="3"/>
  <c r="I32" i="3" s="1"/>
  <c r="H22" i="3"/>
  <c r="H21" i="3"/>
  <c r="I22" i="3" s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14" i="3" s="1"/>
  <c r="H48" i="2"/>
  <c r="H47" i="2"/>
  <c r="H46" i="2"/>
  <c r="H45" i="2"/>
  <c r="H44" i="2"/>
  <c r="H43" i="2"/>
  <c r="H42" i="2"/>
  <c r="H41" i="2"/>
  <c r="H40" i="2"/>
  <c r="H39" i="2"/>
  <c r="H38" i="2"/>
  <c r="I48" i="2" s="1"/>
  <c r="H37" i="2"/>
  <c r="H36" i="2"/>
  <c r="H35" i="2"/>
  <c r="I36" i="2" s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I26" i="2" s="1"/>
  <c r="I14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7" i="5" l="1"/>
  <c r="I40" i="5"/>
  <c r="I50" i="5"/>
  <c r="K50" i="5"/>
  <c r="K37" i="5"/>
  <c r="K38" i="5"/>
  <c r="L50" i="5" s="1"/>
  <c r="K39" i="5"/>
  <c r="K40" i="5"/>
  <c r="I14" i="5"/>
  <c r="K27" i="5"/>
  <c r="I41" i="5"/>
  <c r="K41" i="5"/>
  <c r="I28" i="5"/>
  <c r="I42" i="5"/>
  <c r="K28" i="5"/>
  <c r="L37" i="5" s="1"/>
  <c r="K42" i="5"/>
  <c r="I39" i="5"/>
  <c r="I15" i="5"/>
  <c r="I29" i="5"/>
  <c r="I43" i="5"/>
  <c r="K15" i="5"/>
  <c r="K29" i="5"/>
  <c r="K43" i="5"/>
  <c r="I2" i="5"/>
  <c r="J14" i="5" s="1"/>
  <c r="I16" i="5"/>
  <c r="I30" i="5"/>
  <c r="I44" i="5"/>
  <c r="K16" i="5"/>
  <c r="K30" i="5"/>
  <c r="K44" i="5"/>
  <c r="I37" i="5"/>
  <c r="I38" i="5"/>
  <c r="J50" i="5" s="1"/>
  <c r="I17" i="5"/>
  <c r="I31" i="5"/>
  <c r="I45" i="5"/>
  <c r="J27" i="5" l="1"/>
  <c r="L27" i="5"/>
  <c r="J37" i="5"/>
</calcChain>
</file>

<file path=xl/sharedStrings.xml><?xml version="1.0" encoding="utf-8"?>
<sst xmlns="http://schemas.openxmlformats.org/spreadsheetml/2006/main" count="375" uniqueCount="50">
  <si>
    <t>id_building_component</t>
  </si>
  <si>
    <t>unit</t>
  </si>
  <si>
    <t>min</t>
  </si>
  <si>
    <t>max</t>
  </si>
  <si>
    <t>pdf</t>
  </si>
  <si>
    <t>year</t>
  </si>
  <si>
    <t>exterior wall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</si>
  <si>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</si>
  <si>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</si>
  <si>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</si>
  <si>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</si>
  <si>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</si>
  <si>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</si>
  <si>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</si>
  <si>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</si>
  <si>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</si>
  <si>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</si>
  <si>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</si>
  <si>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</si>
  <si>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</si>
  <si>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window</t>
  </si>
  <si>
    <t>5-10</t>
  </si>
  <si>
    <t>11-15</t>
  </si>
  <si>
    <t>16-20</t>
  </si>
  <si>
    <t>21-25</t>
  </si>
  <si>
    <t>roof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</si>
  <si>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</si>
  <si>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</si>
  <si>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</si>
  <si>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</si>
  <si>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</si>
  <si>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</si>
  <si>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</si>
  <si>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</si>
  <si>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</si>
  <si>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</si>
  <si>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basement</t>
  </si>
  <si>
    <t>91-95</t>
  </si>
  <si>
    <t>96-100</t>
  </si>
  <si>
    <t>101-105</t>
  </si>
  <si>
    <t>pdf_literature</t>
  </si>
  <si>
    <t>sum_pdf_literature</t>
  </si>
  <si>
    <t>sum_pdf</t>
  </si>
  <si>
    <t>lifetime*pdf_norm</t>
  </si>
  <si>
    <t>avg_lifetime</t>
  </si>
  <si>
    <t>new_lifetime*pdf_norm</t>
  </si>
  <si>
    <t>new_avg_lifetime</t>
  </si>
  <si>
    <t>note</t>
  </si>
  <si>
    <t>rate scaling</t>
  </si>
  <si>
    <t>id_scenario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</si>
</sst>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5B9BD5"/>
      </patternFill>
    </fill>
    <fill>
      <patternFill patternType="solid">
        <fgColor rgb="FFDAE3F3"/>
        <bgColor rgb="FFD9D9D9"/>
      </patternFill>
    </fill>
  </fills>
  <borders count="6">
    <border>
      <left/>
      <right/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/>
      <top/>
      <bottom style="thin">
        <color rgb="FF8FAADC"/>
      </bottom>
      <diagonal/>
    </border>
    <border>
      <left/>
      <right/>
      <top style="thin">
        <color rgb="FF8FAADC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3" borderId="1" xfId="0" applyFont="1" applyFill="1" applyBorder="1"/>
    <xf numFmtId="0" fontId="0" fillId="3" borderId="3" xfId="0" applyFill="1" applyBorder="1"/>
    <xf numFmtId="0" fontId="0" fillId="0" borderId="2" xfId="0" applyBorder="1"/>
    <xf numFmtId="0" fontId="0" fillId="0" borderId="1" xfId="0" applyFont="1" applyBorder="1"/>
    <xf numFmtId="0" fontId="0" fillId="0" borderId="3" xfId="0" applyBorder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65" fontId="0" fillId="0" borderId="0" xfId="0" applyNumberFormat="1"/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0" fontId="1" fillId="2" borderId="4" xfId="0" applyFont="1" applyFill="1" applyBorder="1"/>
    <xf numFmtId="1" fontId="0" fillId="0" borderId="0" xfId="0" applyNumberFormat="1" applyFo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B9BD5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lifetime_tuned_v3!$G$2:$G$14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lifetime_tuned_v3!$E$2:$E$14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9-4B66-B139-BC4A4E00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3620"/>
        <c:axId val="49753975"/>
      </c:barChart>
      <c:catAx>
        <c:axId val="696336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753975"/>
        <c:crosses val="autoZero"/>
        <c:auto val="1"/>
        <c:lblAlgn val="ctr"/>
        <c:lblOffset val="100"/>
        <c:noMultiLvlLbl val="0"/>
      </c:catAx>
      <c:valAx>
        <c:axId val="49753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/>
                  </a:rPr>
                  <a:t>PDF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633620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lifetime_tuned_v3!$G$15:$G$24</c:f>
              <c:strCache>
                <c:ptCount val="10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  <c:pt idx="8">
                  <c:v>46-50</c:v>
                </c:pt>
                <c:pt idx="9">
                  <c:v>51-55</c:v>
                </c:pt>
              </c:strCache>
            </c:strRef>
          </c:cat>
          <c:val>
            <c:numRef>
              <c:f>lifetime_tuned_v3!$E$15:$E$24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2.2499999999999999E-2</c:v>
                </c:pt>
                <c:pt idx="7">
                  <c:v>0.02</c:v>
                </c:pt>
                <c:pt idx="8">
                  <c:v>0.06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2FF-80C9-2FB24BFA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0200"/>
        <c:axId val="19596679"/>
      </c:barChart>
      <c:catAx>
        <c:axId val="15170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9596679"/>
        <c:crosses val="autoZero"/>
        <c:auto val="1"/>
        <c:lblAlgn val="ctr"/>
        <c:lblOffset val="100"/>
        <c:noMultiLvlLbl val="0"/>
      </c:catAx>
      <c:valAx>
        <c:axId val="19596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170200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lifetime_tuned_v3!$F$27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lifetime_tuned_v3!$G$27:$G$36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lifetime_tuned_v3!$E$27:$E$36</c:f>
              <c:numCache>
                <c:formatCode>General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8-4976-9F25-407618B0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4194"/>
        <c:axId val="52893264"/>
      </c:barChart>
      <c:catAx>
        <c:axId val="703741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893264"/>
        <c:crosses val="autoZero"/>
        <c:auto val="1"/>
        <c:lblAlgn val="ctr"/>
        <c:lblOffset val="100"/>
        <c:noMultiLvlLbl val="0"/>
      </c:catAx>
      <c:valAx>
        <c:axId val="52893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374194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lifetime_tuned_v3!$F$37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lifetime_tuned_v3!$G$37:$G$48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lifetime_tuned_v3!$E$37:$E$48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488A-AF87-9818151D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6509"/>
        <c:axId val="27020104"/>
      </c:barChart>
      <c:catAx>
        <c:axId val="66386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/>
                  </a:rPr>
                  <a:t>Service life in years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020104"/>
        <c:crosses val="autoZero"/>
        <c:auto val="1"/>
        <c:lblAlgn val="ctr"/>
        <c:lblOffset val="100"/>
        <c:noMultiLvlLbl val="0"/>
      </c:catAx>
      <c:valAx>
        <c:axId val="27020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386509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lifetime_tuned_v2!$G$2:$G$14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lifetime_tuned_v2!$E$2:$E$14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F-40B2-9242-1C68A12F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56004"/>
        <c:axId val="1592813"/>
      </c:barChart>
      <c:catAx>
        <c:axId val="715560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2813"/>
        <c:crosses val="autoZero"/>
        <c:auto val="1"/>
        <c:lblAlgn val="ctr"/>
        <c:lblOffset val="100"/>
        <c:noMultiLvlLbl val="0"/>
      </c:catAx>
      <c:valAx>
        <c:axId val="1592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/>
                  </a:rPr>
                  <a:t>PDF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556004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lifetime_tuned_v2!$G$15:$G$22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lifetime_tuned_v2!$E$15:$E$22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4690-9560-A309B842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512"/>
        <c:axId val="71478027"/>
      </c:barChart>
      <c:catAx>
        <c:axId val="547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478027"/>
        <c:crosses val="autoZero"/>
        <c:auto val="1"/>
        <c:lblAlgn val="ctr"/>
        <c:lblOffset val="100"/>
        <c:noMultiLvlLbl val="0"/>
      </c:catAx>
      <c:valAx>
        <c:axId val="714780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70512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lifetime_tuned_v2!$G$23:$G$32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lifetime_tuned_v2!$E$23:$E$32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877-AC5A-139FF86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8375"/>
        <c:axId val="47833643"/>
      </c:barChart>
      <c:catAx>
        <c:axId val="8678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833643"/>
        <c:crosses val="autoZero"/>
        <c:auto val="1"/>
        <c:lblAlgn val="ctr"/>
        <c:lblOffset val="100"/>
        <c:noMultiLvlLbl val="0"/>
      </c:catAx>
      <c:valAx>
        <c:axId val="47833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678375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lifetime_tuned_v2!$G$33:$G$44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lifetime_tuned_v2!$E$33:$E$44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BFB-9D94-9DD84047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0017"/>
        <c:axId val="45874163"/>
      </c:barChart>
      <c:catAx>
        <c:axId val="26280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/>
                  </a:rPr>
                  <a:t>Service life in years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5874163"/>
        <c:crosses val="autoZero"/>
        <c:auto val="1"/>
        <c:lblAlgn val="ctr"/>
        <c:lblOffset val="100"/>
        <c:noMultiLvlLbl val="0"/>
      </c:catAx>
      <c:valAx>
        <c:axId val="458741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280017"/>
        <c:crosses val="autoZero"/>
        <c:crossBetween val="between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6120</xdr:colOff>
      <xdr:row>1</xdr:row>
      <xdr:rowOff>21600</xdr:rowOff>
    </xdr:from>
    <xdr:to>
      <xdr:col>15</xdr:col>
      <xdr:colOff>568800</xdr:colOff>
      <xdr:row>14</xdr:row>
      <xdr:rowOff>129960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571680</xdr:colOff>
      <xdr:row>1</xdr:row>
      <xdr:rowOff>23760</xdr:rowOff>
    </xdr:from>
    <xdr:to>
      <xdr:col>21</xdr:col>
      <xdr:colOff>527400</xdr:colOff>
      <xdr:row>14</xdr:row>
      <xdr:rowOff>132120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11880</xdr:colOff>
      <xdr:row>14</xdr:row>
      <xdr:rowOff>131040</xdr:rowOff>
    </xdr:from>
    <xdr:to>
      <xdr:col>15</xdr:col>
      <xdr:colOff>574560</xdr:colOff>
      <xdr:row>28</xdr:row>
      <xdr:rowOff>48960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571680</xdr:colOff>
      <xdr:row>14</xdr:row>
      <xdr:rowOff>131040</xdr:rowOff>
    </xdr:from>
    <xdr:to>
      <xdr:col>21</xdr:col>
      <xdr:colOff>527400</xdr:colOff>
      <xdr:row>28</xdr:row>
      <xdr:rowOff>48960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6120</xdr:colOff>
      <xdr:row>1</xdr:row>
      <xdr:rowOff>21600</xdr:rowOff>
    </xdr:from>
    <xdr:to>
      <xdr:col>15</xdr:col>
      <xdr:colOff>568800</xdr:colOff>
      <xdr:row>14</xdr:row>
      <xdr:rowOff>129960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571680</xdr:colOff>
      <xdr:row>1</xdr:row>
      <xdr:rowOff>23760</xdr:rowOff>
    </xdr:from>
    <xdr:to>
      <xdr:col>21</xdr:col>
      <xdr:colOff>527400</xdr:colOff>
      <xdr:row>14</xdr:row>
      <xdr:rowOff>132120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11880</xdr:colOff>
      <xdr:row>14</xdr:row>
      <xdr:rowOff>131040</xdr:rowOff>
    </xdr:from>
    <xdr:to>
      <xdr:col>15</xdr:col>
      <xdr:colOff>574560</xdr:colOff>
      <xdr:row>28</xdr:row>
      <xdr:rowOff>48960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571680</xdr:colOff>
      <xdr:row>14</xdr:row>
      <xdr:rowOff>131040</xdr:rowOff>
    </xdr:from>
    <xdr:to>
      <xdr:col>21</xdr:col>
      <xdr:colOff>527400</xdr:colOff>
      <xdr:row>28</xdr:row>
      <xdr:rowOff>48960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" displayName="Table6" ref="A1:E48" totalsRowShown="0">
  <autoFilter ref="A1:E48"/>
  <tableColumns count="5">
    <tableColumn id="1" name="id_building_component"/>
    <tableColumn id="2" name="unit"/>
    <tableColumn id="3" name="min"/>
    <tableColumn id="4" name="max"/>
    <tableColumn id="5" name="pd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68" displayName="Table68" ref="A1:E44" totalsRowShown="0">
  <autoFilter ref="A1:E44"/>
  <tableColumns count="5">
    <tableColumn id="1" name="id_building_component"/>
    <tableColumn id="2" name="unit"/>
    <tableColumn id="3" name="min"/>
    <tableColumn id="4" name="max"/>
    <tableColumn id="5" name="pdf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6" totalsRowShown="0">
  <autoFilter ref="A1:E36"/>
  <tableColumns count="5">
    <tableColumn id="1" name="id_building_component"/>
    <tableColumn id="2" name="unit"/>
    <tableColumn id="3" name="min"/>
    <tableColumn id="4" name="max"/>
    <tableColumn id="5" name="pdf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50" totalsRowShown="0">
  <autoFilter ref="A1:H50"/>
  <tableColumns count="8">
    <tableColumn id="1" name="id_building_component"/>
    <tableColumn id="2" name="unit"/>
    <tableColumn id="3" name="min"/>
    <tableColumn id="4" name="max"/>
    <tableColumn id="5" name="pdf_literature"/>
    <tableColumn id="6" name="pdf"/>
    <tableColumn id="7" name="sum_pdf_literature"/>
    <tableColumn id="8" name="sum_pdf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F17" totalsRowShown="0">
  <autoFilter ref="A1:F17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E49" sqref="E49"/>
    </sheetView>
  </sheetViews>
  <sheetFormatPr defaultColWidth="9.140625" defaultRowHeight="15" x14ac:dyDescent="0.25"/>
  <cols>
    <col min="1" max="1" width="22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>
        <v>1</v>
      </c>
      <c r="B2" s="3" t="s">
        <v>5</v>
      </c>
      <c r="C2" s="3">
        <v>26</v>
      </c>
      <c r="D2" s="3">
        <v>30</v>
      </c>
      <c r="E2" s="4">
        <v>1.4999999999999999E-2</v>
      </c>
    </row>
    <row r="3" spans="1:7" x14ac:dyDescent="0.25">
      <c r="A3" s="5">
        <v>1</v>
      </c>
      <c r="B3" s="6" t="s">
        <v>5</v>
      </c>
      <c r="C3" s="6">
        <v>31</v>
      </c>
      <c r="D3" s="6">
        <v>35</v>
      </c>
      <c r="E3" s="7">
        <v>0.02</v>
      </c>
    </row>
    <row r="4" spans="1:7" x14ac:dyDescent="0.25">
      <c r="A4" s="2">
        <v>1</v>
      </c>
      <c r="B4" s="3" t="s">
        <v>5</v>
      </c>
      <c r="C4" s="3">
        <v>36</v>
      </c>
      <c r="D4" s="3">
        <v>40</v>
      </c>
      <c r="E4" s="4">
        <v>0.02</v>
      </c>
    </row>
    <row r="5" spans="1:7" x14ac:dyDescent="0.25">
      <c r="A5" s="5">
        <v>1</v>
      </c>
      <c r="B5" s="6" t="s">
        <v>5</v>
      </c>
      <c r="C5" s="6">
        <v>41</v>
      </c>
      <c r="D5" s="6">
        <v>45</v>
      </c>
      <c r="E5" s="7">
        <v>0.02</v>
      </c>
    </row>
    <row r="6" spans="1:7" x14ac:dyDescent="0.25">
      <c r="A6" s="2">
        <v>1</v>
      </c>
      <c r="B6" s="3" t="s">
        <v>5</v>
      </c>
      <c r="C6" s="3">
        <v>46</v>
      </c>
      <c r="D6" s="3">
        <v>50</v>
      </c>
      <c r="E6" s="4">
        <v>1.4999999999999999E-2</v>
      </c>
    </row>
    <row r="7" spans="1:7" x14ac:dyDescent="0.25">
      <c r="A7" s="5">
        <v>1</v>
      </c>
      <c r="B7" s="6" t="s">
        <v>5</v>
      </c>
      <c r="C7" s="6">
        <v>51</v>
      </c>
      <c r="D7" s="6">
        <v>55</v>
      </c>
      <c r="E7" s="7">
        <v>0.02</v>
      </c>
    </row>
    <row r="8" spans="1:7" x14ac:dyDescent="0.25">
      <c r="A8" s="2">
        <v>1</v>
      </c>
      <c r="B8" s="3" t="s">
        <v>5</v>
      </c>
      <c r="C8" s="3">
        <v>56</v>
      </c>
      <c r="D8" s="3">
        <v>60</v>
      </c>
      <c r="E8" s="4">
        <v>0.01</v>
      </c>
    </row>
    <row r="9" spans="1:7" x14ac:dyDescent="0.25">
      <c r="A9" s="5">
        <v>1</v>
      </c>
      <c r="B9" s="6" t="s">
        <v>5</v>
      </c>
      <c r="C9" s="6">
        <v>61</v>
      </c>
      <c r="D9" s="6">
        <v>65</v>
      </c>
      <c r="E9" s="7">
        <v>0.01</v>
      </c>
    </row>
    <row r="10" spans="1:7" x14ac:dyDescent="0.25">
      <c r="A10" s="2">
        <v>1</v>
      </c>
      <c r="B10" s="3" t="s">
        <v>5</v>
      </c>
      <c r="C10" s="3">
        <v>66</v>
      </c>
      <c r="D10" s="3">
        <v>70</v>
      </c>
      <c r="E10" s="4">
        <v>0.01</v>
      </c>
    </row>
    <row r="11" spans="1:7" x14ac:dyDescent="0.25">
      <c r="A11" s="5">
        <v>1</v>
      </c>
      <c r="B11" s="6" t="s">
        <v>5</v>
      </c>
      <c r="C11" s="6">
        <v>71</v>
      </c>
      <c r="D11" s="6">
        <v>75</v>
      </c>
      <c r="E11" s="7">
        <v>0.01</v>
      </c>
    </row>
    <row r="12" spans="1:7" x14ac:dyDescent="0.25">
      <c r="A12" s="2">
        <v>1</v>
      </c>
      <c r="B12" s="3" t="s">
        <v>5</v>
      </c>
      <c r="C12" s="3">
        <v>76</v>
      </c>
      <c r="D12" s="3">
        <v>80</v>
      </c>
      <c r="E12" s="4">
        <v>1.4999999999999999E-2</v>
      </c>
    </row>
    <row r="13" spans="1:7" x14ac:dyDescent="0.25">
      <c r="A13" s="5">
        <v>1</v>
      </c>
      <c r="B13" s="6" t="s">
        <v>5</v>
      </c>
      <c r="C13" s="6">
        <v>81</v>
      </c>
      <c r="D13" s="6">
        <v>85</v>
      </c>
      <c r="E13" s="7">
        <v>0.02</v>
      </c>
    </row>
    <row r="14" spans="1:7" x14ac:dyDescent="0.25">
      <c r="A14" s="2">
        <v>1</v>
      </c>
      <c r="B14" s="3" t="s">
        <v>5</v>
      </c>
      <c r="C14" s="3">
        <v>86</v>
      </c>
      <c r="D14" s="3">
        <v>90</v>
      </c>
      <c r="E14" s="4">
        <v>0.02</v>
      </c>
    </row>
    <row r="15" spans="1:7" x14ac:dyDescent="0.25">
      <c r="A15" s="5">
        <v>2</v>
      </c>
      <c r="B15" s="6" t="s">
        <v>5</v>
      </c>
      <c r="C15" s="6">
        <v>6</v>
      </c>
      <c r="D15" s="6">
        <v>10</v>
      </c>
      <c r="E15" s="7">
        <v>2.5000000000000001E-3</v>
      </c>
      <c r="G15" s="8"/>
    </row>
    <row r="16" spans="1:7" x14ac:dyDescent="0.25">
      <c r="A16" s="2">
        <v>2</v>
      </c>
      <c r="B16" s="3" t="s">
        <v>5</v>
      </c>
      <c r="C16" s="3">
        <v>11</v>
      </c>
      <c r="D16" s="3">
        <v>15</v>
      </c>
      <c r="E16" s="4">
        <v>0.01</v>
      </c>
      <c r="G16" s="8"/>
    </row>
    <row r="17" spans="1:12" x14ac:dyDescent="0.25">
      <c r="A17" s="5">
        <v>2</v>
      </c>
      <c r="B17" s="6" t="s">
        <v>5</v>
      </c>
      <c r="C17" s="6">
        <v>16</v>
      </c>
      <c r="D17" s="6">
        <v>20</v>
      </c>
      <c r="E17" s="7">
        <v>0.02</v>
      </c>
      <c r="G17" s="8"/>
    </row>
    <row r="18" spans="1:12" x14ac:dyDescent="0.25">
      <c r="A18" s="2">
        <v>2</v>
      </c>
      <c r="B18" s="3" t="s">
        <v>5</v>
      </c>
      <c r="C18" s="3">
        <v>21</v>
      </c>
      <c r="D18" s="3">
        <v>25</v>
      </c>
      <c r="E18" s="4">
        <v>2.5000000000000001E-2</v>
      </c>
      <c r="G18" s="8"/>
    </row>
    <row r="19" spans="1:12" x14ac:dyDescent="0.25">
      <c r="A19" s="5">
        <v>2</v>
      </c>
      <c r="B19" s="6" t="s">
        <v>5</v>
      </c>
      <c r="C19" s="6">
        <v>26</v>
      </c>
      <c r="D19" s="6">
        <v>30</v>
      </c>
      <c r="E19" s="7">
        <v>0.03</v>
      </c>
      <c r="G19" s="8"/>
    </row>
    <row r="20" spans="1:12" x14ac:dyDescent="0.25">
      <c r="A20" s="2">
        <v>2</v>
      </c>
      <c r="B20" s="3" t="s">
        <v>5</v>
      </c>
      <c r="C20" s="3">
        <v>31</v>
      </c>
      <c r="D20" s="3">
        <v>35</v>
      </c>
      <c r="E20" s="4">
        <v>4.4999999999999998E-2</v>
      </c>
      <c r="G20" s="8"/>
    </row>
    <row r="21" spans="1:12" x14ac:dyDescent="0.25">
      <c r="A21" s="5">
        <v>2</v>
      </c>
      <c r="B21" s="6" t="s">
        <v>5</v>
      </c>
      <c r="C21" s="6">
        <v>36</v>
      </c>
      <c r="D21" s="6">
        <v>40</v>
      </c>
      <c r="E21" s="7">
        <v>2.2499999999999999E-2</v>
      </c>
      <c r="G21" s="8"/>
    </row>
    <row r="22" spans="1:12" x14ac:dyDescent="0.25">
      <c r="A22" s="2">
        <v>2</v>
      </c>
      <c r="B22" s="3" t="s">
        <v>5</v>
      </c>
      <c r="C22" s="3">
        <v>41</v>
      </c>
      <c r="D22" s="3">
        <v>45</v>
      </c>
      <c r="E22" s="4">
        <v>2.5000000000000001E-2</v>
      </c>
      <c r="G22" s="8"/>
    </row>
    <row r="23" spans="1:12" x14ac:dyDescent="0.25">
      <c r="A23" s="5">
        <v>2</v>
      </c>
      <c r="B23" s="6" t="s">
        <v>5</v>
      </c>
      <c r="C23" s="6">
        <v>46</v>
      </c>
      <c r="D23" s="6">
        <v>50</v>
      </c>
      <c r="E23" s="7">
        <v>4.4999999999999998E-2</v>
      </c>
      <c r="G23" s="8"/>
    </row>
    <row r="24" spans="1:12" x14ac:dyDescent="0.25">
      <c r="A24" s="2">
        <v>2</v>
      </c>
      <c r="B24" s="3" t="s">
        <v>5</v>
      </c>
      <c r="C24" s="3">
        <v>51</v>
      </c>
      <c r="D24" s="3">
        <v>55</v>
      </c>
      <c r="E24" s="4">
        <v>2.5000000000000001E-2</v>
      </c>
      <c r="G24" s="8"/>
    </row>
    <row r="25" spans="1:12" x14ac:dyDescent="0.25">
      <c r="A25" s="5">
        <v>2</v>
      </c>
      <c r="B25" s="6" t="s">
        <v>5</v>
      </c>
      <c r="C25" s="6">
        <v>56</v>
      </c>
      <c r="D25" s="6">
        <v>60</v>
      </c>
      <c r="E25" s="7">
        <v>0</v>
      </c>
      <c r="G25" s="8"/>
    </row>
    <row r="26" spans="1:12" x14ac:dyDescent="0.25">
      <c r="A26" s="2">
        <v>2</v>
      </c>
      <c r="B26" s="3" t="s">
        <v>5</v>
      </c>
      <c r="C26" s="3">
        <v>61</v>
      </c>
      <c r="D26" s="3">
        <v>65</v>
      </c>
      <c r="E26" s="4">
        <v>0</v>
      </c>
      <c r="G26" s="8"/>
    </row>
    <row r="27" spans="1:12" x14ac:dyDescent="0.25">
      <c r="A27" s="5">
        <v>3</v>
      </c>
      <c r="B27" s="6" t="s">
        <v>5</v>
      </c>
      <c r="C27" s="6">
        <v>16</v>
      </c>
      <c r="D27" s="6">
        <v>20</v>
      </c>
      <c r="E27" s="7">
        <v>7.4999999999999997E-3</v>
      </c>
      <c r="G27" s="8"/>
      <c r="L27" s="9"/>
    </row>
    <row r="28" spans="1:12" x14ac:dyDescent="0.25">
      <c r="A28" s="2">
        <v>3</v>
      </c>
      <c r="B28" s="3" t="s">
        <v>5</v>
      </c>
      <c r="C28" s="3">
        <v>21</v>
      </c>
      <c r="D28" s="3">
        <v>30</v>
      </c>
      <c r="E28" s="4">
        <v>0.03</v>
      </c>
      <c r="G28" s="8"/>
      <c r="L28" s="9"/>
    </row>
    <row r="29" spans="1:12" x14ac:dyDescent="0.25">
      <c r="A29" s="5">
        <v>3</v>
      </c>
      <c r="B29" s="6" t="s">
        <v>5</v>
      </c>
      <c r="C29" s="6">
        <v>31</v>
      </c>
      <c r="D29" s="6">
        <v>40</v>
      </c>
      <c r="E29" s="7">
        <v>3.7499999999999999E-2</v>
      </c>
      <c r="G29" s="8"/>
      <c r="L29" s="9"/>
    </row>
    <row r="30" spans="1:12" x14ac:dyDescent="0.25">
      <c r="A30" s="2">
        <v>3</v>
      </c>
      <c r="B30" s="3" t="s">
        <v>5</v>
      </c>
      <c r="C30" s="3">
        <v>41</v>
      </c>
      <c r="D30" s="3">
        <v>50</v>
      </c>
      <c r="E30" s="4">
        <v>0.01</v>
      </c>
      <c r="G30" s="8"/>
      <c r="L30" s="9"/>
    </row>
    <row r="31" spans="1:12" x14ac:dyDescent="0.25">
      <c r="A31" s="5">
        <v>3</v>
      </c>
      <c r="B31" s="6" t="s">
        <v>5</v>
      </c>
      <c r="C31" s="6">
        <v>51</v>
      </c>
      <c r="D31" s="6">
        <v>60</v>
      </c>
      <c r="E31" s="7">
        <v>7.4999999999999997E-3</v>
      </c>
      <c r="G31" s="8"/>
      <c r="L31" s="9"/>
    </row>
    <row r="32" spans="1:12" x14ac:dyDescent="0.25">
      <c r="A32" s="2">
        <v>3</v>
      </c>
      <c r="B32" s="3" t="s">
        <v>5</v>
      </c>
      <c r="C32" s="3">
        <v>61</v>
      </c>
      <c r="D32" s="3">
        <v>70</v>
      </c>
      <c r="E32" s="4">
        <v>2.5000000000000001E-3</v>
      </c>
      <c r="G32" s="8"/>
      <c r="L32" s="9"/>
    </row>
    <row r="33" spans="1:12" x14ac:dyDescent="0.25">
      <c r="A33" s="5">
        <v>3</v>
      </c>
      <c r="B33" s="6" t="s">
        <v>5</v>
      </c>
      <c r="C33" s="6">
        <v>71</v>
      </c>
      <c r="D33" s="6">
        <v>80</v>
      </c>
      <c r="E33" s="7">
        <v>2.5000000000000001E-3</v>
      </c>
      <c r="G33" s="8"/>
      <c r="L33" s="9"/>
    </row>
    <row r="34" spans="1:12" x14ac:dyDescent="0.25">
      <c r="A34" s="2">
        <v>3</v>
      </c>
      <c r="B34" s="3" t="s">
        <v>5</v>
      </c>
      <c r="C34" s="3">
        <v>81</v>
      </c>
      <c r="D34" s="3">
        <v>90</v>
      </c>
      <c r="E34" s="4">
        <v>5.0000000000000001E-3</v>
      </c>
      <c r="G34" s="8"/>
      <c r="L34" s="9"/>
    </row>
    <row r="35" spans="1:12" x14ac:dyDescent="0.25">
      <c r="A35" s="5">
        <v>3</v>
      </c>
      <c r="B35" s="6" t="s">
        <v>5</v>
      </c>
      <c r="C35" s="6">
        <v>91</v>
      </c>
      <c r="D35" s="6">
        <v>100</v>
      </c>
      <c r="E35" s="7">
        <v>0</v>
      </c>
      <c r="G35" s="8"/>
      <c r="L35" s="9"/>
    </row>
    <row r="36" spans="1:12" x14ac:dyDescent="0.25">
      <c r="A36" s="2">
        <v>3</v>
      </c>
      <c r="B36" s="3" t="s">
        <v>5</v>
      </c>
      <c r="C36" s="3">
        <v>101</v>
      </c>
      <c r="D36" s="3">
        <v>110</v>
      </c>
      <c r="E36" s="4">
        <v>2.5000000000000001E-3</v>
      </c>
      <c r="L36" s="9"/>
    </row>
    <row r="37" spans="1:12" x14ac:dyDescent="0.25">
      <c r="A37" s="5">
        <v>4</v>
      </c>
      <c r="B37" s="6" t="s">
        <v>5</v>
      </c>
      <c r="C37" s="6">
        <v>46</v>
      </c>
      <c r="D37" s="6">
        <v>50</v>
      </c>
      <c r="E37" s="7">
        <v>1.4999999999999999E-2</v>
      </c>
    </row>
    <row r="38" spans="1:12" x14ac:dyDescent="0.25">
      <c r="A38" s="2">
        <v>4</v>
      </c>
      <c r="B38" s="3" t="s">
        <v>5</v>
      </c>
      <c r="C38" s="3">
        <v>51</v>
      </c>
      <c r="D38" s="3">
        <v>55</v>
      </c>
      <c r="E38" s="4">
        <v>0.02</v>
      </c>
    </row>
    <row r="39" spans="1:12" x14ac:dyDescent="0.25">
      <c r="A39" s="5">
        <v>4</v>
      </c>
      <c r="B39" s="6" t="s">
        <v>5</v>
      </c>
      <c r="C39" s="6">
        <v>56</v>
      </c>
      <c r="D39" s="6">
        <v>60</v>
      </c>
      <c r="E39" s="7">
        <v>1.4999999999999999E-2</v>
      </c>
    </row>
    <row r="40" spans="1:12" x14ac:dyDescent="0.25">
      <c r="A40" s="2">
        <v>4</v>
      </c>
      <c r="B40" s="3" t="s">
        <v>5</v>
      </c>
      <c r="C40" s="3">
        <v>61</v>
      </c>
      <c r="D40" s="3">
        <v>65</v>
      </c>
      <c r="E40" s="4">
        <v>0.02</v>
      </c>
    </row>
    <row r="41" spans="1:12" x14ac:dyDescent="0.25">
      <c r="A41" s="5">
        <v>4</v>
      </c>
      <c r="B41" s="6" t="s">
        <v>5</v>
      </c>
      <c r="C41" s="6">
        <v>66</v>
      </c>
      <c r="D41" s="6">
        <v>70</v>
      </c>
      <c r="E41" s="7">
        <v>1.4999999999999999E-2</v>
      </c>
    </row>
    <row r="42" spans="1:12" x14ac:dyDescent="0.25">
      <c r="A42" s="2">
        <v>4</v>
      </c>
      <c r="B42" s="3" t="s">
        <v>5</v>
      </c>
      <c r="C42" s="3">
        <v>71</v>
      </c>
      <c r="D42" s="3">
        <v>75</v>
      </c>
      <c r="E42" s="4">
        <v>0.02</v>
      </c>
      <c r="G42" s="8"/>
    </row>
    <row r="43" spans="1:12" x14ac:dyDescent="0.25">
      <c r="A43" s="5">
        <v>4</v>
      </c>
      <c r="B43" s="6" t="s">
        <v>5</v>
      </c>
      <c r="C43" s="6">
        <v>76</v>
      </c>
      <c r="D43" s="6">
        <v>80</v>
      </c>
      <c r="E43" s="7">
        <v>0.01</v>
      </c>
      <c r="G43" s="8"/>
    </row>
    <row r="44" spans="1:12" x14ac:dyDescent="0.25">
      <c r="A44" s="2">
        <v>4</v>
      </c>
      <c r="B44" s="3" t="s">
        <v>5</v>
      </c>
      <c r="C44" s="3">
        <v>81</v>
      </c>
      <c r="D44" s="3">
        <v>85</v>
      </c>
      <c r="E44" s="4">
        <v>0.01</v>
      </c>
      <c r="G44" s="8"/>
    </row>
    <row r="45" spans="1:12" x14ac:dyDescent="0.25">
      <c r="A45" s="5">
        <v>4</v>
      </c>
      <c r="B45" s="6" t="s">
        <v>5</v>
      </c>
      <c r="C45" s="6">
        <v>86</v>
      </c>
      <c r="D45" s="6">
        <v>90</v>
      </c>
      <c r="E45" s="7">
        <v>0.02</v>
      </c>
    </row>
    <row r="46" spans="1:12" x14ac:dyDescent="0.25">
      <c r="A46" s="2">
        <v>4</v>
      </c>
      <c r="B46" s="3" t="s">
        <v>5</v>
      </c>
      <c r="C46" s="3">
        <v>91</v>
      </c>
      <c r="D46" s="3">
        <v>95</v>
      </c>
      <c r="E46" s="4">
        <v>0.02</v>
      </c>
    </row>
    <row r="47" spans="1:12" x14ac:dyDescent="0.25">
      <c r="A47" s="5">
        <v>4</v>
      </c>
      <c r="B47" s="6" t="s">
        <v>5</v>
      </c>
      <c r="C47" s="6">
        <v>96</v>
      </c>
      <c r="D47" s="6">
        <v>100</v>
      </c>
      <c r="E47" s="7">
        <v>1.4999999999999999E-2</v>
      </c>
    </row>
    <row r="48" spans="1:12" x14ac:dyDescent="0.25">
      <c r="A48" s="2">
        <v>4</v>
      </c>
      <c r="B48" s="3" t="s">
        <v>5</v>
      </c>
      <c r="C48" s="3">
        <v>101</v>
      </c>
      <c r="D48" s="3">
        <v>105</v>
      </c>
      <c r="E48" s="4">
        <v>2.5000000000000001E-2</v>
      </c>
    </row>
  </sheetData>
  <autoFilter ref="A1:E44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80" zoomScaleNormal="80" workbookViewId="0">
      <selection activeCell="M36" sqref="M36"/>
    </sheetView>
  </sheetViews>
  <sheetFormatPr defaultColWidth="9.140625" defaultRowHeight="15" x14ac:dyDescent="0.25"/>
  <cols>
    <col min="1" max="1" width="26.42578125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9" x14ac:dyDescent="0.25">
      <c r="A2">
        <v>1</v>
      </c>
      <c r="B2" t="s">
        <v>5</v>
      </c>
      <c r="C2">
        <v>26</v>
      </c>
      <c r="D2">
        <v>30</v>
      </c>
      <c r="E2">
        <v>1.4999999999999999E-2</v>
      </c>
      <c r="F2" t="s">
        <v>6</v>
      </c>
      <c r="G2" t="s">
        <v>7</v>
      </c>
      <c r="H2">
        <f t="shared" ref="H2:H48" si="0">AVERAGE(C2:D2)*E2</f>
        <v>0.42</v>
      </c>
    </row>
    <row r="3" spans="1:9" x14ac:dyDescent="0.25">
      <c r="A3">
        <v>1</v>
      </c>
      <c r="B3" t="s">
        <v>5</v>
      </c>
      <c r="C3">
        <v>31</v>
      </c>
      <c r="D3">
        <v>35</v>
      </c>
      <c r="E3">
        <v>0.04</v>
      </c>
      <c r="G3" t="s">
        <v>8</v>
      </c>
      <c r="H3">
        <f t="shared" si="0"/>
        <v>1.32</v>
      </c>
    </row>
    <row r="4" spans="1:9" x14ac:dyDescent="0.25">
      <c r="A4">
        <v>1</v>
      </c>
      <c r="B4" t="s">
        <v>5</v>
      </c>
      <c r="C4">
        <v>36</v>
      </c>
      <c r="D4">
        <v>40</v>
      </c>
      <c r="E4">
        <v>2.5000000000000001E-2</v>
      </c>
      <c r="G4" t="s">
        <v>9</v>
      </c>
      <c r="H4">
        <f t="shared" si="0"/>
        <v>0.95000000000000007</v>
      </c>
    </row>
    <row r="5" spans="1:9" x14ac:dyDescent="0.25">
      <c r="A5">
        <v>1</v>
      </c>
      <c r="B5" t="s">
        <v>5</v>
      </c>
      <c r="C5">
        <v>41</v>
      </c>
      <c r="D5">
        <v>45</v>
      </c>
      <c r="E5">
        <v>0.02</v>
      </c>
      <c r="G5" t="s">
        <v>10</v>
      </c>
      <c r="H5">
        <f t="shared" si="0"/>
        <v>0.86</v>
      </c>
    </row>
    <row r="6" spans="1:9" x14ac:dyDescent="0.25">
      <c r="A6">
        <v>1</v>
      </c>
      <c r="B6" t="s">
        <v>5</v>
      </c>
      <c r="C6">
        <v>46</v>
      </c>
      <c r="D6">
        <v>50</v>
      </c>
      <c r="E6">
        <v>1.4999999999999999E-2</v>
      </c>
      <c r="G6" t="s">
        <v>11</v>
      </c>
      <c r="H6">
        <f t="shared" si="0"/>
        <v>0.72</v>
      </c>
    </row>
    <row r="7" spans="1:9" x14ac:dyDescent="0.25">
      <c r="A7">
        <v>1</v>
      </c>
      <c r="B7" t="s">
        <v>5</v>
      </c>
      <c r="C7">
        <v>51</v>
      </c>
      <c r="D7">
        <v>55</v>
      </c>
      <c r="E7">
        <v>0.02</v>
      </c>
      <c r="G7" t="s">
        <v>12</v>
      </c>
      <c r="H7">
        <f t="shared" si="0"/>
        <v>1.06</v>
      </c>
    </row>
    <row r="8" spans="1:9" x14ac:dyDescent="0.25">
      <c r="A8">
        <v>1</v>
      </c>
      <c r="B8" t="s">
        <v>5</v>
      </c>
      <c r="C8">
        <v>56</v>
      </c>
      <c r="D8">
        <v>60</v>
      </c>
      <c r="E8">
        <v>0.01</v>
      </c>
      <c r="G8" t="s">
        <v>13</v>
      </c>
      <c r="H8">
        <f t="shared" si="0"/>
        <v>0.57999999999999996</v>
      </c>
    </row>
    <row r="9" spans="1:9" x14ac:dyDescent="0.25">
      <c r="A9">
        <v>1</v>
      </c>
      <c r="B9" t="s">
        <v>5</v>
      </c>
      <c r="C9">
        <v>61</v>
      </c>
      <c r="D9">
        <v>65</v>
      </c>
      <c r="E9">
        <v>0.01</v>
      </c>
      <c r="G9" t="s">
        <v>14</v>
      </c>
      <c r="H9">
        <f t="shared" si="0"/>
        <v>0.63</v>
      </c>
    </row>
    <row r="10" spans="1:9" x14ac:dyDescent="0.25">
      <c r="A10">
        <v>1</v>
      </c>
      <c r="B10" t="s">
        <v>5</v>
      </c>
      <c r="C10">
        <v>66</v>
      </c>
      <c r="D10">
        <v>70</v>
      </c>
      <c r="E10">
        <v>0.01</v>
      </c>
      <c r="G10" t="s">
        <v>15</v>
      </c>
      <c r="H10">
        <f t="shared" si="0"/>
        <v>0.68</v>
      </c>
    </row>
    <row r="11" spans="1:9" x14ac:dyDescent="0.25">
      <c r="A11">
        <v>1</v>
      </c>
      <c r="B11" t="s">
        <v>5</v>
      </c>
      <c r="C11">
        <v>71</v>
      </c>
      <c r="D11">
        <v>75</v>
      </c>
      <c r="E11">
        <v>0.01</v>
      </c>
      <c r="G11" t="s">
        <v>16</v>
      </c>
      <c r="H11">
        <f t="shared" si="0"/>
        <v>0.73</v>
      </c>
    </row>
    <row r="12" spans="1:9" x14ac:dyDescent="0.25">
      <c r="A12">
        <v>1</v>
      </c>
      <c r="B12" t="s">
        <v>5</v>
      </c>
      <c r="C12">
        <v>76</v>
      </c>
      <c r="D12">
        <v>80</v>
      </c>
      <c r="E12">
        <v>0.01</v>
      </c>
      <c r="G12" t="s">
        <v>17</v>
      </c>
      <c r="H12">
        <f t="shared" si="0"/>
        <v>0.78</v>
      </c>
    </row>
    <row r="13" spans="1:9" x14ac:dyDescent="0.25">
      <c r="A13">
        <v>1</v>
      </c>
      <c r="B13" t="s">
        <v>5</v>
      </c>
      <c r="C13">
        <v>81</v>
      </c>
      <c r="D13">
        <v>85</v>
      </c>
      <c r="E13">
        <v>0.01</v>
      </c>
      <c r="G13" t="s">
        <v>18</v>
      </c>
      <c r="H13">
        <f t="shared" si="0"/>
        <v>0.83000000000000007</v>
      </c>
    </row>
    <row r="14" spans="1:9" x14ac:dyDescent="0.25">
      <c r="A14">
        <v>1</v>
      </c>
      <c r="B14" t="s">
        <v>5</v>
      </c>
      <c r="C14">
        <v>86</v>
      </c>
      <c r="D14">
        <v>90</v>
      </c>
      <c r="E14">
        <v>0.01</v>
      </c>
      <c r="G14" t="s">
        <v>19</v>
      </c>
      <c r="H14">
        <f t="shared" si="0"/>
        <v>0.88</v>
      </c>
      <c r="I14" s="11">
        <f>SUM(H2:H14)/SUM(E2:E14)</f>
        <v>50.926829268292664</v>
      </c>
    </row>
    <row r="15" spans="1:9" x14ac:dyDescent="0.25">
      <c r="A15">
        <v>2</v>
      </c>
      <c r="B15" t="s">
        <v>5</v>
      </c>
      <c r="C15">
        <v>5</v>
      </c>
      <c r="D15">
        <v>10</v>
      </c>
      <c r="E15">
        <v>2.5000000000000001E-3</v>
      </c>
      <c r="F15" t="s">
        <v>20</v>
      </c>
      <c r="G15" s="8" t="s">
        <v>21</v>
      </c>
      <c r="H15">
        <f t="shared" si="0"/>
        <v>1.8749999999999999E-2</v>
      </c>
      <c r="I15" s="11"/>
    </row>
    <row r="16" spans="1:9" x14ac:dyDescent="0.25">
      <c r="A16">
        <v>2</v>
      </c>
      <c r="B16" t="s">
        <v>5</v>
      </c>
      <c r="C16">
        <v>11</v>
      </c>
      <c r="D16">
        <v>15</v>
      </c>
      <c r="E16">
        <v>0.01</v>
      </c>
      <c r="G16" s="8" t="s">
        <v>22</v>
      </c>
      <c r="H16">
        <f t="shared" si="0"/>
        <v>0.13</v>
      </c>
      <c r="I16" s="11"/>
    </row>
    <row r="17" spans="1:14" x14ac:dyDescent="0.25">
      <c r="A17">
        <v>2</v>
      </c>
      <c r="B17" t="s">
        <v>5</v>
      </c>
      <c r="C17">
        <v>16</v>
      </c>
      <c r="D17">
        <v>20</v>
      </c>
      <c r="E17">
        <v>0.02</v>
      </c>
      <c r="G17" s="8" t="s">
        <v>23</v>
      </c>
      <c r="H17">
        <f t="shared" si="0"/>
        <v>0.36</v>
      </c>
      <c r="I17" s="11"/>
    </row>
    <row r="18" spans="1:14" x14ac:dyDescent="0.25">
      <c r="A18">
        <v>2</v>
      </c>
      <c r="B18" t="s">
        <v>5</v>
      </c>
      <c r="C18">
        <v>21</v>
      </c>
      <c r="D18">
        <v>25</v>
      </c>
      <c r="E18">
        <v>0.02</v>
      </c>
      <c r="G18" s="8" t="s">
        <v>24</v>
      </c>
      <c r="H18">
        <f t="shared" si="0"/>
        <v>0.46</v>
      </c>
      <c r="I18" s="11"/>
    </row>
    <row r="19" spans="1:14" x14ac:dyDescent="0.25">
      <c r="A19">
        <v>2</v>
      </c>
      <c r="B19" t="s">
        <v>5</v>
      </c>
      <c r="C19">
        <v>26</v>
      </c>
      <c r="D19">
        <v>30</v>
      </c>
      <c r="E19">
        <v>0.03</v>
      </c>
      <c r="G19" s="8" t="s">
        <v>7</v>
      </c>
      <c r="H19">
        <f t="shared" si="0"/>
        <v>0.84</v>
      </c>
      <c r="I19" s="11"/>
    </row>
    <row r="20" spans="1:14" x14ac:dyDescent="0.25">
      <c r="A20">
        <v>2</v>
      </c>
      <c r="B20" t="s">
        <v>5</v>
      </c>
      <c r="C20">
        <v>31</v>
      </c>
      <c r="D20">
        <v>35</v>
      </c>
      <c r="E20">
        <v>0.04</v>
      </c>
      <c r="G20" s="8" t="s">
        <v>8</v>
      </c>
      <c r="H20">
        <f t="shared" si="0"/>
        <v>1.32</v>
      </c>
      <c r="I20" s="11"/>
    </row>
    <row r="21" spans="1:14" x14ac:dyDescent="0.25">
      <c r="A21">
        <v>2</v>
      </c>
      <c r="B21" t="s">
        <v>5</v>
      </c>
      <c r="C21">
        <v>36</v>
      </c>
      <c r="D21">
        <v>40</v>
      </c>
      <c r="E21">
        <v>2.2499999999999999E-2</v>
      </c>
      <c r="G21" s="8" t="s">
        <v>9</v>
      </c>
      <c r="H21">
        <f t="shared" si="0"/>
        <v>0.85499999999999998</v>
      </c>
      <c r="I21" s="11"/>
    </row>
    <row r="22" spans="1:14" x14ac:dyDescent="0.25">
      <c r="A22">
        <v>2</v>
      </c>
      <c r="B22" t="s">
        <v>5</v>
      </c>
      <c r="C22">
        <v>41</v>
      </c>
      <c r="D22">
        <v>45</v>
      </c>
      <c r="E22">
        <v>0.02</v>
      </c>
      <c r="G22" s="8" t="s">
        <v>10</v>
      </c>
      <c r="H22">
        <f t="shared" si="0"/>
        <v>0.86</v>
      </c>
      <c r="I22" s="12"/>
    </row>
    <row r="23" spans="1:14" x14ac:dyDescent="0.25">
      <c r="A23">
        <v>2</v>
      </c>
      <c r="B23" t="s">
        <v>5</v>
      </c>
      <c r="C23">
        <v>46</v>
      </c>
      <c r="D23">
        <v>50</v>
      </c>
      <c r="E23">
        <v>0.06</v>
      </c>
      <c r="G23" s="8" t="s">
        <v>11</v>
      </c>
      <c r="H23">
        <f t="shared" si="0"/>
        <v>2.88</v>
      </c>
      <c r="I23" s="12"/>
    </row>
    <row r="24" spans="1:14" x14ac:dyDescent="0.25">
      <c r="A24">
        <v>2</v>
      </c>
      <c r="B24" t="s">
        <v>5</v>
      </c>
      <c r="C24">
        <v>51</v>
      </c>
      <c r="D24">
        <v>55</v>
      </c>
      <c r="E24">
        <v>2.5000000000000001E-2</v>
      </c>
      <c r="G24" s="8" t="s">
        <v>12</v>
      </c>
      <c r="H24">
        <f t="shared" si="0"/>
        <v>1.3250000000000002</v>
      </c>
      <c r="I24" s="12"/>
    </row>
    <row r="25" spans="1:14" x14ac:dyDescent="0.25">
      <c r="A25">
        <v>2</v>
      </c>
      <c r="B25" t="s">
        <v>5</v>
      </c>
      <c r="C25">
        <v>56</v>
      </c>
      <c r="D25">
        <v>60</v>
      </c>
      <c r="E25">
        <v>0</v>
      </c>
      <c r="G25" s="8" t="s">
        <v>13</v>
      </c>
      <c r="H25">
        <f t="shared" si="0"/>
        <v>0</v>
      </c>
      <c r="I25" s="12"/>
    </row>
    <row r="26" spans="1:14" x14ac:dyDescent="0.25">
      <c r="A26">
        <v>2</v>
      </c>
      <c r="B26" t="s">
        <v>5</v>
      </c>
      <c r="C26">
        <v>61</v>
      </c>
      <c r="D26">
        <v>65</v>
      </c>
      <c r="E26">
        <v>0</v>
      </c>
      <c r="G26" s="8" t="s">
        <v>14</v>
      </c>
      <c r="H26">
        <f t="shared" si="0"/>
        <v>0</v>
      </c>
      <c r="I26" s="12">
        <f>SUM(H15:H26)/SUM(E15:E26)</f>
        <v>36.195000000000007</v>
      </c>
    </row>
    <row r="27" spans="1:14" x14ac:dyDescent="0.25">
      <c r="A27">
        <v>3</v>
      </c>
      <c r="B27" t="s">
        <v>5</v>
      </c>
      <c r="C27">
        <v>15</v>
      </c>
      <c r="D27">
        <v>20</v>
      </c>
      <c r="E27">
        <v>7.4999999999999997E-3</v>
      </c>
      <c r="F27" t="s">
        <v>25</v>
      </c>
      <c r="G27" s="8" t="s">
        <v>26</v>
      </c>
      <c r="H27">
        <f t="shared" si="0"/>
        <v>0.13125000000000001</v>
      </c>
      <c r="I27" s="11"/>
      <c r="N27" s="9"/>
    </row>
    <row r="28" spans="1:14" x14ac:dyDescent="0.25">
      <c r="A28">
        <v>3</v>
      </c>
      <c r="B28" t="s">
        <v>5</v>
      </c>
      <c r="C28">
        <v>21</v>
      </c>
      <c r="D28">
        <v>30</v>
      </c>
      <c r="E28">
        <v>0.03</v>
      </c>
      <c r="G28" s="8" t="s">
        <v>27</v>
      </c>
      <c r="H28">
        <f t="shared" si="0"/>
        <v>0.76500000000000001</v>
      </c>
      <c r="I28" s="11"/>
      <c r="N28" s="9"/>
    </row>
    <row r="29" spans="1:14" x14ac:dyDescent="0.25">
      <c r="A29">
        <v>3</v>
      </c>
      <c r="B29" t="s">
        <v>5</v>
      </c>
      <c r="C29">
        <v>31</v>
      </c>
      <c r="D29">
        <v>40</v>
      </c>
      <c r="E29">
        <v>3.7499999999999999E-2</v>
      </c>
      <c r="G29" s="8" t="s">
        <v>28</v>
      </c>
      <c r="H29">
        <f t="shared" si="0"/>
        <v>1.33125</v>
      </c>
      <c r="I29" s="11"/>
      <c r="N29" s="9"/>
    </row>
    <row r="30" spans="1:14" x14ac:dyDescent="0.25">
      <c r="A30">
        <v>3</v>
      </c>
      <c r="B30" t="s">
        <v>5</v>
      </c>
      <c r="C30">
        <v>41</v>
      </c>
      <c r="D30">
        <v>50</v>
      </c>
      <c r="E30">
        <v>0.01</v>
      </c>
      <c r="G30" s="8" t="s">
        <v>29</v>
      </c>
      <c r="H30">
        <f t="shared" si="0"/>
        <v>0.45500000000000002</v>
      </c>
      <c r="I30" s="11"/>
      <c r="N30" s="9"/>
    </row>
    <row r="31" spans="1:14" x14ac:dyDescent="0.25">
      <c r="A31">
        <v>3</v>
      </c>
      <c r="B31" t="s">
        <v>5</v>
      </c>
      <c r="C31">
        <v>51</v>
      </c>
      <c r="D31">
        <v>60</v>
      </c>
      <c r="E31">
        <v>7.4999999999999997E-3</v>
      </c>
      <c r="G31" s="8" t="s">
        <v>30</v>
      </c>
      <c r="H31">
        <f t="shared" si="0"/>
        <v>0.41625000000000001</v>
      </c>
      <c r="I31" s="11"/>
      <c r="N31" s="9"/>
    </row>
    <row r="32" spans="1:14" x14ac:dyDescent="0.25">
      <c r="A32">
        <v>3</v>
      </c>
      <c r="B32" t="s">
        <v>5</v>
      </c>
      <c r="C32">
        <v>61</v>
      </c>
      <c r="D32">
        <v>70</v>
      </c>
      <c r="E32">
        <v>2.5000000000000001E-3</v>
      </c>
      <c r="G32" s="8" t="s">
        <v>31</v>
      </c>
      <c r="H32">
        <f t="shared" si="0"/>
        <v>0.16375000000000001</v>
      </c>
      <c r="I32" s="11"/>
      <c r="N32" s="9"/>
    </row>
    <row r="33" spans="1:14" x14ac:dyDescent="0.25">
      <c r="A33">
        <v>3</v>
      </c>
      <c r="B33" t="s">
        <v>5</v>
      </c>
      <c r="C33">
        <v>71</v>
      </c>
      <c r="D33">
        <v>80</v>
      </c>
      <c r="E33">
        <v>2.5000000000000001E-3</v>
      </c>
      <c r="G33" s="8" t="s">
        <v>32</v>
      </c>
      <c r="H33">
        <f t="shared" si="0"/>
        <v>0.18875</v>
      </c>
      <c r="I33" s="11"/>
      <c r="N33" s="9"/>
    </row>
    <row r="34" spans="1:14" x14ac:dyDescent="0.25">
      <c r="A34">
        <v>3</v>
      </c>
      <c r="B34" t="s">
        <v>5</v>
      </c>
      <c r="C34">
        <v>81</v>
      </c>
      <c r="D34">
        <v>90</v>
      </c>
      <c r="E34">
        <v>5.0000000000000001E-3</v>
      </c>
      <c r="G34" s="8" t="s">
        <v>33</v>
      </c>
      <c r="H34">
        <f t="shared" si="0"/>
        <v>0.42749999999999999</v>
      </c>
      <c r="I34" s="11"/>
      <c r="N34" s="9"/>
    </row>
    <row r="35" spans="1:14" x14ac:dyDescent="0.25">
      <c r="A35">
        <v>3</v>
      </c>
      <c r="B35" t="s">
        <v>5</v>
      </c>
      <c r="C35">
        <v>91</v>
      </c>
      <c r="D35">
        <v>100</v>
      </c>
      <c r="E35">
        <v>0</v>
      </c>
      <c r="G35" s="8" t="s">
        <v>34</v>
      </c>
      <c r="H35">
        <f t="shared" si="0"/>
        <v>0</v>
      </c>
      <c r="I35" s="11"/>
      <c r="N35" s="9"/>
    </row>
    <row r="36" spans="1:14" x14ac:dyDescent="0.25">
      <c r="A36">
        <v>3</v>
      </c>
      <c r="B36" t="s">
        <v>5</v>
      </c>
      <c r="C36">
        <v>101</v>
      </c>
      <c r="D36">
        <v>110</v>
      </c>
      <c r="E36">
        <v>2.5000000000000001E-3</v>
      </c>
      <c r="G36" s="8" t="s">
        <v>35</v>
      </c>
      <c r="H36">
        <f t="shared" si="0"/>
        <v>0.26374999999999998</v>
      </c>
      <c r="I36" s="11">
        <f>SUM(H27:H36)/SUM(E27:E36)</f>
        <v>39.452380952380949</v>
      </c>
      <c r="N36" s="9"/>
    </row>
    <row r="37" spans="1:14" x14ac:dyDescent="0.25">
      <c r="A37">
        <v>4</v>
      </c>
      <c r="B37" t="s">
        <v>5</v>
      </c>
      <c r="C37">
        <v>46</v>
      </c>
      <c r="D37">
        <v>50</v>
      </c>
      <c r="E37">
        <v>1.4999999999999999E-2</v>
      </c>
      <c r="F37" t="s">
        <v>36</v>
      </c>
      <c r="G37" s="8" t="s">
        <v>11</v>
      </c>
      <c r="H37">
        <f t="shared" si="0"/>
        <v>0.72</v>
      </c>
      <c r="I37" s="11"/>
    </row>
    <row r="38" spans="1:14" x14ac:dyDescent="0.25">
      <c r="A38">
        <v>4</v>
      </c>
      <c r="B38" t="s">
        <v>5</v>
      </c>
      <c r="C38">
        <v>51</v>
      </c>
      <c r="D38">
        <v>55</v>
      </c>
      <c r="E38">
        <v>0.02</v>
      </c>
      <c r="G38" s="8" t="s">
        <v>12</v>
      </c>
      <c r="H38">
        <f t="shared" si="0"/>
        <v>1.06</v>
      </c>
      <c r="I38" s="11"/>
    </row>
    <row r="39" spans="1:14" x14ac:dyDescent="0.25">
      <c r="A39">
        <v>4</v>
      </c>
      <c r="B39" t="s">
        <v>5</v>
      </c>
      <c r="C39">
        <v>56</v>
      </c>
      <c r="D39">
        <v>60</v>
      </c>
      <c r="E39">
        <v>2.5000000000000001E-2</v>
      </c>
      <c r="G39" s="8" t="s">
        <v>13</v>
      </c>
      <c r="H39">
        <f t="shared" si="0"/>
        <v>1.4500000000000002</v>
      </c>
      <c r="I39" s="11"/>
    </row>
    <row r="40" spans="1:14" x14ac:dyDescent="0.25">
      <c r="A40">
        <v>4</v>
      </c>
      <c r="B40" t="s">
        <v>5</v>
      </c>
      <c r="C40">
        <v>61</v>
      </c>
      <c r="D40">
        <v>65</v>
      </c>
      <c r="E40">
        <v>0.02</v>
      </c>
      <c r="G40" t="s">
        <v>14</v>
      </c>
      <c r="H40">
        <f t="shared" si="0"/>
        <v>1.26</v>
      </c>
      <c r="I40" s="11"/>
    </row>
    <row r="41" spans="1:14" x14ac:dyDescent="0.25">
      <c r="A41">
        <v>4</v>
      </c>
      <c r="B41" t="s">
        <v>5</v>
      </c>
      <c r="C41">
        <v>66</v>
      </c>
      <c r="D41">
        <v>70</v>
      </c>
      <c r="E41">
        <v>1.4999999999999999E-2</v>
      </c>
      <c r="G41" t="s">
        <v>15</v>
      </c>
      <c r="H41">
        <f t="shared" si="0"/>
        <v>1.02</v>
      </c>
      <c r="I41" s="11"/>
    </row>
    <row r="42" spans="1:14" x14ac:dyDescent="0.25">
      <c r="A42">
        <v>4</v>
      </c>
      <c r="B42" t="s">
        <v>5</v>
      </c>
      <c r="C42">
        <v>71</v>
      </c>
      <c r="D42">
        <v>75</v>
      </c>
      <c r="E42">
        <v>0.02</v>
      </c>
      <c r="G42" t="s">
        <v>16</v>
      </c>
      <c r="H42">
        <f t="shared" si="0"/>
        <v>1.46</v>
      </c>
      <c r="I42" s="11"/>
    </row>
    <row r="43" spans="1:14" x14ac:dyDescent="0.25">
      <c r="A43">
        <v>4</v>
      </c>
      <c r="B43" t="s">
        <v>5</v>
      </c>
      <c r="C43">
        <v>76</v>
      </c>
      <c r="D43">
        <v>80</v>
      </c>
      <c r="E43">
        <v>0.01</v>
      </c>
      <c r="G43" t="s">
        <v>17</v>
      </c>
      <c r="H43">
        <f t="shared" si="0"/>
        <v>0.78</v>
      </c>
      <c r="I43" s="11"/>
    </row>
    <row r="44" spans="1:14" x14ac:dyDescent="0.25">
      <c r="A44">
        <v>4</v>
      </c>
      <c r="B44" t="s">
        <v>5</v>
      </c>
      <c r="C44">
        <v>81</v>
      </c>
      <c r="D44">
        <v>85</v>
      </c>
      <c r="E44">
        <v>0.01</v>
      </c>
      <c r="G44" t="s">
        <v>18</v>
      </c>
      <c r="H44">
        <f t="shared" si="0"/>
        <v>0.83000000000000007</v>
      </c>
      <c r="I44" s="11"/>
    </row>
    <row r="45" spans="1:14" x14ac:dyDescent="0.25">
      <c r="A45">
        <v>4</v>
      </c>
      <c r="B45" t="s">
        <v>5</v>
      </c>
      <c r="C45">
        <v>86</v>
      </c>
      <c r="D45">
        <v>90</v>
      </c>
      <c r="E45">
        <v>0.02</v>
      </c>
      <c r="G45" t="s">
        <v>19</v>
      </c>
      <c r="H45">
        <f t="shared" si="0"/>
        <v>1.76</v>
      </c>
      <c r="I45" s="11"/>
    </row>
    <row r="46" spans="1:14" x14ac:dyDescent="0.25">
      <c r="A46">
        <v>4</v>
      </c>
      <c r="B46" t="s">
        <v>5</v>
      </c>
      <c r="C46">
        <v>91</v>
      </c>
      <c r="D46">
        <v>95</v>
      </c>
      <c r="E46">
        <v>0.03</v>
      </c>
      <c r="G46" s="8" t="s">
        <v>37</v>
      </c>
      <c r="H46">
        <f t="shared" si="0"/>
        <v>2.79</v>
      </c>
      <c r="I46" s="11"/>
    </row>
    <row r="47" spans="1:14" x14ac:dyDescent="0.25">
      <c r="A47">
        <v>4</v>
      </c>
      <c r="B47" t="s">
        <v>5</v>
      </c>
      <c r="C47">
        <v>96</v>
      </c>
      <c r="D47">
        <v>100</v>
      </c>
      <c r="E47">
        <v>0.01</v>
      </c>
      <c r="G47" s="8" t="s">
        <v>38</v>
      </c>
      <c r="H47">
        <f t="shared" si="0"/>
        <v>0.98</v>
      </c>
      <c r="I47" s="11"/>
    </row>
    <row r="48" spans="1:14" x14ac:dyDescent="0.25">
      <c r="A48">
        <v>4</v>
      </c>
      <c r="B48" t="s">
        <v>5</v>
      </c>
      <c r="C48">
        <v>101</v>
      </c>
      <c r="D48">
        <v>105</v>
      </c>
      <c r="E48">
        <v>0.01</v>
      </c>
      <c r="G48" s="8" t="s">
        <v>39</v>
      </c>
      <c r="H48">
        <f t="shared" si="0"/>
        <v>1.03</v>
      </c>
      <c r="I48" s="11">
        <f>SUM(H37:H48)/SUM(E37:E48)</f>
        <v>73.853658536585357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0" zoomScaleNormal="80" workbookViewId="0"/>
  </sheetViews>
  <sheetFormatPr defaultColWidth="9.140625" defaultRowHeight="15" x14ac:dyDescent="0.25"/>
  <cols>
    <col min="1" max="1" width="26.42578125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9" x14ac:dyDescent="0.25">
      <c r="A2" s="3">
        <v>1</v>
      </c>
      <c r="B2" s="3" t="s">
        <v>5</v>
      </c>
      <c r="C2" s="3">
        <v>26</v>
      </c>
      <c r="D2" s="3">
        <v>30</v>
      </c>
      <c r="E2" s="13">
        <v>1.4999999999999999E-2</v>
      </c>
      <c r="F2" t="s">
        <v>6</v>
      </c>
      <c r="G2" t="s">
        <v>7</v>
      </c>
      <c r="H2">
        <f t="shared" ref="H2:H44" si="0">AVERAGE(C2:D2)*E2</f>
        <v>0.42</v>
      </c>
    </row>
    <row r="3" spans="1:9" x14ac:dyDescent="0.25">
      <c r="A3" s="6">
        <v>1</v>
      </c>
      <c r="B3" s="6" t="s">
        <v>5</v>
      </c>
      <c r="C3" s="6">
        <v>31</v>
      </c>
      <c r="D3" s="6">
        <v>35</v>
      </c>
      <c r="E3" s="14">
        <v>0.04</v>
      </c>
      <c r="G3" t="s">
        <v>8</v>
      </c>
      <c r="H3">
        <f t="shared" si="0"/>
        <v>1.32</v>
      </c>
    </row>
    <row r="4" spans="1:9" x14ac:dyDescent="0.25">
      <c r="A4" s="3">
        <v>1</v>
      </c>
      <c r="B4" s="3" t="s">
        <v>5</v>
      </c>
      <c r="C4" s="3">
        <v>36</v>
      </c>
      <c r="D4" s="3">
        <v>40</v>
      </c>
      <c r="E4" s="13">
        <v>2.5000000000000001E-2</v>
      </c>
      <c r="G4" t="s">
        <v>9</v>
      </c>
      <c r="H4">
        <f t="shared" si="0"/>
        <v>0.95000000000000007</v>
      </c>
    </row>
    <row r="5" spans="1:9" x14ac:dyDescent="0.25">
      <c r="A5" s="6">
        <v>1</v>
      </c>
      <c r="B5" s="6" t="s">
        <v>5</v>
      </c>
      <c r="C5" s="6">
        <v>41</v>
      </c>
      <c r="D5" s="6">
        <v>45</v>
      </c>
      <c r="E5" s="14">
        <v>0.02</v>
      </c>
      <c r="G5" t="s">
        <v>10</v>
      </c>
      <c r="H5">
        <f t="shared" si="0"/>
        <v>0.86</v>
      </c>
    </row>
    <row r="6" spans="1:9" x14ac:dyDescent="0.25">
      <c r="A6" s="3">
        <v>1</v>
      </c>
      <c r="B6" s="3" t="s">
        <v>5</v>
      </c>
      <c r="C6" s="3">
        <v>46</v>
      </c>
      <c r="D6" s="3">
        <v>50</v>
      </c>
      <c r="E6" s="13">
        <v>1.4999999999999999E-2</v>
      </c>
      <c r="G6" t="s">
        <v>11</v>
      </c>
      <c r="H6">
        <f t="shared" si="0"/>
        <v>0.72</v>
      </c>
    </row>
    <row r="7" spans="1:9" x14ac:dyDescent="0.25">
      <c r="A7" s="6">
        <v>1</v>
      </c>
      <c r="B7" s="6" t="s">
        <v>5</v>
      </c>
      <c r="C7" s="6">
        <v>51</v>
      </c>
      <c r="D7" s="6">
        <v>55</v>
      </c>
      <c r="E7" s="14">
        <v>0.02</v>
      </c>
      <c r="G7" t="s">
        <v>12</v>
      </c>
      <c r="H7">
        <f t="shared" si="0"/>
        <v>1.06</v>
      </c>
    </row>
    <row r="8" spans="1:9" x14ac:dyDescent="0.25">
      <c r="A8" s="3">
        <v>1</v>
      </c>
      <c r="B8" s="3" t="s">
        <v>5</v>
      </c>
      <c r="C8" s="3">
        <v>56</v>
      </c>
      <c r="D8" s="3">
        <v>60</v>
      </c>
      <c r="E8" s="13">
        <v>0.01</v>
      </c>
      <c r="G8" t="s">
        <v>13</v>
      </c>
      <c r="H8">
        <f t="shared" si="0"/>
        <v>0.57999999999999996</v>
      </c>
    </row>
    <row r="9" spans="1:9" x14ac:dyDescent="0.25">
      <c r="A9" s="6">
        <v>1</v>
      </c>
      <c r="B9" s="6" t="s">
        <v>5</v>
      </c>
      <c r="C9" s="6">
        <v>61</v>
      </c>
      <c r="D9" s="6">
        <v>65</v>
      </c>
      <c r="E9" s="14">
        <v>0.01</v>
      </c>
      <c r="G9" t="s">
        <v>14</v>
      </c>
      <c r="H9">
        <f t="shared" si="0"/>
        <v>0.63</v>
      </c>
    </row>
    <row r="10" spans="1:9" x14ac:dyDescent="0.25">
      <c r="A10" s="3">
        <v>1</v>
      </c>
      <c r="B10" s="3" t="s">
        <v>5</v>
      </c>
      <c r="C10" s="3">
        <v>66</v>
      </c>
      <c r="D10" s="3">
        <v>70</v>
      </c>
      <c r="E10" s="13">
        <v>0.01</v>
      </c>
      <c r="G10" t="s">
        <v>15</v>
      </c>
      <c r="H10">
        <f t="shared" si="0"/>
        <v>0.68</v>
      </c>
    </row>
    <row r="11" spans="1:9" x14ac:dyDescent="0.25">
      <c r="A11" s="6">
        <v>1</v>
      </c>
      <c r="B11" s="6" t="s">
        <v>5</v>
      </c>
      <c r="C11" s="6">
        <v>71</v>
      </c>
      <c r="D11" s="6">
        <v>75</v>
      </c>
      <c r="E11" s="14">
        <v>0.01</v>
      </c>
      <c r="G11" t="s">
        <v>16</v>
      </c>
      <c r="H11">
        <f t="shared" si="0"/>
        <v>0.73</v>
      </c>
    </row>
    <row r="12" spans="1:9" x14ac:dyDescent="0.25">
      <c r="A12" s="3">
        <v>1</v>
      </c>
      <c r="B12" s="3" t="s">
        <v>5</v>
      </c>
      <c r="C12" s="3">
        <v>76</v>
      </c>
      <c r="D12" s="3">
        <v>80</v>
      </c>
      <c r="E12" s="13">
        <v>0.01</v>
      </c>
      <c r="G12" t="s">
        <v>17</v>
      </c>
      <c r="H12">
        <f t="shared" si="0"/>
        <v>0.78</v>
      </c>
    </row>
    <row r="13" spans="1:9" x14ac:dyDescent="0.25">
      <c r="A13" s="6">
        <v>1</v>
      </c>
      <c r="B13" s="6" t="s">
        <v>5</v>
      </c>
      <c r="C13" s="6">
        <v>81</v>
      </c>
      <c r="D13" s="6">
        <v>85</v>
      </c>
      <c r="E13" s="14">
        <v>0.01</v>
      </c>
      <c r="G13" t="s">
        <v>18</v>
      </c>
      <c r="H13">
        <f t="shared" si="0"/>
        <v>0.83000000000000007</v>
      </c>
    </row>
    <row r="14" spans="1:9" x14ac:dyDescent="0.25">
      <c r="A14" s="3">
        <v>1</v>
      </c>
      <c r="B14" s="3" t="s">
        <v>5</v>
      </c>
      <c r="C14" s="3">
        <v>86</v>
      </c>
      <c r="D14" s="3">
        <v>90</v>
      </c>
      <c r="E14" s="13">
        <v>0.01</v>
      </c>
      <c r="G14" t="s">
        <v>19</v>
      </c>
      <c r="H14">
        <f t="shared" si="0"/>
        <v>0.88</v>
      </c>
      <c r="I14" s="11">
        <f>SUM(H2:H14)/SUM(E2:E14)</f>
        <v>50.926829268292664</v>
      </c>
    </row>
    <row r="15" spans="1:9" x14ac:dyDescent="0.25">
      <c r="A15" s="6">
        <v>2</v>
      </c>
      <c r="B15" s="6" t="s">
        <v>5</v>
      </c>
      <c r="C15" s="6">
        <v>5</v>
      </c>
      <c r="D15" s="6">
        <v>10</v>
      </c>
      <c r="E15" s="15">
        <v>5.0000000000000001E-3</v>
      </c>
      <c r="F15" t="s">
        <v>20</v>
      </c>
      <c r="G15" s="8" t="s">
        <v>21</v>
      </c>
      <c r="H15">
        <f t="shared" si="0"/>
        <v>3.7499999999999999E-2</v>
      </c>
      <c r="I15" s="11"/>
    </row>
    <row r="16" spans="1:9" x14ac:dyDescent="0.25">
      <c r="A16" s="3">
        <v>2</v>
      </c>
      <c r="B16" s="3" t="s">
        <v>5</v>
      </c>
      <c r="C16" s="3">
        <v>11</v>
      </c>
      <c r="D16" s="3">
        <v>15</v>
      </c>
      <c r="E16" s="16">
        <v>0.03</v>
      </c>
      <c r="G16" s="8" t="s">
        <v>22</v>
      </c>
      <c r="H16">
        <f t="shared" si="0"/>
        <v>0.39</v>
      </c>
      <c r="I16" s="11"/>
    </row>
    <row r="17" spans="1:14" x14ac:dyDescent="0.25">
      <c r="A17" s="6">
        <v>2</v>
      </c>
      <c r="B17" s="6" t="s">
        <v>5</v>
      </c>
      <c r="C17" s="6">
        <v>16</v>
      </c>
      <c r="D17" s="6">
        <v>20</v>
      </c>
      <c r="E17" s="15">
        <v>0.05</v>
      </c>
      <c r="G17" s="8" t="s">
        <v>23</v>
      </c>
      <c r="H17">
        <f t="shared" si="0"/>
        <v>0.9</v>
      </c>
      <c r="I17" s="11"/>
    </row>
    <row r="18" spans="1:14" x14ac:dyDescent="0.25">
      <c r="A18" s="3">
        <v>2</v>
      </c>
      <c r="B18" s="3" t="s">
        <v>5</v>
      </c>
      <c r="C18" s="3">
        <v>21</v>
      </c>
      <c r="D18" s="3">
        <v>25</v>
      </c>
      <c r="E18" s="16">
        <v>4.4999999999999998E-2</v>
      </c>
      <c r="G18" s="8" t="s">
        <v>24</v>
      </c>
      <c r="H18">
        <f t="shared" si="0"/>
        <v>1.0349999999999999</v>
      </c>
      <c r="I18" s="11"/>
    </row>
    <row r="19" spans="1:14" x14ac:dyDescent="0.25">
      <c r="A19" s="6">
        <v>2</v>
      </c>
      <c r="B19" s="6" t="s">
        <v>5</v>
      </c>
      <c r="C19" s="6">
        <v>26</v>
      </c>
      <c r="D19" s="6">
        <v>30</v>
      </c>
      <c r="E19" s="15">
        <v>4.4999999999999998E-2</v>
      </c>
      <c r="G19" s="8" t="s">
        <v>7</v>
      </c>
      <c r="H19">
        <f t="shared" si="0"/>
        <v>1.26</v>
      </c>
      <c r="I19" s="11"/>
    </row>
    <row r="20" spans="1:14" x14ac:dyDescent="0.25">
      <c r="A20" s="3">
        <v>2</v>
      </c>
      <c r="B20" s="3" t="s">
        <v>5</v>
      </c>
      <c r="C20" s="3">
        <v>31</v>
      </c>
      <c r="D20" s="3">
        <v>35</v>
      </c>
      <c r="E20" s="16">
        <v>3.5000000000000003E-2</v>
      </c>
      <c r="G20" s="8" t="s">
        <v>8</v>
      </c>
      <c r="H20">
        <f t="shared" si="0"/>
        <v>1.155</v>
      </c>
      <c r="I20" s="11"/>
    </row>
    <row r="21" spans="1:14" x14ac:dyDescent="0.25">
      <c r="A21" s="6">
        <v>2</v>
      </c>
      <c r="B21" s="6" t="s">
        <v>5</v>
      </c>
      <c r="C21" s="6">
        <v>36</v>
      </c>
      <c r="D21" s="6">
        <v>40</v>
      </c>
      <c r="E21" s="15">
        <v>2.75E-2</v>
      </c>
      <c r="G21" s="8" t="s">
        <v>9</v>
      </c>
      <c r="H21">
        <f t="shared" si="0"/>
        <v>1.0449999999999999</v>
      </c>
      <c r="I21" s="11"/>
    </row>
    <row r="22" spans="1:14" x14ac:dyDescent="0.25">
      <c r="A22" s="3">
        <v>2</v>
      </c>
      <c r="B22" s="3" t="s">
        <v>5</v>
      </c>
      <c r="C22" s="3">
        <v>41</v>
      </c>
      <c r="D22" s="3">
        <v>45</v>
      </c>
      <c r="E22" s="16">
        <v>2.5000000000000001E-3</v>
      </c>
      <c r="G22" s="8" t="s">
        <v>10</v>
      </c>
      <c r="H22">
        <f t="shared" si="0"/>
        <v>0.1075</v>
      </c>
      <c r="I22" s="12">
        <f>SUM(H15:H22)/SUM(E15:E22)</f>
        <v>24.708333333333332</v>
      </c>
    </row>
    <row r="23" spans="1:14" x14ac:dyDescent="0.25">
      <c r="A23" s="6">
        <v>3</v>
      </c>
      <c r="B23" s="6" t="s">
        <v>5</v>
      </c>
      <c r="C23" s="6">
        <v>15</v>
      </c>
      <c r="D23" s="6">
        <v>20</v>
      </c>
      <c r="E23" s="15">
        <v>7.4999999999999997E-3</v>
      </c>
      <c r="F23" t="s">
        <v>25</v>
      </c>
      <c r="G23" s="8" t="s">
        <v>26</v>
      </c>
      <c r="H23">
        <f t="shared" si="0"/>
        <v>0.13125000000000001</v>
      </c>
      <c r="I23" s="11"/>
    </row>
    <row r="24" spans="1:14" x14ac:dyDescent="0.25">
      <c r="A24" s="3">
        <v>3</v>
      </c>
      <c r="B24" s="3" t="s">
        <v>5</v>
      </c>
      <c r="C24" s="3">
        <v>21</v>
      </c>
      <c r="D24" s="3">
        <v>30</v>
      </c>
      <c r="E24" s="16">
        <v>0.03</v>
      </c>
      <c r="G24" s="8" t="s">
        <v>27</v>
      </c>
      <c r="H24">
        <f t="shared" si="0"/>
        <v>0.76500000000000001</v>
      </c>
      <c r="I24" s="11"/>
    </row>
    <row r="25" spans="1:14" x14ac:dyDescent="0.25">
      <c r="A25" s="6">
        <v>3</v>
      </c>
      <c r="B25" s="6" t="s">
        <v>5</v>
      </c>
      <c r="C25" s="6">
        <v>31</v>
      </c>
      <c r="D25" s="6">
        <v>40</v>
      </c>
      <c r="E25" s="15">
        <v>3.7499999999999999E-2</v>
      </c>
      <c r="G25" s="8" t="s">
        <v>28</v>
      </c>
      <c r="H25">
        <f t="shared" si="0"/>
        <v>1.33125</v>
      </c>
      <c r="I25" s="11"/>
    </row>
    <row r="26" spans="1:14" x14ac:dyDescent="0.25">
      <c r="A26" s="3">
        <v>3</v>
      </c>
      <c r="B26" s="3" t="s">
        <v>5</v>
      </c>
      <c r="C26" s="3">
        <v>41</v>
      </c>
      <c r="D26" s="3">
        <v>50</v>
      </c>
      <c r="E26" s="13">
        <v>0.01</v>
      </c>
      <c r="G26" s="8" t="s">
        <v>29</v>
      </c>
      <c r="H26">
        <f t="shared" si="0"/>
        <v>0.45500000000000002</v>
      </c>
      <c r="I26" s="11"/>
    </row>
    <row r="27" spans="1:14" x14ac:dyDescent="0.25">
      <c r="A27" s="6">
        <v>3</v>
      </c>
      <c r="B27" s="6" t="s">
        <v>5</v>
      </c>
      <c r="C27" s="6">
        <v>51</v>
      </c>
      <c r="D27" s="6">
        <v>60</v>
      </c>
      <c r="E27" s="14">
        <v>7.4999999999999997E-3</v>
      </c>
      <c r="G27" s="8" t="s">
        <v>30</v>
      </c>
      <c r="H27">
        <f t="shared" si="0"/>
        <v>0.41625000000000001</v>
      </c>
      <c r="I27" s="11"/>
      <c r="N27" s="9"/>
    </row>
    <row r="28" spans="1:14" x14ac:dyDescent="0.25">
      <c r="A28" s="3">
        <v>3</v>
      </c>
      <c r="B28" s="3" t="s">
        <v>5</v>
      </c>
      <c r="C28" s="3">
        <v>61</v>
      </c>
      <c r="D28" s="3">
        <v>70</v>
      </c>
      <c r="E28" s="13">
        <v>2.5000000000000001E-3</v>
      </c>
      <c r="G28" s="8" t="s">
        <v>31</v>
      </c>
      <c r="H28">
        <f t="shared" si="0"/>
        <v>0.16375000000000001</v>
      </c>
      <c r="I28" s="11"/>
      <c r="N28" s="9"/>
    </row>
    <row r="29" spans="1:14" x14ac:dyDescent="0.25">
      <c r="A29" s="6">
        <v>3</v>
      </c>
      <c r="B29" s="6" t="s">
        <v>5</v>
      </c>
      <c r="C29" s="6">
        <v>71</v>
      </c>
      <c r="D29" s="6">
        <v>80</v>
      </c>
      <c r="E29" s="14">
        <v>2.5000000000000001E-3</v>
      </c>
      <c r="G29" s="8" t="s">
        <v>32</v>
      </c>
      <c r="H29">
        <f t="shared" si="0"/>
        <v>0.18875</v>
      </c>
      <c r="I29" s="11"/>
      <c r="N29" s="9"/>
    </row>
    <row r="30" spans="1:14" x14ac:dyDescent="0.25">
      <c r="A30" s="3">
        <v>3</v>
      </c>
      <c r="B30" s="3" t="s">
        <v>5</v>
      </c>
      <c r="C30" s="3">
        <v>81</v>
      </c>
      <c r="D30" s="3">
        <v>90</v>
      </c>
      <c r="E30" s="13">
        <v>5.0000000000000001E-3</v>
      </c>
      <c r="G30" s="8" t="s">
        <v>33</v>
      </c>
      <c r="H30">
        <f t="shared" si="0"/>
        <v>0.42749999999999999</v>
      </c>
      <c r="I30" s="11"/>
      <c r="N30" s="9"/>
    </row>
    <row r="31" spans="1:14" x14ac:dyDescent="0.25">
      <c r="A31" s="6">
        <v>3</v>
      </c>
      <c r="B31" s="6" t="s">
        <v>5</v>
      </c>
      <c r="C31" s="6">
        <v>91</v>
      </c>
      <c r="D31" s="6">
        <v>100</v>
      </c>
      <c r="E31" s="14">
        <v>0</v>
      </c>
      <c r="G31" s="8" t="s">
        <v>34</v>
      </c>
      <c r="H31">
        <f t="shared" si="0"/>
        <v>0</v>
      </c>
      <c r="I31" s="11"/>
      <c r="N31" s="9"/>
    </row>
    <row r="32" spans="1:14" x14ac:dyDescent="0.25">
      <c r="A32" s="3">
        <v>3</v>
      </c>
      <c r="B32" s="3" t="s">
        <v>5</v>
      </c>
      <c r="C32" s="3">
        <v>101</v>
      </c>
      <c r="D32" s="3">
        <v>110</v>
      </c>
      <c r="E32" s="13">
        <v>2.5000000000000001E-3</v>
      </c>
      <c r="G32" s="8" t="s">
        <v>35</v>
      </c>
      <c r="H32">
        <f t="shared" si="0"/>
        <v>0.26374999999999998</v>
      </c>
      <c r="I32" s="11">
        <f>SUM(H23:H32)/SUM(E23:E32)</f>
        <v>39.452380952380949</v>
      </c>
      <c r="N32" s="9"/>
    </row>
    <row r="33" spans="1:14" x14ac:dyDescent="0.25">
      <c r="A33" s="6">
        <v>4</v>
      </c>
      <c r="B33" s="6" t="s">
        <v>5</v>
      </c>
      <c r="C33" s="6">
        <v>46</v>
      </c>
      <c r="D33" s="6">
        <v>50</v>
      </c>
      <c r="E33" s="14">
        <v>1.4999999999999999E-2</v>
      </c>
      <c r="F33" t="s">
        <v>36</v>
      </c>
      <c r="G33" s="8" t="s">
        <v>11</v>
      </c>
      <c r="H33">
        <f t="shared" si="0"/>
        <v>0.72</v>
      </c>
      <c r="I33" s="11"/>
      <c r="N33" s="9"/>
    </row>
    <row r="34" spans="1:14" x14ac:dyDescent="0.25">
      <c r="A34" s="3">
        <v>4</v>
      </c>
      <c r="B34" s="3" t="s">
        <v>5</v>
      </c>
      <c r="C34" s="3">
        <v>51</v>
      </c>
      <c r="D34" s="3">
        <v>55</v>
      </c>
      <c r="E34" s="13">
        <v>0.02</v>
      </c>
      <c r="G34" s="8" t="s">
        <v>12</v>
      </c>
      <c r="H34">
        <f t="shared" si="0"/>
        <v>1.06</v>
      </c>
      <c r="I34" s="11"/>
      <c r="N34" s="9"/>
    </row>
    <row r="35" spans="1:14" x14ac:dyDescent="0.25">
      <c r="A35" s="6">
        <v>4</v>
      </c>
      <c r="B35" s="6" t="s">
        <v>5</v>
      </c>
      <c r="C35" s="6">
        <v>56</v>
      </c>
      <c r="D35" s="6">
        <v>60</v>
      </c>
      <c r="E35" s="14">
        <v>2.5000000000000001E-2</v>
      </c>
      <c r="G35" s="8" t="s">
        <v>13</v>
      </c>
      <c r="H35">
        <f t="shared" si="0"/>
        <v>1.4500000000000002</v>
      </c>
      <c r="I35" s="11"/>
      <c r="N35" s="9"/>
    </row>
    <row r="36" spans="1:14" x14ac:dyDescent="0.25">
      <c r="A36" s="3">
        <v>4</v>
      </c>
      <c r="B36" s="3" t="s">
        <v>5</v>
      </c>
      <c r="C36" s="3">
        <v>61</v>
      </c>
      <c r="D36" s="3">
        <v>65</v>
      </c>
      <c r="E36" s="13">
        <v>0.02</v>
      </c>
      <c r="G36" t="s">
        <v>14</v>
      </c>
      <c r="H36">
        <f t="shared" si="0"/>
        <v>1.26</v>
      </c>
      <c r="I36" s="11"/>
      <c r="N36" s="9"/>
    </row>
    <row r="37" spans="1:14" x14ac:dyDescent="0.25">
      <c r="A37" s="6">
        <v>4</v>
      </c>
      <c r="B37" s="6" t="s">
        <v>5</v>
      </c>
      <c r="C37" s="6">
        <v>66</v>
      </c>
      <c r="D37" s="6">
        <v>70</v>
      </c>
      <c r="E37" s="14">
        <v>1.4999999999999999E-2</v>
      </c>
      <c r="G37" t="s">
        <v>15</v>
      </c>
      <c r="H37">
        <f t="shared" si="0"/>
        <v>1.02</v>
      </c>
      <c r="I37" s="11"/>
    </row>
    <row r="38" spans="1:14" x14ac:dyDescent="0.25">
      <c r="A38" s="3">
        <v>4</v>
      </c>
      <c r="B38" s="3" t="s">
        <v>5</v>
      </c>
      <c r="C38" s="3">
        <v>71</v>
      </c>
      <c r="D38" s="3">
        <v>75</v>
      </c>
      <c r="E38" s="13">
        <v>0.02</v>
      </c>
      <c r="G38" t="s">
        <v>16</v>
      </c>
      <c r="H38">
        <f t="shared" si="0"/>
        <v>1.46</v>
      </c>
      <c r="I38" s="11"/>
    </row>
    <row r="39" spans="1:14" x14ac:dyDescent="0.25">
      <c r="A39" s="6">
        <v>4</v>
      </c>
      <c r="B39" s="6" t="s">
        <v>5</v>
      </c>
      <c r="C39" s="6">
        <v>76</v>
      </c>
      <c r="D39" s="6">
        <v>80</v>
      </c>
      <c r="E39" s="14">
        <v>0.01</v>
      </c>
      <c r="G39" t="s">
        <v>17</v>
      </c>
      <c r="H39">
        <f t="shared" si="0"/>
        <v>0.78</v>
      </c>
      <c r="I39" s="11"/>
    </row>
    <row r="40" spans="1:14" x14ac:dyDescent="0.25">
      <c r="A40" s="3">
        <v>4</v>
      </c>
      <c r="B40" s="3" t="s">
        <v>5</v>
      </c>
      <c r="C40" s="3">
        <v>81</v>
      </c>
      <c r="D40" s="3">
        <v>85</v>
      </c>
      <c r="E40" s="13">
        <v>0.01</v>
      </c>
      <c r="G40" t="s">
        <v>18</v>
      </c>
      <c r="H40">
        <f t="shared" si="0"/>
        <v>0.83000000000000007</v>
      </c>
      <c r="I40" s="11"/>
    </row>
    <row r="41" spans="1:14" x14ac:dyDescent="0.25">
      <c r="A41" s="6">
        <v>4</v>
      </c>
      <c r="B41" s="6" t="s">
        <v>5</v>
      </c>
      <c r="C41" s="6">
        <v>86</v>
      </c>
      <c r="D41" s="6">
        <v>90</v>
      </c>
      <c r="E41" s="14">
        <v>0.02</v>
      </c>
      <c r="G41" t="s">
        <v>19</v>
      </c>
      <c r="H41">
        <f t="shared" si="0"/>
        <v>1.76</v>
      </c>
      <c r="I41" s="11"/>
    </row>
    <row r="42" spans="1:14" x14ac:dyDescent="0.25">
      <c r="A42" s="3">
        <v>4</v>
      </c>
      <c r="B42" s="3" t="s">
        <v>5</v>
      </c>
      <c r="C42" s="3">
        <v>91</v>
      </c>
      <c r="D42" s="3">
        <v>95</v>
      </c>
      <c r="E42" s="13">
        <v>0.03</v>
      </c>
      <c r="G42" s="8" t="s">
        <v>37</v>
      </c>
      <c r="H42">
        <f t="shared" si="0"/>
        <v>2.79</v>
      </c>
      <c r="I42" s="11"/>
    </row>
    <row r="43" spans="1:14" x14ac:dyDescent="0.25">
      <c r="A43" s="6">
        <v>4</v>
      </c>
      <c r="B43" s="6" t="s">
        <v>5</v>
      </c>
      <c r="C43" s="6">
        <v>96</v>
      </c>
      <c r="D43" s="6">
        <v>100</v>
      </c>
      <c r="E43" s="14">
        <v>0.01</v>
      </c>
      <c r="G43" s="8" t="s">
        <v>38</v>
      </c>
      <c r="H43">
        <f t="shared" si="0"/>
        <v>0.98</v>
      </c>
      <c r="I43" s="11"/>
    </row>
    <row r="44" spans="1:14" x14ac:dyDescent="0.25">
      <c r="A44" s="3">
        <v>4</v>
      </c>
      <c r="B44" s="3" t="s">
        <v>5</v>
      </c>
      <c r="C44" s="3">
        <v>101</v>
      </c>
      <c r="D44" s="3">
        <v>105</v>
      </c>
      <c r="E44" s="13">
        <v>0.01</v>
      </c>
      <c r="G44" s="8" t="s">
        <v>39</v>
      </c>
      <c r="H44">
        <f t="shared" si="0"/>
        <v>1.03</v>
      </c>
      <c r="I44" s="11">
        <f>SUM(H33:H44)/SUM(E33:E44)</f>
        <v>73.853658536585357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/>
  </sheetViews>
  <sheetFormatPr defaultColWidth="9.140625" defaultRowHeight="15" x14ac:dyDescent="0.25"/>
  <cols>
    <col min="1" max="1" width="24.28515625" customWidth="1"/>
    <col min="2" max="5" width="10.7109375" customWidth="1"/>
  </cols>
  <sheetData>
    <row r="1" spans="1: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25">
      <c r="A2">
        <v>1</v>
      </c>
      <c r="B2" t="s">
        <v>5</v>
      </c>
      <c r="C2">
        <v>22</v>
      </c>
      <c r="D2">
        <v>25</v>
      </c>
      <c r="E2">
        <v>0.02</v>
      </c>
    </row>
    <row r="3" spans="1:5" x14ac:dyDescent="0.25">
      <c r="A3">
        <v>1</v>
      </c>
      <c r="B3" t="s">
        <v>5</v>
      </c>
      <c r="C3">
        <v>26</v>
      </c>
      <c r="D3">
        <v>30</v>
      </c>
      <c r="E3">
        <v>1.4999999999999999E-2</v>
      </c>
    </row>
    <row r="4" spans="1:5" x14ac:dyDescent="0.25">
      <c r="A4">
        <v>1</v>
      </c>
      <c r="B4" t="s">
        <v>5</v>
      </c>
      <c r="C4">
        <v>31</v>
      </c>
      <c r="D4">
        <v>35</v>
      </c>
      <c r="E4">
        <v>0.06</v>
      </c>
    </row>
    <row r="5" spans="1:5" x14ac:dyDescent="0.25">
      <c r="A5">
        <v>1</v>
      </c>
      <c r="B5" t="s">
        <v>5</v>
      </c>
      <c r="C5">
        <v>36</v>
      </c>
      <c r="D5">
        <v>40</v>
      </c>
      <c r="E5">
        <v>2.5000000000000001E-2</v>
      </c>
    </row>
    <row r="6" spans="1:5" x14ac:dyDescent="0.25">
      <c r="A6">
        <v>1</v>
      </c>
      <c r="B6" t="s">
        <v>5</v>
      </c>
      <c r="C6">
        <v>41</v>
      </c>
      <c r="D6">
        <v>45</v>
      </c>
      <c r="E6">
        <v>0.02</v>
      </c>
    </row>
    <row r="7" spans="1:5" x14ac:dyDescent="0.25">
      <c r="A7">
        <v>1</v>
      </c>
      <c r="B7" t="s">
        <v>5</v>
      </c>
      <c r="C7">
        <v>46</v>
      </c>
      <c r="D7">
        <v>50</v>
      </c>
      <c r="E7">
        <v>1.4999999999999999E-2</v>
      </c>
    </row>
    <row r="8" spans="1:5" x14ac:dyDescent="0.25">
      <c r="A8">
        <v>1</v>
      </c>
      <c r="B8" t="s">
        <v>5</v>
      </c>
      <c r="C8">
        <v>51</v>
      </c>
      <c r="D8">
        <v>55</v>
      </c>
      <c r="E8">
        <v>0.02</v>
      </c>
    </row>
    <row r="9" spans="1:5" x14ac:dyDescent="0.25">
      <c r="A9">
        <v>1</v>
      </c>
      <c r="B9" t="s">
        <v>5</v>
      </c>
      <c r="C9">
        <v>56</v>
      </c>
      <c r="D9">
        <v>60</v>
      </c>
      <c r="E9">
        <v>0.01</v>
      </c>
    </row>
    <row r="10" spans="1:5" x14ac:dyDescent="0.25">
      <c r="A10">
        <v>1</v>
      </c>
      <c r="B10" t="s">
        <v>5</v>
      </c>
      <c r="C10">
        <v>61</v>
      </c>
      <c r="D10">
        <v>65</v>
      </c>
      <c r="E10">
        <v>0.01</v>
      </c>
    </row>
    <row r="11" spans="1:5" x14ac:dyDescent="0.25">
      <c r="A11">
        <v>2</v>
      </c>
      <c r="B11" t="s">
        <v>5</v>
      </c>
      <c r="C11">
        <v>5</v>
      </c>
      <c r="D11">
        <v>10</v>
      </c>
      <c r="E11">
        <v>2.5000000000000001E-3</v>
      </c>
    </row>
    <row r="12" spans="1:5" x14ac:dyDescent="0.25">
      <c r="A12">
        <v>2</v>
      </c>
      <c r="B12" t="s">
        <v>5</v>
      </c>
      <c r="C12">
        <v>11</v>
      </c>
      <c r="D12">
        <v>15</v>
      </c>
      <c r="E12">
        <v>0.01</v>
      </c>
    </row>
    <row r="13" spans="1:5" x14ac:dyDescent="0.25">
      <c r="A13">
        <v>2</v>
      </c>
      <c r="B13" t="s">
        <v>5</v>
      </c>
      <c r="C13">
        <v>16</v>
      </c>
      <c r="D13">
        <v>20</v>
      </c>
      <c r="E13">
        <v>0.05</v>
      </c>
    </row>
    <row r="14" spans="1:5" x14ac:dyDescent="0.25">
      <c r="A14">
        <v>2</v>
      </c>
      <c r="B14" t="s">
        <v>5</v>
      </c>
      <c r="C14">
        <v>21</v>
      </c>
      <c r="D14">
        <v>25</v>
      </c>
      <c r="E14">
        <v>0.04</v>
      </c>
    </row>
    <row r="15" spans="1:5" x14ac:dyDescent="0.25">
      <c r="A15">
        <v>2</v>
      </c>
      <c r="B15" t="s">
        <v>5</v>
      </c>
      <c r="C15">
        <v>26</v>
      </c>
      <c r="D15">
        <v>30</v>
      </c>
      <c r="E15">
        <v>0.04</v>
      </c>
    </row>
    <row r="16" spans="1:5" x14ac:dyDescent="0.25">
      <c r="A16">
        <v>2</v>
      </c>
      <c r="B16" t="s">
        <v>5</v>
      </c>
      <c r="C16">
        <v>31</v>
      </c>
      <c r="D16">
        <v>35</v>
      </c>
      <c r="E16">
        <v>0.04</v>
      </c>
    </row>
    <row r="17" spans="1:5" x14ac:dyDescent="0.25">
      <c r="A17">
        <v>2</v>
      </c>
      <c r="B17" t="s">
        <v>5</v>
      </c>
      <c r="C17">
        <v>36</v>
      </c>
      <c r="D17">
        <v>40</v>
      </c>
      <c r="E17">
        <v>1.7500000000000002E-2</v>
      </c>
    </row>
    <row r="18" spans="1:5" x14ac:dyDescent="0.25">
      <c r="A18">
        <v>2</v>
      </c>
      <c r="B18" t="s">
        <v>5</v>
      </c>
      <c r="C18">
        <v>41</v>
      </c>
      <c r="D18">
        <v>45</v>
      </c>
      <c r="E18">
        <v>0.01</v>
      </c>
    </row>
    <row r="19" spans="1:5" x14ac:dyDescent="0.25">
      <c r="A19">
        <v>2</v>
      </c>
      <c r="B19" t="s">
        <v>5</v>
      </c>
      <c r="C19">
        <v>46</v>
      </c>
      <c r="D19">
        <v>50</v>
      </c>
      <c r="E19">
        <v>2.5000000000000001E-3</v>
      </c>
    </row>
    <row r="20" spans="1:5" x14ac:dyDescent="0.25">
      <c r="A20">
        <v>3</v>
      </c>
      <c r="B20" t="s">
        <v>5</v>
      </c>
      <c r="C20">
        <v>15</v>
      </c>
      <c r="D20">
        <v>20</v>
      </c>
      <c r="E20">
        <v>7.4999999999999997E-3</v>
      </c>
    </row>
    <row r="21" spans="1:5" x14ac:dyDescent="0.25">
      <c r="A21">
        <v>3</v>
      </c>
      <c r="B21" t="s">
        <v>5</v>
      </c>
      <c r="C21">
        <v>21</v>
      </c>
      <c r="D21">
        <v>30</v>
      </c>
      <c r="E21">
        <v>3.2500000000000001E-2</v>
      </c>
    </row>
    <row r="22" spans="1:5" x14ac:dyDescent="0.25">
      <c r="A22">
        <v>3</v>
      </c>
      <c r="B22" t="s">
        <v>5</v>
      </c>
      <c r="C22">
        <v>31</v>
      </c>
      <c r="D22">
        <v>40</v>
      </c>
      <c r="E22">
        <v>3.7499999999999999E-2</v>
      </c>
    </row>
    <row r="23" spans="1:5" x14ac:dyDescent="0.25">
      <c r="A23">
        <v>3</v>
      </c>
      <c r="B23" t="s">
        <v>5</v>
      </c>
      <c r="C23">
        <v>41</v>
      </c>
      <c r="D23">
        <v>50</v>
      </c>
      <c r="E23">
        <v>1.4999999999999999E-2</v>
      </c>
    </row>
    <row r="24" spans="1:5" x14ac:dyDescent="0.25">
      <c r="A24">
        <v>3</v>
      </c>
      <c r="B24" t="s">
        <v>5</v>
      </c>
      <c r="C24">
        <v>51</v>
      </c>
      <c r="D24">
        <v>60</v>
      </c>
      <c r="E24">
        <v>7.4999999999999997E-3</v>
      </c>
    </row>
    <row r="25" spans="1:5" x14ac:dyDescent="0.25">
      <c r="A25">
        <v>3</v>
      </c>
      <c r="B25" t="s">
        <v>5</v>
      </c>
      <c r="C25">
        <v>61</v>
      </c>
      <c r="D25">
        <v>70</v>
      </c>
      <c r="E25">
        <v>2.5000000000000001E-3</v>
      </c>
    </row>
    <row r="26" spans="1:5" x14ac:dyDescent="0.25">
      <c r="A26">
        <v>3</v>
      </c>
      <c r="B26" t="s">
        <v>5</v>
      </c>
      <c r="C26">
        <v>71</v>
      </c>
      <c r="D26">
        <v>80</v>
      </c>
      <c r="E26">
        <v>2.5000000000000001E-3</v>
      </c>
    </row>
    <row r="27" spans="1:5" x14ac:dyDescent="0.25">
      <c r="A27">
        <v>4</v>
      </c>
      <c r="B27" t="s">
        <v>5</v>
      </c>
      <c r="C27">
        <v>22</v>
      </c>
      <c r="D27">
        <v>25</v>
      </c>
      <c r="E27">
        <v>0.02</v>
      </c>
    </row>
    <row r="28" spans="1:5" x14ac:dyDescent="0.25">
      <c r="A28">
        <v>4</v>
      </c>
      <c r="B28" t="s">
        <v>5</v>
      </c>
      <c r="C28">
        <v>26</v>
      </c>
      <c r="D28">
        <v>30</v>
      </c>
      <c r="E28">
        <v>1.4999999999999999E-2</v>
      </c>
    </row>
    <row r="29" spans="1:5" x14ac:dyDescent="0.25">
      <c r="A29">
        <v>4</v>
      </c>
      <c r="B29" t="s">
        <v>5</v>
      </c>
      <c r="C29">
        <v>31</v>
      </c>
      <c r="D29">
        <v>35</v>
      </c>
      <c r="E29">
        <v>0.06</v>
      </c>
    </row>
    <row r="30" spans="1:5" x14ac:dyDescent="0.25">
      <c r="A30">
        <v>4</v>
      </c>
      <c r="B30" t="s">
        <v>5</v>
      </c>
      <c r="C30">
        <v>36</v>
      </c>
      <c r="D30">
        <v>40</v>
      </c>
      <c r="E30">
        <v>2.5000000000000001E-2</v>
      </c>
    </row>
    <row r="31" spans="1:5" x14ac:dyDescent="0.25">
      <c r="A31">
        <v>4</v>
      </c>
      <c r="B31" t="s">
        <v>5</v>
      </c>
      <c r="C31">
        <v>41</v>
      </c>
      <c r="D31">
        <v>45</v>
      </c>
      <c r="E31">
        <v>0.02</v>
      </c>
    </row>
    <row r="32" spans="1:5" x14ac:dyDescent="0.25">
      <c r="A32">
        <v>4</v>
      </c>
      <c r="B32" t="s">
        <v>5</v>
      </c>
      <c r="C32">
        <v>46</v>
      </c>
      <c r="D32">
        <v>50</v>
      </c>
      <c r="E32">
        <v>1.4999999999999999E-2</v>
      </c>
    </row>
    <row r="33" spans="1:5" x14ac:dyDescent="0.25">
      <c r="A33">
        <v>4</v>
      </c>
      <c r="B33" t="s">
        <v>5</v>
      </c>
      <c r="C33">
        <v>51</v>
      </c>
      <c r="D33">
        <v>55</v>
      </c>
      <c r="E33">
        <v>0.02</v>
      </c>
    </row>
    <row r="34" spans="1:5" x14ac:dyDescent="0.25">
      <c r="A34">
        <v>4</v>
      </c>
      <c r="B34" t="s">
        <v>5</v>
      </c>
      <c r="C34">
        <v>56</v>
      </c>
      <c r="D34">
        <v>60</v>
      </c>
      <c r="E34">
        <v>0.01</v>
      </c>
    </row>
    <row r="35" spans="1:5" x14ac:dyDescent="0.25">
      <c r="A35">
        <v>4</v>
      </c>
      <c r="B35" t="s">
        <v>5</v>
      </c>
      <c r="C35">
        <v>61</v>
      </c>
      <c r="D35">
        <v>65</v>
      </c>
      <c r="E35">
        <v>0.01</v>
      </c>
    </row>
    <row r="36" spans="1:5" x14ac:dyDescent="0.25">
      <c r="A36">
        <v>4</v>
      </c>
      <c r="B36" t="s">
        <v>5</v>
      </c>
      <c r="C36">
        <v>66</v>
      </c>
      <c r="D36">
        <v>70</v>
      </c>
      <c r="E36">
        <v>0.01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70" zoomScaleNormal="70" workbookViewId="0">
      <selection activeCell="E22" sqref="E22"/>
    </sheetView>
  </sheetViews>
  <sheetFormatPr defaultColWidth="9.140625" defaultRowHeight="15" x14ac:dyDescent="0.25"/>
  <cols>
    <col min="1" max="1" width="24.28515625" customWidth="1"/>
    <col min="5" max="6" width="14.7109375" customWidth="1"/>
    <col min="7" max="7" width="19.42578125" customWidth="1"/>
    <col min="9" max="9" width="16.28515625" customWidth="1"/>
    <col min="10" max="10" width="12" customWidth="1"/>
    <col min="11" max="11" width="20.85546875" customWidth="1"/>
    <col min="12" max="12" width="15.42578125" customWidth="1"/>
  </cols>
  <sheetData>
    <row r="1" spans="1:1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40</v>
      </c>
      <c r="F1" s="10" t="s">
        <v>4</v>
      </c>
      <c r="G1" s="10" t="s">
        <v>41</v>
      </c>
      <c r="H1" s="10" t="s">
        <v>42</v>
      </c>
      <c r="I1" t="s">
        <v>43</v>
      </c>
      <c r="J1" t="s">
        <v>44</v>
      </c>
      <c r="K1" t="s">
        <v>45</v>
      </c>
      <c r="L1" t="s">
        <v>46</v>
      </c>
      <c r="O1" t="s">
        <v>47</v>
      </c>
      <c r="P1" t="s">
        <v>48</v>
      </c>
    </row>
    <row r="2" spans="1:17" x14ac:dyDescent="0.25">
      <c r="A2">
        <v>1</v>
      </c>
      <c r="B2" t="s">
        <v>5</v>
      </c>
      <c r="C2">
        <v>22</v>
      </c>
      <c r="D2">
        <v>25</v>
      </c>
      <c r="E2">
        <v>0.02</v>
      </c>
      <c r="I2">
        <f>AVERAGE(Table1[[#This Row],[min]],Table1[[#This Row],[max]])*Table1[[#This Row],[pdf_literature]]/$G$14</f>
        <v>2.2926829268292686</v>
      </c>
      <c r="K2" t="e">
        <f>AVERAGE(Table1[[#This Row],[min]],Table1[[#This Row],[max]])*Table1[[#This Row],[pdf]]/$H$14</f>
        <v>#DIV/0!</v>
      </c>
      <c r="O2">
        <v>1</v>
      </c>
      <c r="P2">
        <v>5.5</v>
      </c>
      <c r="Q2">
        <v>2</v>
      </c>
    </row>
    <row r="3" spans="1:17" x14ac:dyDescent="0.25">
      <c r="A3">
        <v>1</v>
      </c>
      <c r="B3" t="s">
        <v>5</v>
      </c>
      <c r="C3">
        <v>26</v>
      </c>
      <c r="D3">
        <v>30</v>
      </c>
      <c r="E3">
        <v>1.4999999999999999E-2</v>
      </c>
      <c r="I3">
        <f>AVERAGE(Table1[[#This Row],[min]],Table1[[#This Row],[max]])*Table1[[#This Row],[pdf_literature]]/$G$14</f>
        <v>2.0487804878048781</v>
      </c>
      <c r="K3" t="e">
        <f>AVERAGE(Table1[[#This Row],[min]],Table1[[#This Row],[max]])*Table1[[#This Row],[pdf]]/$H$14</f>
        <v>#DIV/0!</v>
      </c>
      <c r="O3">
        <v>2</v>
      </c>
      <c r="P3">
        <v>16.5</v>
      </c>
      <c r="Q3">
        <v>6</v>
      </c>
    </row>
    <row r="4" spans="1:17" x14ac:dyDescent="0.25">
      <c r="A4">
        <v>1</v>
      </c>
      <c r="B4" t="s">
        <v>5</v>
      </c>
      <c r="C4">
        <v>31</v>
      </c>
      <c r="D4">
        <v>35</v>
      </c>
      <c r="E4">
        <v>0.06</v>
      </c>
      <c r="I4">
        <f>AVERAGE(Table1[[#This Row],[min]],Table1[[#This Row],[max]])*Table1[[#This Row],[pdf_literature]]/$G$14</f>
        <v>9.6585365853658534</v>
      </c>
      <c r="K4" t="e">
        <f>AVERAGE(Table1[[#This Row],[min]],Table1[[#This Row],[max]])*Table1[[#This Row],[pdf]]/$H$14</f>
        <v>#DIV/0!</v>
      </c>
      <c r="O4">
        <v>3</v>
      </c>
      <c r="P4">
        <v>8.4</v>
      </c>
      <c r="Q4">
        <v>3</v>
      </c>
    </row>
    <row r="5" spans="1:17" x14ac:dyDescent="0.25">
      <c r="A5">
        <v>1</v>
      </c>
      <c r="B5" t="s">
        <v>5</v>
      </c>
      <c r="C5">
        <v>36</v>
      </c>
      <c r="D5">
        <v>40</v>
      </c>
      <c r="E5">
        <v>2.5000000000000001E-2</v>
      </c>
      <c r="I5">
        <f>AVERAGE(Table1[[#This Row],[min]],Table1[[#This Row],[max]])*Table1[[#This Row],[pdf_literature]]/$G$14</f>
        <v>4.6341463414634152</v>
      </c>
      <c r="K5" t="e">
        <f>AVERAGE(Table1[[#This Row],[min]],Table1[[#This Row],[max]])*Table1[[#This Row],[pdf]]/$H$14</f>
        <v>#DIV/0!</v>
      </c>
      <c r="O5">
        <v>4</v>
      </c>
      <c r="P5">
        <v>2.2999999999999998</v>
      </c>
      <c r="Q5">
        <v>1</v>
      </c>
    </row>
    <row r="6" spans="1:17" x14ac:dyDescent="0.25">
      <c r="A6">
        <v>1</v>
      </c>
      <c r="B6" t="s">
        <v>5</v>
      </c>
      <c r="C6">
        <v>41</v>
      </c>
      <c r="D6">
        <v>45</v>
      </c>
      <c r="E6">
        <v>0.02</v>
      </c>
      <c r="I6">
        <f>AVERAGE(Table1[[#This Row],[min]],Table1[[#This Row],[max]])*Table1[[#This Row],[pdf_literature]]/$G$14</f>
        <v>4.1951219512195124</v>
      </c>
      <c r="K6" t="e">
        <f>AVERAGE(Table1[[#This Row],[min]],Table1[[#This Row],[max]])*Table1[[#This Row],[pdf]]/$H$14</f>
        <v>#DIV/0!</v>
      </c>
    </row>
    <row r="7" spans="1:17" x14ac:dyDescent="0.25">
      <c r="A7">
        <v>1</v>
      </c>
      <c r="B7" t="s">
        <v>5</v>
      </c>
      <c r="C7">
        <v>46</v>
      </c>
      <c r="D7">
        <v>50</v>
      </c>
      <c r="E7">
        <v>1.4999999999999999E-2</v>
      </c>
      <c r="I7">
        <f>AVERAGE(Table1[[#This Row],[min]],Table1[[#This Row],[max]])*Table1[[#This Row],[pdf_literature]]/$G$14</f>
        <v>3.5121951219512195</v>
      </c>
      <c r="K7" t="e">
        <f>AVERAGE(Table1[[#This Row],[min]],Table1[[#This Row],[max]])*Table1[[#This Row],[pdf]]/$H$14</f>
        <v>#DIV/0!</v>
      </c>
    </row>
    <row r="8" spans="1:17" x14ac:dyDescent="0.25">
      <c r="A8">
        <v>1</v>
      </c>
      <c r="B8" t="s">
        <v>5</v>
      </c>
      <c r="C8">
        <v>51</v>
      </c>
      <c r="D8">
        <v>55</v>
      </c>
      <c r="E8">
        <v>0.02</v>
      </c>
      <c r="I8">
        <f>AVERAGE(Table1[[#This Row],[min]],Table1[[#This Row],[max]])*Table1[[#This Row],[pdf_literature]]/$G$14</f>
        <v>5.1707317073170733</v>
      </c>
      <c r="K8" t="e">
        <f>AVERAGE(Table1[[#This Row],[min]],Table1[[#This Row],[max]])*Table1[[#This Row],[pdf]]/$H$14</f>
        <v>#DIV/0!</v>
      </c>
    </row>
    <row r="9" spans="1:17" x14ac:dyDescent="0.25">
      <c r="A9">
        <v>1</v>
      </c>
      <c r="B9" t="s">
        <v>5</v>
      </c>
      <c r="C9">
        <v>56</v>
      </c>
      <c r="D9">
        <v>60</v>
      </c>
      <c r="E9">
        <v>0.01</v>
      </c>
      <c r="I9">
        <f>AVERAGE(Table1[[#This Row],[min]],Table1[[#This Row],[max]])*Table1[[#This Row],[pdf_literature]]/$G$14</f>
        <v>2.8292682926829267</v>
      </c>
      <c r="K9" t="e">
        <f>AVERAGE(Table1[[#This Row],[min]],Table1[[#This Row],[max]])*Table1[[#This Row],[pdf]]/$H$14</f>
        <v>#DIV/0!</v>
      </c>
    </row>
    <row r="10" spans="1:17" x14ac:dyDescent="0.25">
      <c r="A10">
        <v>1</v>
      </c>
      <c r="B10" t="s">
        <v>5</v>
      </c>
      <c r="C10">
        <v>61</v>
      </c>
      <c r="D10">
        <v>65</v>
      </c>
      <c r="E10">
        <v>0.01</v>
      </c>
      <c r="I10">
        <f>AVERAGE(Table1[[#This Row],[min]],Table1[[#This Row],[max]])*Table1[[#This Row],[pdf_literature]]/$G$14</f>
        <v>3.0731707317073171</v>
      </c>
      <c r="K10" t="e">
        <f>AVERAGE(Table1[[#This Row],[min]],Table1[[#This Row],[max]])*Table1[[#This Row],[pdf]]/$H$14</f>
        <v>#DIV/0!</v>
      </c>
    </row>
    <row r="11" spans="1:17" x14ac:dyDescent="0.25">
      <c r="A11">
        <v>1</v>
      </c>
      <c r="B11" t="s">
        <v>5</v>
      </c>
      <c r="C11">
        <v>66</v>
      </c>
      <c r="D11">
        <v>70</v>
      </c>
      <c r="E11">
        <v>0</v>
      </c>
      <c r="F11">
        <v>0</v>
      </c>
      <c r="I11">
        <f>AVERAGE(Table1[[#This Row],[min]],Table1[[#This Row],[max]])*Table1[[#This Row],[pdf_literature]]/$G$14</f>
        <v>0</v>
      </c>
      <c r="K11" t="e">
        <f>AVERAGE(Table1[[#This Row],[min]],Table1[[#This Row],[max]])*Table1[[#This Row],[pdf]]/$H$14</f>
        <v>#DIV/0!</v>
      </c>
    </row>
    <row r="12" spans="1:17" x14ac:dyDescent="0.25">
      <c r="A12">
        <v>1</v>
      </c>
      <c r="B12" t="s">
        <v>5</v>
      </c>
      <c r="C12">
        <v>71</v>
      </c>
      <c r="D12">
        <v>75</v>
      </c>
      <c r="E12">
        <v>0</v>
      </c>
      <c r="F12">
        <v>0</v>
      </c>
      <c r="I12">
        <f>AVERAGE(Table1[[#This Row],[min]],Table1[[#This Row],[max]])*Table1[[#This Row],[pdf_literature]]/$G$14</f>
        <v>0</v>
      </c>
      <c r="K12" t="e">
        <f>AVERAGE(Table1[[#This Row],[min]],Table1[[#This Row],[max]])*Table1[[#This Row],[pdf]]/$H$14</f>
        <v>#DIV/0!</v>
      </c>
    </row>
    <row r="13" spans="1:17" x14ac:dyDescent="0.25">
      <c r="A13">
        <v>1</v>
      </c>
      <c r="B13" t="s">
        <v>5</v>
      </c>
      <c r="C13">
        <v>76</v>
      </c>
      <c r="D13">
        <v>80</v>
      </c>
      <c r="E13">
        <v>0</v>
      </c>
      <c r="F13">
        <v>0</v>
      </c>
      <c r="I13">
        <f>AVERAGE(Table1[[#This Row],[min]],Table1[[#This Row],[max]])*Table1[[#This Row],[pdf_literature]]/$G$14</f>
        <v>0</v>
      </c>
      <c r="K13" t="e">
        <f>AVERAGE(Table1[[#This Row],[min]],Table1[[#This Row],[max]])*Table1[[#This Row],[pdf]]/$H$14</f>
        <v>#DIV/0!</v>
      </c>
    </row>
    <row r="14" spans="1:17" x14ac:dyDescent="0.25">
      <c r="A14">
        <v>1</v>
      </c>
      <c r="B14" t="s">
        <v>5</v>
      </c>
      <c r="C14">
        <v>81</v>
      </c>
      <c r="D14">
        <v>85</v>
      </c>
      <c r="E14">
        <v>0.01</v>
      </c>
      <c r="F14">
        <v>0</v>
      </c>
      <c r="G14">
        <f>SUM(E2:E14)</f>
        <v>0.20499999999999999</v>
      </c>
      <c r="H14">
        <f>SUM(F2:F14)</f>
        <v>0</v>
      </c>
      <c r="I14">
        <f>AVERAGE(Table1[[#This Row],[min]],Table1[[#This Row],[max]])*Table1[[#This Row],[pdf_literature]]/$G$14</f>
        <v>4.048780487804879</v>
      </c>
      <c r="J14">
        <f>SUM(I2:I14)</f>
        <v>41.463414634146339</v>
      </c>
      <c r="K14" t="e">
        <f>AVERAGE(Table1[[#This Row],[min]],Table1[[#This Row],[max]])*Table1[[#This Row],[pdf]]/$H$14</f>
        <v>#DIV/0!</v>
      </c>
      <c r="L14" t="e">
        <f>SUM(K2:K14)</f>
        <v>#DIV/0!</v>
      </c>
    </row>
    <row r="15" spans="1:17" x14ac:dyDescent="0.25">
      <c r="A15">
        <v>2</v>
      </c>
      <c r="B15" t="s">
        <v>5</v>
      </c>
      <c r="C15">
        <v>5</v>
      </c>
      <c r="D15">
        <v>10</v>
      </c>
      <c r="E15" s="10">
        <v>2.5000000000000001E-3</v>
      </c>
      <c r="F15" s="10">
        <v>2.5000000000000001E-3</v>
      </c>
      <c r="I15">
        <f>AVERAGE(Table1[[#This Row],[min]],Table1[[#This Row],[max]])*Table1[[#This Row],[pdf_literature]]/$G$27</f>
        <v>7.4999999999999997E-2</v>
      </c>
      <c r="K15">
        <f>AVERAGE(Table1[[#This Row],[min]],Table1[[#This Row],[max]])*Table1[[#This Row],[pdf]]/$H$27</f>
        <v>8.8235294117647065E-2</v>
      </c>
    </row>
    <row r="16" spans="1:17" x14ac:dyDescent="0.25">
      <c r="A16">
        <v>2</v>
      </c>
      <c r="B16" t="s">
        <v>5</v>
      </c>
      <c r="C16">
        <v>11</v>
      </c>
      <c r="D16">
        <v>15</v>
      </c>
      <c r="E16" s="10">
        <v>0.01</v>
      </c>
      <c r="F16" s="10">
        <v>0.01</v>
      </c>
      <c r="I16">
        <f>AVERAGE(Table1[[#This Row],[min]],Table1[[#This Row],[max]])*Table1[[#This Row],[pdf_literature]]/$G$27</f>
        <v>0.52</v>
      </c>
      <c r="K16">
        <f>AVERAGE(Table1[[#This Row],[min]],Table1[[#This Row],[max]])*Table1[[#This Row],[pdf]]/$H$27</f>
        <v>0.61176470588235299</v>
      </c>
    </row>
    <row r="17" spans="1:12" x14ac:dyDescent="0.25">
      <c r="A17">
        <v>2</v>
      </c>
      <c r="B17" t="s">
        <v>5</v>
      </c>
      <c r="C17">
        <v>16</v>
      </c>
      <c r="D17" s="10">
        <v>20</v>
      </c>
      <c r="E17" s="10">
        <v>0.02</v>
      </c>
      <c r="F17" s="10">
        <v>0.05</v>
      </c>
      <c r="I17">
        <f>AVERAGE(Table1[[#This Row],[min]],Table1[[#This Row],[max]])*Table1[[#This Row],[pdf_literature]]/$G$27</f>
        <v>1.44</v>
      </c>
      <c r="K17">
        <f>AVERAGE(Table1[[#This Row],[min]],Table1[[#This Row],[max]])*Table1[[#This Row],[pdf]]/$H$27</f>
        <v>4.2352941176470589</v>
      </c>
    </row>
    <row r="18" spans="1:12" x14ac:dyDescent="0.25">
      <c r="A18">
        <v>2</v>
      </c>
      <c r="B18" t="s">
        <v>5</v>
      </c>
      <c r="C18">
        <v>21</v>
      </c>
      <c r="D18">
        <v>25</v>
      </c>
      <c r="E18" s="10">
        <v>0.02</v>
      </c>
      <c r="F18" s="10">
        <v>0.03</v>
      </c>
      <c r="I18">
        <f>AVERAGE(Table1[[#This Row],[min]],Table1[[#This Row],[max]])*Table1[[#This Row],[pdf_literature]]/$G$27</f>
        <v>1.84</v>
      </c>
      <c r="K18">
        <f>AVERAGE(Table1[[#This Row],[min]],Table1[[#This Row],[max]])*Table1[[#This Row],[pdf]]/$H$27</f>
        <v>3.2470588235294118</v>
      </c>
    </row>
    <row r="19" spans="1:12" x14ac:dyDescent="0.25">
      <c r="A19">
        <v>2</v>
      </c>
      <c r="B19" t="s">
        <v>5</v>
      </c>
      <c r="C19">
        <v>26</v>
      </c>
      <c r="D19">
        <v>30</v>
      </c>
      <c r="E19" s="10">
        <v>0.03</v>
      </c>
      <c r="F19" s="10">
        <v>0.03</v>
      </c>
      <c r="I19">
        <f>AVERAGE(Table1[[#This Row],[min]],Table1[[#This Row],[max]])*Table1[[#This Row],[pdf_literature]]/$G$27</f>
        <v>3.36</v>
      </c>
      <c r="K19">
        <f>AVERAGE(Table1[[#This Row],[min]],Table1[[#This Row],[max]])*Table1[[#This Row],[pdf]]/$H$27</f>
        <v>3.9529411764705884</v>
      </c>
    </row>
    <row r="20" spans="1:12" x14ac:dyDescent="0.25">
      <c r="A20">
        <v>2</v>
      </c>
      <c r="B20" t="s">
        <v>5</v>
      </c>
      <c r="C20">
        <v>31</v>
      </c>
      <c r="D20" s="10">
        <v>35</v>
      </c>
      <c r="E20" s="10">
        <v>0.04</v>
      </c>
      <c r="F20" s="10">
        <v>0.04</v>
      </c>
      <c r="I20">
        <f>AVERAGE(Table1[[#This Row],[min]],Table1[[#This Row],[max]])*Table1[[#This Row],[pdf_literature]]/$G$27</f>
        <v>5.28</v>
      </c>
      <c r="K20">
        <f>AVERAGE(Table1[[#This Row],[min]],Table1[[#This Row],[max]])*Table1[[#This Row],[pdf]]/$H$27</f>
        <v>6.2117647058823531</v>
      </c>
    </row>
    <row r="21" spans="1:12" x14ac:dyDescent="0.25">
      <c r="A21">
        <v>2</v>
      </c>
      <c r="B21" t="s">
        <v>5</v>
      </c>
      <c r="C21">
        <v>36</v>
      </c>
      <c r="D21">
        <v>40</v>
      </c>
      <c r="E21" s="10">
        <v>2.2499999999999999E-2</v>
      </c>
      <c r="F21" s="10">
        <v>0.02</v>
      </c>
      <c r="I21">
        <f>AVERAGE(Table1[[#This Row],[min]],Table1[[#This Row],[max]])*Table1[[#This Row],[pdf_literature]]/$G$27</f>
        <v>3.42</v>
      </c>
      <c r="K21">
        <f>AVERAGE(Table1[[#This Row],[min]],Table1[[#This Row],[max]])*Table1[[#This Row],[pdf]]/$H$27</f>
        <v>3.5764705882352943</v>
      </c>
    </row>
    <row r="22" spans="1:12" x14ac:dyDescent="0.25">
      <c r="A22">
        <v>2</v>
      </c>
      <c r="B22" t="s">
        <v>5</v>
      </c>
      <c r="C22">
        <v>41</v>
      </c>
      <c r="D22">
        <v>45</v>
      </c>
      <c r="E22" s="10">
        <v>0.02</v>
      </c>
      <c r="F22" s="10">
        <v>0.02</v>
      </c>
      <c r="I22">
        <f>AVERAGE(Table1[[#This Row],[min]],Table1[[#This Row],[max]])*Table1[[#This Row],[pdf_literature]]/$G$27</f>
        <v>3.44</v>
      </c>
      <c r="K22">
        <f>AVERAGE(Table1[[#This Row],[min]],Table1[[#This Row],[max]])*Table1[[#This Row],[pdf]]/$H$27</f>
        <v>4.0470588235294116</v>
      </c>
    </row>
    <row r="23" spans="1:12" x14ac:dyDescent="0.25">
      <c r="A23">
        <v>2</v>
      </c>
      <c r="B23" t="s">
        <v>5</v>
      </c>
      <c r="C23">
        <v>46</v>
      </c>
      <c r="D23" s="10">
        <v>50</v>
      </c>
      <c r="E23" s="10">
        <v>0.01</v>
      </c>
      <c r="F23" s="10">
        <v>0.01</v>
      </c>
      <c r="I23">
        <f>AVERAGE(Table1[[#This Row],[min]],Table1[[#This Row],[max]])*Table1[[#This Row],[pdf_literature]]/$G$27</f>
        <v>1.92</v>
      </c>
      <c r="K23">
        <f>AVERAGE(Table1[[#This Row],[min]],Table1[[#This Row],[max]])*Table1[[#This Row],[pdf]]/$H$27</f>
        <v>2.2588235294117647</v>
      </c>
    </row>
    <row r="24" spans="1:12" x14ac:dyDescent="0.25">
      <c r="A24">
        <v>2</v>
      </c>
      <c r="B24" t="s">
        <v>5</v>
      </c>
      <c r="C24">
        <v>51</v>
      </c>
      <c r="D24">
        <v>55</v>
      </c>
      <c r="E24" s="10">
        <v>2.5000000000000001E-2</v>
      </c>
      <c r="F24" s="10">
        <v>0</v>
      </c>
      <c r="I24">
        <f>AVERAGE(Table1[[#This Row],[min]],Table1[[#This Row],[max]])*Table1[[#This Row],[pdf_literature]]/$G$27</f>
        <v>5.3000000000000007</v>
      </c>
      <c r="K24">
        <f>AVERAGE(Table1[[#This Row],[min]],Table1[[#This Row],[max]])*Table1[[#This Row],[pdf]]/$H$27</f>
        <v>0</v>
      </c>
    </row>
    <row r="25" spans="1:12" x14ac:dyDescent="0.25">
      <c r="A25">
        <v>2</v>
      </c>
      <c r="B25" t="s">
        <v>5</v>
      </c>
      <c r="C25">
        <v>56</v>
      </c>
      <c r="D25">
        <v>60</v>
      </c>
      <c r="E25" s="10">
        <v>0</v>
      </c>
      <c r="F25" s="10">
        <v>0</v>
      </c>
      <c r="I25">
        <f>AVERAGE(Table1[[#This Row],[min]],Table1[[#This Row],[max]])*Table1[[#This Row],[pdf_literature]]/$G$27</f>
        <v>0</v>
      </c>
      <c r="K25">
        <f>AVERAGE(Table1[[#This Row],[min]],Table1[[#This Row],[max]])*Table1[[#This Row],[pdf]]/$H$27</f>
        <v>0</v>
      </c>
    </row>
    <row r="26" spans="1:12" x14ac:dyDescent="0.25">
      <c r="A26">
        <v>2</v>
      </c>
      <c r="B26" t="s">
        <v>5</v>
      </c>
      <c r="C26">
        <v>61</v>
      </c>
      <c r="D26" s="10">
        <v>65</v>
      </c>
      <c r="E26" s="10">
        <v>0.05</v>
      </c>
      <c r="F26" s="10">
        <v>0</v>
      </c>
      <c r="I26">
        <f>AVERAGE(Table1[[#This Row],[min]],Table1[[#This Row],[max]])*Table1[[#This Row],[pdf_literature]]/$G$27</f>
        <v>12.600000000000001</v>
      </c>
      <c r="K26">
        <f>AVERAGE(Table1[[#This Row],[min]],Table1[[#This Row],[max]])*Table1[[#This Row],[pdf]]/$H$27</f>
        <v>0</v>
      </c>
    </row>
    <row r="27" spans="1:12" x14ac:dyDescent="0.25">
      <c r="A27">
        <v>2</v>
      </c>
      <c r="B27" t="s">
        <v>5</v>
      </c>
      <c r="C27">
        <v>66</v>
      </c>
      <c r="D27">
        <v>70</v>
      </c>
      <c r="E27" s="18">
        <v>0</v>
      </c>
      <c r="F27" s="10">
        <v>0</v>
      </c>
      <c r="G27">
        <f>SUM(E15:E27)</f>
        <v>0.25</v>
      </c>
      <c r="H27">
        <f>SUM(F15:F27)</f>
        <v>0.21249999999999999</v>
      </c>
      <c r="I27">
        <f>AVERAGE(Table1[[#This Row],[min]],Table1[[#This Row],[max]])*Table1[[#This Row],[pdf_literature]]/$G$27</f>
        <v>0</v>
      </c>
      <c r="J27">
        <f>SUM(I15:I27)</f>
        <v>39.195000000000007</v>
      </c>
      <c r="K27">
        <f>AVERAGE(Table1[[#This Row],[min]],Table1[[#This Row],[max]])*Table1[[#This Row],[pdf]]/$H$27</f>
        <v>0</v>
      </c>
      <c r="L27">
        <f>SUM(K15:K27)</f>
        <v>28.229411764705883</v>
      </c>
    </row>
    <row r="28" spans="1:12" x14ac:dyDescent="0.25">
      <c r="A28">
        <v>3</v>
      </c>
      <c r="B28" t="s">
        <v>5</v>
      </c>
      <c r="C28">
        <v>15</v>
      </c>
      <c r="D28">
        <v>20</v>
      </c>
      <c r="E28">
        <v>7.4999999999999997E-3</v>
      </c>
      <c r="I28">
        <f>AVERAGE(Table1[[#This Row],[min]],Table1[[#This Row],[max]])*Table1[[#This Row],[pdf_literature]]/$G$37</f>
        <v>0.84677419354838701</v>
      </c>
      <c r="K28" t="e">
        <f>AVERAGE(Table1[[#This Row],[min]],Table1[[#This Row],[max]])*Table1[[#This Row],[pdf]]/$H$37</f>
        <v>#DIV/0!</v>
      </c>
    </row>
    <row r="29" spans="1:12" x14ac:dyDescent="0.25">
      <c r="A29">
        <v>3</v>
      </c>
      <c r="B29" t="s">
        <v>5</v>
      </c>
      <c r="C29">
        <v>21</v>
      </c>
      <c r="D29">
        <v>30</v>
      </c>
      <c r="E29">
        <v>0.03</v>
      </c>
      <c r="I29">
        <f>AVERAGE(Table1[[#This Row],[min]],Table1[[#This Row],[max]])*Table1[[#This Row],[pdf_literature]]/$G$37</f>
        <v>4.9354838709677411</v>
      </c>
      <c r="K29" t="e">
        <f>AVERAGE(Table1[[#This Row],[min]],Table1[[#This Row],[max]])*Table1[[#This Row],[pdf]]/$H$37</f>
        <v>#DIV/0!</v>
      </c>
    </row>
    <row r="30" spans="1:12" x14ac:dyDescent="0.25">
      <c r="A30">
        <v>3</v>
      </c>
      <c r="B30" t="s">
        <v>5</v>
      </c>
      <c r="C30">
        <v>31</v>
      </c>
      <c r="D30">
        <v>40</v>
      </c>
      <c r="E30">
        <v>3.7499999999999999E-2</v>
      </c>
      <c r="I30">
        <f>AVERAGE(Table1[[#This Row],[min]],Table1[[#This Row],[max]])*Table1[[#This Row],[pdf_literature]]/$G$37</f>
        <v>8.5887096774193541</v>
      </c>
      <c r="K30" t="e">
        <f>AVERAGE(Table1[[#This Row],[min]],Table1[[#This Row],[max]])*Table1[[#This Row],[pdf]]/$H$37</f>
        <v>#DIV/0!</v>
      </c>
    </row>
    <row r="31" spans="1:12" x14ac:dyDescent="0.25">
      <c r="A31">
        <v>3</v>
      </c>
      <c r="B31" t="s">
        <v>5</v>
      </c>
      <c r="C31">
        <v>41</v>
      </c>
      <c r="D31">
        <v>50</v>
      </c>
      <c r="E31">
        <v>0.01</v>
      </c>
      <c r="I31">
        <f>AVERAGE(Table1[[#This Row],[min]],Table1[[#This Row],[max]])*Table1[[#This Row],[pdf_literature]]/$G$37</f>
        <v>2.9354838709677415</v>
      </c>
      <c r="K31" t="e">
        <f>AVERAGE(Table1[[#This Row],[min]],Table1[[#This Row],[max]])*Table1[[#This Row],[pdf]]/$H$37</f>
        <v>#DIV/0!</v>
      </c>
    </row>
    <row r="32" spans="1:12" x14ac:dyDescent="0.25">
      <c r="A32">
        <v>3</v>
      </c>
      <c r="B32" t="s">
        <v>5</v>
      </c>
      <c r="C32">
        <v>51</v>
      </c>
      <c r="D32">
        <v>60</v>
      </c>
      <c r="E32">
        <v>7.4999999999999997E-3</v>
      </c>
      <c r="I32">
        <f>AVERAGE(Table1[[#This Row],[min]],Table1[[#This Row],[max]])*Table1[[#This Row],[pdf_literature]]/$G$37</f>
        <v>2.6854838709677415</v>
      </c>
      <c r="K32" t="e">
        <f>AVERAGE(Table1[[#This Row],[min]],Table1[[#This Row],[max]])*Table1[[#This Row],[pdf]]/$H$37</f>
        <v>#DIV/0!</v>
      </c>
    </row>
    <row r="33" spans="1:12" x14ac:dyDescent="0.25">
      <c r="A33">
        <v>3</v>
      </c>
      <c r="B33" t="s">
        <v>5</v>
      </c>
      <c r="C33">
        <v>61</v>
      </c>
      <c r="D33">
        <v>70</v>
      </c>
      <c r="E33">
        <v>2.5000000000000001E-3</v>
      </c>
      <c r="I33">
        <f>AVERAGE(Table1[[#This Row],[min]],Table1[[#This Row],[max]])*Table1[[#This Row],[pdf_literature]]/$G$37</f>
        <v>1.0564516129032258</v>
      </c>
      <c r="K33" t="e">
        <f>AVERAGE(Table1[[#This Row],[min]],Table1[[#This Row],[max]])*Table1[[#This Row],[pdf]]/$H$37</f>
        <v>#DIV/0!</v>
      </c>
    </row>
    <row r="34" spans="1:12" x14ac:dyDescent="0.25">
      <c r="A34">
        <v>3</v>
      </c>
      <c r="B34" t="s">
        <v>5</v>
      </c>
      <c r="C34">
        <v>71</v>
      </c>
      <c r="D34">
        <v>80</v>
      </c>
      <c r="E34">
        <v>2.5000000000000001E-3</v>
      </c>
      <c r="I34">
        <f>AVERAGE(Table1[[#This Row],[min]],Table1[[#This Row],[max]])*Table1[[#This Row],[pdf_literature]]/$G$37</f>
        <v>1.2177419354838708</v>
      </c>
      <c r="K34" t="e">
        <f>AVERAGE(Table1[[#This Row],[min]],Table1[[#This Row],[max]])*Table1[[#This Row],[pdf]]/$H$37</f>
        <v>#DIV/0!</v>
      </c>
    </row>
    <row r="35" spans="1:12" x14ac:dyDescent="0.25">
      <c r="A35">
        <v>3</v>
      </c>
      <c r="B35" t="s">
        <v>5</v>
      </c>
      <c r="C35">
        <v>81</v>
      </c>
      <c r="D35">
        <v>90</v>
      </c>
      <c r="E35">
        <v>5.0000000000000001E-3</v>
      </c>
      <c r="I35">
        <f>AVERAGE(Table1[[#This Row],[min]],Table1[[#This Row],[max]])*Table1[[#This Row],[pdf_literature]]/$G$37</f>
        <v>2.7580645161290316</v>
      </c>
      <c r="K35" t="e">
        <f>AVERAGE(Table1[[#This Row],[min]],Table1[[#This Row],[max]])*Table1[[#This Row],[pdf]]/$H$37</f>
        <v>#DIV/0!</v>
      </c>
    </row>
    <row r="36" spans="1:12" x14ac:dyDescent="0.25">
      <c r="A36">
        <v>3</v>
      </c>
      <c r="B36" t="s">
        <v>5</v>
      </c>
      <c r="C36">
        <v>91</v>
      </c>
      <c r="D36">
        <v>100</v>
      </c>
      <c r="E36">
        <v>0</v>
      </c>
      <c r="I36">
        <f>AVERAGE(Table1[[#This Row],[min]],Table1[[#This Row],[max]])*Table1[[#This Row],[pdf_literature]]/$G$37</f>
        <v>0</v>
      </c>
      <c r="K36" t="e">
        <f>AVERAGE(Table1[[#This Row],[min]],Table1[[#This Row],[max]])*Table1[[#This Row],[pdf]]/$H$37</f>
        <v>#DIV/0!</v>
      </c>
    </row>
    <row r="37" spans="1:12" x14ac:dyDescent="0.25">
      <c r="A37">
        <v>3</v>
      </c>
      <c r="B37" t="s">
        <v>5</v>
      </c>
      <c r="C37">
        <v>101</v>
      </c>
      <c r="D37">
        <v>110</v>
      </c>
      <c r="E37">
        <v>2.5000000000000001E-3</v>
      </c>
      <c r="G37">
        <f>SUM(E25:E37)</f>
        <v>0.15500000000000003</v>
      </c>
      <c r="H37">
        <f>SUM(F25:F37)</f>
        <v>0</v>
      </c>
      <c r="I37">
        <f>AVERAGE(Table1[[#This Row],[min]],Table1[[#This Row],[max]])*Table1[[#This Row],[pdf_literature]]/$G$37</f>
        <v>1.7016129032258061</v>
      </c>
      <c r="J37">
        <f>SUM(I28:I37)</f>
        <v>26.725806451612897</v>
      </c>
      <c r="K37" t="e">
        <f>AVERAGE(Table1[[#This Row],[min]],Table1[[#This Row],[max]])*Table1[[#This Row],[pdf]]/$H$37</f>
        <v>#DIV/0!</v>
      </c>
      <c r="L37" t="e">
        <f>SUM(K28:K37)</f>
        <v>#DIV/0!</v>
      </c>
    </row>
    <row r="38" spans="1:12" x14ac:dyDescent="0.25">
      <c r="A38">
        <v>4</v>
      </c>
      <c r="B38" t="s">
        <v>5</v>
      </c>
      <c r="C38">
        <v>22</v>
      </c>
      <c r="D38">
        <v>25</v>
      </c>
      <c r="E38">
        <v>0.02</v>
      </c>
      <c r="I38">
        <f>AVERAGE(Table1[[#This Row],[min]],Table1[[#This Row],[max]])*Table1[[#This Row],[pdf_literature]]/$G$50</f>
        <v>2.2926829268292686</v>
      </c>
      <c r="K38" t="e">
        <f>AVERAGE(Table1[[#This Row],[min]],Table1[[#This Row],[max]])*Table1[[#This Row],[pdf]]/$H$50</f>
        <v>#DIV/0!</v>
      </c>
    </row>
    <row r="39" spans="1:12" x14ac:dyDescent="0.25">
      <c r="A39">
        <v>4</v>
      </c>
      <c r="B39" t="s">
        <v>5</v>
      </c>
      <c r="C39">
        <v>26</v>
      </c>
      <c r="D39">
        <v>30</v>
      </c>
      <c r="E39">
        <v>1.4999999999999999E-2</v>
      </c>
      <c r="I39">
        <f>AVERAGE(Table1[[#This Row],[min]],Table1[[#This Row],[max]])*Table1[[#This Row],[pdf_literature]]/$G$50</f>
        <v>2.0487804878048781</v>
      </c>
      <c r="K39" t="e">
        <f>AVERAGE(Table1[[#This Row],[min]],Table1[[#This Row],[max]])*Table1[[#This Row],[pdf]]/$H$50</f>
        <v>#DIV/0!</v>
      </c>
    </row>
    <row r="40" spans="1:12" x14ac:dyDescent="0.25">
      <c r="A40">
        <v>4</v>
      </c>
      <c r="B40" t="s">
        <v>5</v>
      </c>
      <c r="C40">
        <v>31</v>
      </c>
      <c r="D40">
        <v>35</v>
      </c>
      <c r="E40">
        <v>0.06</v>
      </c>
      <c r="I40">
        <f>AVERAGE(Table1[[#This Row],[min]],Table1[[#This Row],[max]])*Table1[[#This Row],[pdf_literature]]/$G$50</f>
        <v>9.6585365853658534</v>
      </c>
      <c r="K40" t="e">
        <f>AVERAGE(Table1[[#This Row],[min]],Table1[[#This Row],[max]])*Table1[[#This Row],[pdf]]/$H$50</f>
        <v>#DIV/0!</v>
      </c>
    </row>
    <row r="41" spans="1:12" x14ac:dyDescent="0.25">
      <c r="A41">
        <v>4</v>
      </c>
      <c r="B41" t="s">
        <v>5</v>
      </c>
      <c r="C41">
        <v>36</v>
      </c>
      <c r="D41">
        <v>40</v>
      </c>
      <c r="E41">
        <v>2.5000000000000001E-2</v>
      </c>
      <c r="I41">
        <f>AVERAGE(Table1[[#This Row],[min]],Table1[[#This Row],[max]])*Table1[[#This Row],[pdf_literature]]/$G$50</f>
        <v>4.6341463414634152</v>
      </c>
      <c r="K41" t="e">
        <f>AVERAGE(Table1[[#This Row],[min]],Table1[[#This Row],[max]])*Table1[[#This Row],[pdf]]/$H$50</f>
        <v>#DIV/0!</v>
      </c>
    </row>
    <row r="42" spans="1:12" x14ac:dyDescent="0.25">
      <c r="A42">
        <v>4</v>
      </c>
      <c r="B42" t="s">
        <v>5</v>
      </c>
      <c r="C42">
        <v>41</v>
      </c>
      <c r="D42">
        <v>45</v>
      </c>
      <c r="E42">
        <v>0.02</v>
      </c>
      <c r="I42">
        <f>AVERAGE(Table1[[#This Row],[min]],Table1[[#This Row],[max]])*Table1[[#This Row],[pdf_literature]]/$G$50</f>
        <v>4.1951219512195124</v>
      </c>
      <c r="K42" t="e">
        <f>AVERAGE(Table1[[#This Row],[min]],Table1[[#This Row],[max]])*Table1[[#This Row],[pdf]]/$H$50</f>
        <v>#DIV/0!</v>
      </c>
    </row>
    <row r="43" spans="1:12" x14ac:dyDescent="0.25">
      <c r="A43">
        <v>4</v>
      </c>
      <c r="B43" t="s">
        <v>5</v>
      </c>
      <c r="C43">
        <v>46</v>
      </c>
      <c r="D43">
        <v>50</v>
      </c>
      <c r="E43">
        <v>1.4999999999999999E-2</v>
      </c>
      <c r="I43">
        <f>AVERAGE(Table1[[#This Row],[min]],Table1[[#This Row],[max]])*Table1[[#This Row],[pdf_literature]]/$G$50</f>
        <v>3.5121951219512195</v>
      </c>
      <c r="K43" t="e">
        <f>AVERAGE(Table1[[#This Row],[min]],Table1[[#This Row],[max]])*Table1[[#This Row],[pdf]]/$H$50</f>
        <v>#DIV/0!</v>
      </c>
    </row>
    <row r="44" spans="1:12" x14ac:dyDescent="0.25">
      <c r="A44">
        <v>4</v>
      </c>
      <c r="B44" t="s">
        <v>5</v>
      </c>
      <c r="C44">
        <v>51</v>
      </c>
      <c r="D44">
        <v>55</v>
      </c>
      <c r="E44">
        <v>0.02</v>
      </c>
      <c r="I44">
        <f>AVERAGE(Table1[[#This Row],[min]],Table1[[#This Row],[max]])*Table1[[#This Row],[pdf_literature]]/$G$50</f>
        <v>5.1707317073170733</v>
      </c>
      <c r="K44" t="e">
        <f>AVERAGE(Table1[[#This Row],[min]],Table1[[#This Row],[max]])*Table1[[#This Row],[pdf]]/$H$50</f>
        <v>#DIV/0!</v>
      </c>
    </row>
    <row r="45" spans="1:12" x14ac:dyDescent="0.25">
      <c r="A45">
        <v>4</v>
      </c>
      <c r="B45" t="s">
        <v>5</v>
      </c>
      <c r="C45">
        <v>56</v>
      </c>
      <c r="D45">
        <v>60</v>
      </c>
      <c r="E45">
        <v>0.01</v>
      </c>
      <c r="I45">
        <f>AVERAGE(Table1[[#This Row],[min]],Table1[[#This Row],[max]])*Table1[[#This Row],[pdf_literature]]/$G$50</f>
        <v>2.8292682926829267</v>
      </c>
      <c r="K45" t="e">
        <f>AVERAGE(Table1[[#This Row],[min]],Table1[[#This Row],[max]])*Table1[[#This Row],[pdf]]/$H$50</f>
        <v>#DIV/0!</v>
      </c>
    </row>
    <row r="46" spans="1:12" x14ac:dyDescent="0.25">
      <c r="A46">
        <v>4</v>
      </c>
      <c r="B46" t="s">
        <v>5</v>
      </c>
      <c r="C46">
        <v>61</v>
      </c>
      <c r="D46">
        <v>65</v>
      </c>
      <c r="E46">
        <v>0.01</v>
      </c>
      <c r="I46">
        <f>AVERAGE(Table1[[#This Row],[min]],Table1[[#This Row],[max]])*Table1[[#This Row],[pdf_literature]]/$G$50</f>
        <v>3.0731707317073171</v>
      </c>
      <c r="K46" t="e">
        <f>AVERAGE(Table1[[#This Row],[min]],Table1[[#This Row],[max]])*Table1[[#This Row],[pdf]]/$H$50</f>
        <v>#DIV/0!</v>
      </c>
    </row>
    <row r="47" spans="1:12" x14ac:dyDescent="0.25">
      <c r="A47">
        <v>4</v>
      </c>
      <c r="B47" t="s">
        <v>5</v>
      </c>
      <c r="C47">
        <v>66</v>
      </c>
      <c r="D47">
        <v>70</v>
      </c>
      <c r="E47">
        <v>0</v>
      </c>
      <c r="I47">
        <f>AVERAGE(Table1[[#This Row],[min]],Table1[[#This Row],[max]])*Table1[[#This Row],[pdf_literature]]/$G$50</f>
        <v>0</v>
      </c>
      <c r="K47" t="e">
        <f>AVERAGE(Table1[[#This Row],[min]],Table1[[#This Row],[max]])*Table1[[#This Row],[pdf]]/$H$50</f>
        <v>#DIV/0!</v>
      </c>
    </row>
    <row r="48" spans="1:12" x14ac:dyDescent="0.25">
      <c r="A48">
        <v>4</v>
      </c>
      <c r="B48" t="s">
        <v>5</v>
      </c>
      <c r="C48">
        <v>71</v>
      </c>
      <c r="D48">
        <v>75</v>
      </c>
      <c r="E48">
        <v>0</v>
      </c>
      <c r="I48">
        <f>AVERAGE(Table1[[#This Row],[min]],Table1[[#This Row],[max]])*Table1[[#This Row],[pdf_literature]]/$G$50</f>
        <v>0</v>
      </c>
      <c r="K48" t="e">
        <f>AVERAGE(Table1[[#This Row],[min]],Table1[[#This Row],[max]])*Table1[[#This Row],[pdf]]/$H$50</f>
        <v>#DIV/0!</v>
      </c>
    </row>
    <row r="49" spans="1:12" x14ac:dyDescent="0.25">
      <c r="A49">
        <v>4</v>
      </c>
      <c r="B49" t="s">
        <v>5</v>
      </c>
      <c r="C49">
        <v>76</v>
      </c>
      <c r="D49">
        <v>80</v>
      </c>
      <c r="E49">
        <v>0</v>
      </c>
      <c r="I49">
        <f>AVERAGE(Table1[[#This Row],[min]],Table1[[#This Row],[max]])*Table1[[#This Row],[pdf_literature]]/$G$50</f>
        <v>0</v>
      </c>
      <c r="K49" t="e">
        <f>AVERAGE(Table1[[#This Row],[min]],Table1[[#This Row],[max]])*Table1[[#This Row],[pdf]]/$H$50</f>
        <v>#DIV/0!</v>
      </c>
    </row>
    <row r="50" spans="1:12" x14ac:dyDescent="0.25">
      <c r="A50">
        <v>4</v>
      </c>
      <c r="B50" t="s">
        <v>5</v>
      </c>
      <c r="C50">
        <v>81</v>
      </c>
      <c r="D50">
        <v>85</v>
      </c>
      <c r="E50">
        <v>0.01</v>
      </c>
      <c r="G50">
        <f>SUM(E38:E50)</f>
        <v>0.20499999999999999</v>
      </c>
      <c r="H50">
        <f>SUM(F38:F50)</f>
        <v>0</v>
      </c>
      <c r="I50">
        <f>AVERAGE(Table1[[#This Row],[min]],Table1[[#This Row],[max]])*Table1[[#This Row],[pdf_literature]]/$G$50</f>
        <v>4.048780487804879</v>
      </c>
      <c r="J50">
        <f>SUM(I38:I50)</f>
        <v>41.463414634146339</v>
      </c>
      <c r="K50" t="e">
        <f>AVERAGE(Table1[[#This Row],[min]],Table1[[#This Row],[max]])*Table1[[#This Row],[pdf]]/$H$50</f>
        <v>#DIV/0!</v>
      </c>
      <c r="L50" t="e">
        <f>SUM(K38:K50)</f>
        <v>#DIV/0!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17" t="s">
        <v>49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9" x14ac:dyDescent="0.25">
      <c r="A2" s="6">
        <v>1</v>
      </c>
      <c r="B2" s="6">
        <v>1</v>
      </c>
      <c r="C2" s="6" t="s">
        <v>5</v>
      </c>
      <c r="D2" s="6">
        <v>20</v>
      </c>
      <c r="E2" s="6">
        <v>30</v>
      </c>
      <c r="F2" s="6">
        <v>0.1</v>
      </c>
      <c r="H2">
        <f>AVERAGE(Table2[[#This Row],[min]:[max]])*Table2[[#This Row],[pdf]]</f>
        <v>2.5</v>
      </c>
    </row>
    <row r="3" spans="1:9" x14ac:dyDescent="0.25">
      <c r="A3" s="6">
        <v>1</v>
      </c>
      <c r="B3" s="6">
        <v>1</v>
      </c>
      <c r="C3" s="6" t="s">
        <v>5</v>
      </c>
      <c r="D3" s="6">
        <v>31</v>
      </c>
      <c r="E3" s="6">
        <v>40</v>
      </c>
      <c r="F3" s="6">
        <v>0.1</v>
      </c>
      <c r="H3">
        <f>AVERAGE(Table2[[#This Row],[min]:[max]])*Table2[[#This Row],[pdf]]</f>
        <v>3.5500000000000003</v>
      </c>
    </row>
    <row r="4" spans="1:9" x14ac:dyDescent="0.25">
      <c r="A4" s="6">
        <v>1</v>
      </c>
      <c r="B4" s="6">
        <v>1</v>
      </c>
      <c r="C4" s="6" t="s">
        <v>5</v>
      </c>
      <c r="D4" s="6">
        <v>41</v>
      </c>
      <c r="E4" s="6">
        <v>50</v>
      </c>
      <c r="F4" s="6">
        <v>0.5</v>
      </c>
      <c r="H4">
        <f>AVERAGE(Table2[[#This Row],[min]:[max]])*Table2[[#This Row],[pdf]]</f>
        <v>22.75</v>
      </c>
    </row>
    <row r="5" spans="1:9" x14ac:dyDescent="0.25">
      <c r="A5" s="6">
        <v>1</v>
      </c>
      <c r="B5" s="6">
        <v>1</v>
      </c>
      <c r="C5" s="6" t="s">
        <v>5</v>
      </c>
      <c r="D5" s="6">
        <v>51</v>
      </c>
      <c r="E5" s="6">
        <v>60</v>
      </c>
      <c r="F5" s="6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6">
        <v>1</v>
      </c>
      <c r="B6" s="6">
        <v>2</v>
      </c>
      <c r="C6" s="6" t="s">
        <v>5</v>
      </c>
      <c r="D6" s="6">
        <v>20</v>
      </c>
      <c r="E6" s="6">
        <v>30</v>
      </c>
      <c r="F6" s="6"/>
      <c r="H6">
        <f>AVERAGE(Table2[[#This Row],[min]:[max]])*Table2[[#This Row],[pdf]]</f>
        <v>0</v>
      </c>
    </row>
    <row r="7" spans="1:9" x14ac:dyDescent="0.25">
      <c r="A7" s="6">
        <v>1</v>
      </c>
      <c r="B7" s="6">
        <v>2</v>
      </c>
      <c r="C7" s="6" t="s">
        <v>5</v>
      </c>
      <c r="D7" s="6">
        <v>31</v>
      </c>
      <c r="E7" s="6">
        <v>40</v>
      </c>
      <c r="F7" s="6"/>
      <c r="H7">
        <f>AVERAGE(Table2[[#This Row],[min]:[max]])*Table2[[#This Row],[pdf]]</f>
        <v>0</v>
      </c>
    </row>
    <row r="8" spans="1:9" x14ac:dyDescent="0.25">
      <c r="A8" s="3">
        <v>1</v>
      </c>
      <c r="B8" s="6">
        <v>2</v>
      </c>
      <c r="C8" s="3" t="s">
        <v>5</v>
      </c>
      <c r="D8" s="6">
        <v>41</v>
      </c>
      <c r="E8" s="6">
        <v>50</v>
      </c>
      <c r="F8" s="3"/>
      <c r="H8">
        <f>AVERAGE(Table2[[#This Row],[min]:[max]])*Table2[[#This Row],[pdf]]</f>
        <v>0</v>
      </c>
    </row>
    <row r="9" spans="1:9" x14ac:dyDescent="0.25">
      <c r="A9" s="6">
        <v>1</v>
      </c>
      <c r="B9" s="6">
        <v>2</v>
      </c>
      <c r="C9" s="6" t="s">
        <v>5</v>
      </c>
      <c r="D9" s="6">
        <v>51</v>
      </c>
      <c r="E9" s="6">
        <v>60</v>
      </c>
      <c r="F9" s="6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6">
        <v>1</v>
      </c>
      <c r="B10" s="6">
        <v>3</v>
      </c>
      <c r="C10" s="6" t="s">
        <v>5</v>
      </c>
      <c r="D10" s="6">
        <v>20</v>
      </c>
      <c r="E10" s="6">
        <v>30</v>
      </c>
      <c r="F10" s="6"/>
      <c r="H10">
        <f>AVERAGE(Table2[[#This Row],[min]:[max]])*Table2[[#This Row],[pdf]]</f>
        <v>0</v>
      </c>
    </row>
    <row r="11" spans="1:9" x14ac:dyDescent="0.25">
      <c r="A11" s="6">
        <v>1</v>
      </c>
      <c r="B11" s="6">
        <v>3</v>
      </c>
      <c r="C11" s="6" t="s">
        <v>5</v>
      </c>
      <c r="D11" s="6">
        <v>31</v>
      </c>
      <c r="E11" s="6">
        <v>40</v>
      </c>
      <c r="F11" s="6"/>
      <c r="H11">
        <f>AVERAGE(Table2[[#This Row],[min]:[max]])*Table2[[#This Row],[pdf]]</f>
        <v>0</v>
      </c>
    </row>
    <row r="12" spans="1:9" x14ac:dyDescent="0.25">
      <c r="A12" s="6">
        <v>1</v>
      </c>
      <c r="B12" s="6">
        <v>3</v>
      </c>
      <c r="C12" s="6" t="s">
        <v>5</v>
      </c>
      <c r="D12" s="6">
        <v>41</v>
      </c>
      <c r="E12" s="6">
        <v>50</v>
      </c>
      <c r="F12" s="6"/>
      <c r="H12">
        <f>AVERAGE(Table2[[#This Row],[min]:[max]])*Table2[[#This Row],[pdf]]</f>
        <v>0</v>
      </c>
    </row>
    <row r="13" spans="1:9" x14ac:dyDescent="0.25">
      <c r="A13" s="6">
        <v>1</v>
      </c>
      <c r="B13" s="6">
        <v>3</v>
      </c>
      <c r="C13" s="6" t="s">
        <v>5</v>
      </c>
      <c r="D13" s="6">
        <v>51</v>
      </c>
      <c r="E13" s="6">
        <v>60</v>
      </c>
      <c r="F13" s="6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6">
        <v>1</v>
      </c>
      <c r="B14" s="6">
        <v>4</v>
      </c>
      <c r="C14" s="6" t="s">
        <v>5</v>
      </c>
      <c r="D14" s="6">
        <v>20</v>
      </c>
      <c r="E14" s="6">
        <v>30</v>
      </c>
      <c r="F14" s="6"/>
      <c r="H14">
        <f>AVERAGE(Table2[[#This Row],[min]:[max]])*Table2[[#This Row],[pdf]]</f>
        <v>0</v>
      </c>
    </row>
    <row r="15" spans="1:9" x14ac:dyDescent="0.25">
      <c r="A15" s="6">
        <v>1</v>
      </c>
      <c r="B15" s="6">
        <v>4</v>
      </c>
      <c r="C15" s="6" t="s">
        <v>5</v>
      </c>
      <c r="D15" s="6">
        <v>31</v>
      </c>
      <c r="E15" s="6">
        <v>40</v>
      </c>
      <c r="F15" s="6"/>
      <c r="H15">
        <f>AVERAGE(Table2[[#This Row],[min]:[max]])*Table2[[#This Row],[pdf]]</f>
        <v>0</v>
      </c>
    </row>
    <row r="16" spans="1:9" x14ac:dyDescent="0.25">
      <c r="A16" s="3">
        <v>1</v>
      </c>
      <c r="B16" s="6">
        <v>4</v>
      </c>
      <c r="C16" s="3" t="s">
        <v>5</v>
      </c>
      <c r="D16" s="6">
        <v>41</v>
      </c>
      <c r="E16" s="6">
        <v>50</v>
      </c>
      <c r="F16" s="3"/>
      <c r="H16">
        <f>AVERAGE(Table2[[#This Row],[min]:[max]])*Table2[[#This Row],[pdf]]</f>
        <v>0</v>
      </c>
    </row>
    <row r="17" spans="1:9" x14ac:dyDescent="0.25">
      <c r="A17" s="19">
        <v>1</v>
      </c>
      <c r="B17" s="19">
        <v>4</v>
      </c>
      <c r="C17" s="19" t="s">
        <v>5</v>
      </c>
      <c r="D17" s="19">
        <v>51</v>
      </c>
      <c r="E17" s="19">
        <v>60</v>
      </c>
      <c r="F17" s="19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lifetime_tuned</vt:lpstr>
      <vt:lpstr>lifetime_tuned_v3</vt:lpstr>
      <vt:lpstr>lifetime_tuned_v2</vt:lpstr>
      <vt:lpstr>shortened_lifetime</vt:lpstr>
      <vt:lpstr>lifetime_empirical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Alibas, Sirin</cp:lastModifiedBy>
  <cp:revision>3</cp:revision>
  <dcterms:created xsi:type="dcterms:W3CDTF">2015-06-05T18:19:34Z</dcterms:created>
  <dcterms:modified xsi:type="dcterms:W3CDTF">2024-12-03T20:48:07Z</dcterms:modified>
  <dc:language>en-US</dc:language>
</cp:coreProperties>
</file>