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a\Desktop\"/>
    </mc:Choice>
  </mc:AlternateContent>
  <bookViews>
    <workbookView xWindow="0" yWindow="0" windowWidth="23040" windowHeight="9192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9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11" i="1"/>
  <c r="M9" i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11" i="1"/>
  <c r="W11" i="1" s="1"/>
  <c r="V8" i="1" l="1"/>
  <c r="W8" i="1"/>
  <c r="W9" i="1" l="1"/>
  <c r="Y9" i="1"/>
</calcChain>
</file>

<file path=xl/sharedStrings.xml><?xml version="1.0" encoding="utf-8"?>
<sst xmlns="http://schemas.openxmlformats.org/spreadsheetml/2006/main" count="5576" uniqueCount="1356">
  <si>
    <t>Niedersachsen</t>
  </si>
  <si>
    <t>Braunschweig</t>
  </si>
  <si>
    <t>Braunschweiger Versorgungs AG &amp; Co. KG - BS|ENERGY</t>
  </si>
  <si>
    <t>Stadtnetz Braunschweig</t>
  </si>
  <si>
    <t>Fall 2</t>
  </si>
  <si>
    <t>halbjährlich</t>
  </si>
  <si>
    <t>größer 200 MW</t>
  </si>
  <si>
    <t>Steinkohle, Biomasse, Erdgas, Schweröl</t>
  </si>
  <si>
    <t>20 - 49%</t>
  </si>
  <si>
    <t>http://bs-energy.de</t>
  </si>
  <si>
    <t>Bremen</t>
  </si>
  <si>
    <t>swb Vertrieb Bremen</t>
  </si>
  <si>
    <t>West</t>
  </si>
  <si>
    <t>Fall 1</t>
  </si>
  <si>
    <t>vierteljährlich</t>
  </si>
  <si>
    <t>-</t>
  </si>
  <si>
    <t>Abfall, Erdgas</t>
  </si>
  <si>
    <t>75 - 100%</t>
  </si>
  <si>
    <t>https://www.swb.de/waerme/fernwaerme</t>
  </si>
  <si>
    <t>Ellener Hof</t>
  </si>
  <si>
    <t>Biomethan, Steinkohle, Erdgas</t>
  </si>
  <si>
    <t>Neustadtswall</t>
  </si>
  <si>
    <t>Erdgas</t>
  </si>
  <si>
    <t>Antwerpener Str.</t>
  </si>
  <si>
    <t>Erdgas, Biomethan</t>
  </si>
  <si>
    <t>Landskronastr.</t>
  </si>
  <si>
    <t>http://swb-gruppe.de</t>
  </si>
  <si>
    <t>Delfter Str.</t>
  </si>
  <si>
    <t>Carl-Hurtzig-Str.</t>
  </si>
  <si>
    <t>An Rauchs Gut</t>
  </si>
  <si>
    <t>Alfred-Faust-Str.</t>
  </si>
  <si>
    <t>Kulenkampffallee</t>
  </si>
  <si>
    <t>5 - 19%</t>
  </si>
  <si>
    <t>Seeland</t>
  </si>
  <si>
    <t>Biomethan, Erdgas</t>
  </si>
  <si>
    <t>Uni-Ost</t>
  </si>
  <si>
    <t>Steinkohle, Abfall, Erdgas</t>
  </si>
  <si>
    <t>Bremerhaven</t>
  </si>
  <si>
    <t>Lipperkamp</t>
  </si>
  <si>
    <t>Mitte/Lehe</t>
  </si>
  <si>
    <t>Boschstr.</t>
  </si>
  <si>
    <t>Baden-Württemberg</t>
  </si>
  <si>
    <t>Bretten</t>
  </si>
  <si>
    <t>Stadtwerke Bretten GmbH</t>
  </si>
  <si>
    <t>Steiner Pfad</t>
  </si>
  <si>
    <t>jährlich</t>
  </si>
  <si>
    <t>bis 4,9 MW</t>
  </si>
  <si>
    <t>Biomasse, Erdgas</t>
  </si>
  <si>
    <t>50 - 74%</t>
  </si>
  <si>
    <t>https://www.stadtwerke-bretten.de/netz/waermenetz/</t>
  </si>
  <si>
    <t>Sachsen-Anhalt</t>
  </si>
  <si>
    <t>Burg</t>
  </si>
  <si>
    <t>Stadtwerke Burg GmbH</t>
  </si>
  <si>
    <t>Fernwärmenetz Burg</t>
  </si>
  <si>
    <t>Fall 3</t>
  </si>
  <si>
    <t>20 - 200 MW</t>
  </si>
  <si>
    <t>https://stadtwerke-burg.de/waerme/</t>
  </si>
  <si>
    <t>Böblingen</t>
  </si>
  <si>
    <t>Stadtwerke Böblingen</t>
  </si>
  <si>
    <t>Fernwärmenetz Böblingen Innenstadt</t>
  </si>
  <si>
    <t>Abfall, Erdgas, Leichtöl</t>
  </si>
  <si>
    <t>http://stadtwerke-bb.de</t>
  </si>
  <si>
    <t>Fernwärmenetz Böblingen Dagersheim</t>
  </si>
  <si>
    <t>5 - 20 MW</t>
  </si>
  <si>
    <t>Schleswig-Holstein</t>
  </si>
  <si>
    <t>Büchen</t>
  </si>
  <si>
    <t>HanseWerk Natur GmbH</t>
  </si>
  <si>
    <t>Heideweg , Büchen</t>
  </si>
  <si>
    <t>Biogas,Erdgas</t>
  </si>
  <si>
    <t>http://hansewerk-natur.com</t>
  </si>
  <si>
    <t>Büsum</t>
  </si>
  <si>
    <t>Greifswalder Weg, Büsum</t>
  </si>
  <si>
    <t>Mecklenburg-Vorpommern</t>
  </si>
  <si>
    <t>Bützow</t>
  </si>
  <si>
    <t>Bützower Wärme GmbH</t>
  </si>
  <si>
    <t>Stadtnetz</t>
  </si>
  <si>
    <t>Biogas, Erdgas, Steinkohle</t>
  </si>
  <si>
    <t>https://www.bützower-wärme.de/</t>
  </si>
  <si>
    <t>Bahnhofsgebiet</t>
  </si>
  <si>
    <t>Sachsen</t>
  </si>
  <si>
    <t>Chemnitz</t>
  </si>
  <si>
    <t>eins energie in sachsen</t>
  </si>
  <si>
    <t>Fernwärmenetz Chemnitz</t>
  </si>
  <si>
    <t>Braunkohle, Erdgas, Solarthermie, Leichtöl, PtH, Sonstiges</t>
  </si>
  <si>
    <t>bis 4,9%</t>
  </si>
  <si>
    <t>http://eins.de</t>
  </si>
  <si>
    <t>Clausthal-Zellerfeld</t>
  </si>
  <si>
    <t>Stadtwerke Clausthl-Zellerfeld GmbH</t>
  </si>
  <si>
    <t>Fernwärmenetz Clausthal</t>
  </si>
  <si>
    <t>--</t>
  </si>
  <si>
    <t>https://www.stadtwerke-clausthal.de/de/Weitere-Produkte/Fernwaerme/</t>
  </si>
  <si>
    <t>Bayern</t>
  </si>
  <si>
    <t>Coburg</t>
  </si>
  <si>
    <t>SÜC Energie und H2O GmbH</t>
  </si>
  <si>
    <t>http://suec.de</t>
  </si>
  <si>
    <t>Coswig</t>
  </si>
  <si>
    <t>Technische Werke Coswig GmbH</t>
  </si>
  <si>
    <t>monatlich</t>
  </si>
  <si>
    <t>http://tw-coswig.de</t>
  </si>
  <si>
    <t>Brandenburg</t>
  </si>
  <si>
    <t>Cottbus</t>
  </si>
  <si>
    <t>Stadtwerke Cottbus GmbH</t>
  </si>
  <si>
    <t>Braunkohle, Erdgas, Abfall</t>
  </si>
  <si>
    <t>http://stadtwerke-cottbus.de</t>
  </si>
  <si>
    <t>Damendorf</t>
  </si>
  <si>
    <t>Grottenhof, Damendorf</t>
  </si>
  <si>
    <t>Hessen</t>
  </si>
  <si>
    <t>Darmstadt</t>
  </si>
  <si>
    <t>ENTEGA AG</t>
  </si>
  <si>
    <t>Fernwärmenetz "TZ RheinMain"</t>
  </si>
  <si>
    <t>https://www.entega.ag/geschaeftsfelder/vertrieb/fernwaerme</t>
  </si>
  <si>
    <t>Nahwärmenetz "In den Kaisergärten" Babenhausen</t>
  </si>
  <si>
    <t>Nahwärmenetz an der Kreisklinik Groß-Gerau</t>
  </si>
  <si>
    <t>Nahwärmenetz "DA-Weststadt (Europaviertel)"</t>
  </si>
  <si>
    <t>Nahwärmenetz "Am Bruchsee" Heppenheim</t>
  </si>
  <si>
    <t>Biomasse</t>
  </si>
  <si>
    <t>MIAG Ober-Ramstadt</t>
  </si>
  <si>
    <t>Nahwärmenetz "Am Hohen Weg" Riedstadt-Goddelau</t>
  </si>
  <si>
    <t>Darmstädter Fernheizgebiete</t>
  </si>
  <si>
    <t>Erdgas, Abfall, Biomethan</t>
  </si>
  <si>
    <t>http://entega.ag</t>
  </si>
  <si>
    <t>Dassendorf</t>
  </si>
  <si>
    <t>Sperberweg, Dassendorf</t>
  </si>
  <si>
    <t>Delingsdorf</t>
  </si>
  <si>
    <t>Op De Barg, Delingsdorf</t>
  </si>
  <si>
    <t>Nordrhein-Westfalen</t>
  </si>
  <si>
    <t>Aachen</t>
  </si>
  <si>
    <t>Stadtwerke Aachen AG</t>
  </si>
  <si>
    <t>Thermalquellen</t>
  </si>
  <si>
    <t>Geothermie direkt, Erdgas</t>
  </si>
  <si>
    <t>http://stawag.de</t>
  </si>
  <si>
    <t>SZ Laurensberg</t>
  </si>
  <si>
    <t>Simmerath</t>
  </si>
  <si>
    <t>Biomasse, Leichtöl</t>
  </si>
  <si>
    <t>Schloss Rahe</t>
  </si>
  <si>
    <t>Biomethan, Erdgas, Leichtöl</t>
  </si>
  <si>
    <t>Innenstadt/Hanbruch</t>
  </si>
  <si>
    <t>Braunkohle, Erdgas, Leichtöl</t>
  </si>
  <si>
    <t>Brander Feld</t>
  </si>
  <si>
    <t>Aalen</t>
  </si>
  <si>
    <t>Stadtwerke Aalen Gmbh</t>
  </si>
  <si>
    <t>Weiße Steige</t>
  </si>
  <si>
    <t>Erdgas, Solarthermie</t>
  </si>
  <si>
    <t>http://sw-aalen.de</t>
  </si>
  <si>
    <t>Wärmenetz Aalen</t>
  </si>
  <si>
    <t>Talschule Maiergasse</t>
  </si>
  <si>
    <t>Erdgas, Biomasse</t>
  </si>
  <si>
    <t>Schloßäcker</t>
  </si>
  <si>
    <t>Aichach</t>
  </si>
  <si>
    <t>Biomasse Wärmeverbund Aichach GmbH</t>
  </si>
  <si>
    <t>Biomasse, Erdgas, Sonstiges</t>
  </si>
  <si>
    <t>http://bwa-aichach.de</t>
  </si>
  <si>
    <t>Ainring</t>
  </si>
  <si>
    <t>Gemeindewerke Ainring</t>
  </si>
  <si>
    <t>Fernwärme Mitterfelden</t>
  </si>
  <si>
    <t>http://ainring.de</t>
  </si>
  <si>
    <t>Amberg</t>
  </si>
  <si>
    <t>Stadtwerke Amberg Versorgungs GmbH</t>
  </si>
  <si>
    <t>Raseliushaus</t>
  </si>
  <si>
    <t>Erdgas, Umweltwärme + WP, Leichtöl</t>
  </si>
  <si>
    <t>http://stadtwerke-amberg.de</t>
  </si>
  <si>
    <t>Pond Barracks</t>
  </si>
  <si>
    <t>Biomethan, Erdgas, Leichtöl, PtH</t>
  </si>
  <si>
    <t>Hockermühlbad</t>
  </si>
  <si>
    <t>Drillingsfeld 2</t>
  </si>
  <si>
    <t>Sonstiges, Erdgas</t>
  </si>
  <si>
    <t>Dreifaltigkeit</t>
  </si>
  <si>
    <t>Ammersbek</t>
  </si>
  <si>
    <t>Georg-Sasse-Str. , Ammersbek</t>
  </si>
  <si>
    <t>Erdgas,Biomethan</t>
  </si>
  <si>
    <t>Krüterblöcken , Ammersbek</t>
  </si>
  <si>
    <t>Am Gutshof, Ammersbek</t>
  </si>
  <si>
    <t>Annaberg-Buchholz</t>
  </si>
  <si>
    <t>Stadtwerke Annaberg-Buchholz Energie AG</t>
  </si>
  <si>
    <t>Netz Barbara-Uthmann-Ring</t>
  </si>
  <si>
    <t>Erdgas, Leichtöl</t>
  </si>
  <si>
    <t>http://swa-b.de</t>
  </si>
  <si>
    <t>Thüringen</t>
  </si>
  <si>
    <t>Arnstadt</t>
  </si>
  <si>
    <t>Stadtwerke Arnstadt GmbH</t>
  </si>
  <si>
    <t>Wärmenetz West Triniusstraße</t>
  </si>
  <si>
    <t>http://sw-arnstadt.de</t>
  </si>
  <si>
    <t>Wärmenetz Ost Am Dornheimer Berg</t>
  </si>
  <si>
    <t>Wärmenetz Stadtbrauerei Am Schalander</t>
  </si>
  <si>
    <t>Wärmenetz Rabenhold Gehrener Str.</t>
  </si>
  <si>
    <t>Wärmenetz Mitte Töpfengasse</t>
  </si>
  <si>
    <t>Wärmenetz Mitte 2 Fleischgasse</t>
  </si>
  <si>
    <t>Augsburg</t>
  </si>
  <si>
    <t>Stadtwerke Augsburg Energie GmbH</t>
  </si>
  <si>
    <t>Abfall, Erdgas, Biomasse, Leichtöl, PtH</t>
  </si>
  <si>
    <t>http://sw-augsburg.de</t>
  </si>
  <si>
    <t>Bad Dürrenberg</t>
  </si>
  <si>
    <t>Fernwärme-Energiewerke Bad Dürrenberg GmbH</t>
  </si>
  <si>
    <t>https://www.fwewdbg.de/</t>
  </si>
  <si>
    <t>Bad Freienwalde</t>
  </si>
  <si>
    <t>Stadtwerke Bad Freienwalde GmbH</t>
  </si>
  <si>
    <t>http://wo-ba-ge.de</t>
  </si>
  <si>
    <t>Bad Harzburg</t>
  </si>
  <si>
    <t>Kur-, Tourismus- und Wirtschaftsbetriebe der Stadt Bad Harzburg GmbH</t>
  </si>
  <si>
    <t>http://stadtwerke-bad-harzburg.de</t>
  </si>
  <si>
    <t>Bad Malente</t>
  </si>
  <si>
    <t>An den Auewiesen, Bad Malente</t>
  </si>
  <si>
    <t>Bad Neustadt</t>
  </si>
  <si>
    <t>Bayerische Rhöngas GmbH</t>
  </si>
  <si>
    <t>Nahwärmenetz Oberelsbach</t>
  </si>
  <si>
    <t>https://rhoengrabfeld-waerme.de/waermenetze/oberelsbach/</t>
  </si>
  <si>
    <t>Nahwärmenetz Mellrichstadt</t>
  </si>
  <si>
    <t> https://rhoengrabfeld-waerme.de/waermenetze/mellrichstadt/</t>
  </si>
  <si>
    <t>Nahwärmenetz Burglauer</t>
  </si>
  <si>
    <t>https://rhoengrabfeld-waerme.de/waermenetze/burglauer/</t>
  </si>
  <si>
    <t>Biomasse-Wärmeversorgung Bad Königshofen GmbH &amp; Co. KG</t>
  </si>
  <si>
    <t>Nahwärmenetz Bad Königshofen</t>
  </si>
  <si>
    <t>Biogas, Biomasse, Leichtöl, Erdgas</t>
  </si>
  <si>
    <t>https://rhoengrabfeld-waerme.de/waermenetze/bad-koenigshofen/</t>
  </si>
  <si>
    <t>Biomasse-Wärmeversorgung Bad Neustadt GmbH &amp; Co. KG</t>
  </si>
  <si>
    <t>Nahwärmenetz Bad Neustadt</t>
  </si>
  <si>
    <t>Biomasse, Erdgas, Sonstiges, Leichtöl</t>
  </si>
  <si>
    <t>https://rhoengrabfeld-waerme.de/waermenetze/bad-neustadt/</t>
  </si>
  <si>
    <t>Biomasse-Wärmeversorgung Ostheim GmbH &amp; Co- KG</t>
  </si>
  <si>
    <t>Nahwärmenetz Ostheim</t>
  </si>
  <si>
    <t>Biogas, Leichtöl</t>
  </si>
  <si>
    <t>https://rhoengrabfeld-waerme.de/waermenetze/ostheim/</t>
  </si>
  <si>
    <t>Bad Salzuflen</t>
  </si>
  <si>
    <t>Stadtwerke Bad Salzuflen GmbH</t>
  </si>
  <si>
    <t>Innenstadtnetz (Lohfeld/Hoffmann/Hallenbad/Staatsbad/Vitalzentrum)</t>
  </si>
  <si>
    <t>http://stwbs.de</t>
  </si>
  <si>
    <t>Ziegelstraße</t>
  </si>
  <si>
    <t>Erdgas, Biogas</t>
  </si>
  <si>
    <t>Südfeld</t>
  </si>
  <si>
    <t>Erich Kästner Schule</t>
  </si>
  <si>
    <t>Bad Saulgau</t>
  </si>
  <si>
    <t>Stadtwerke Bad Saulgau</t>
  </si>
  <si>
    <t>Fernwärme</t>
  </si>
  <si>
    <t>http://stadtwerke-bad-saulgau.de</t>
  </si>
  <si>
    <t>Bad Schwartau</t>
  </si>
  <si>
    <t>Ludwig-Jahn-Str., Bad Schwartau</t>
  </si>
  <si>
    <t>Biomethan,Erdgas</t>
  </si>
  <si>
    <t>Bad Segeberg</t>
  </si>
  <si>
    <t>Efeustr., Bad Segeberg</t>
  </si>
  <si>
    <t>Biogas,Biomethan,Erdgas</t>
  </si>
  <si>
    <t>Am Eichberg, Bad Segeberg</t>
  </si>
  <si>
    <t>Bamberg</t>
  </si>
  <si>
    <t>Stadtwerke Bamberg</t>
  </si>
  <si>
    <t>Ost L</t>
  </si>
  <si>
    <t>Abfall</t>
  </si>
  <si>
    <t>http://stadtwerke-bamberg.de</t>
  </si>
  <si>
    <t>Schäffler</t>
  </si>
  <si>
    <t>Gereuth</t>
  </si>
  <si>
    <t>Hauptnetz Weidendamm</t>
  </si>
  <si>
    <t>Bargteheide</t>
  </si>
  <si>
    <t>Augusta-Stolberg-Str., Bargteheide</t>
  </si>
  <si>
    <t>Am Volkspark, Bargteheide</t>
  </si>
  <si>
    <t>Barsbüttel</t>
  </si>
  <si>
    <t>Bernekehof, Barsbüttel</t>
  </si>
  <si>
    <t>Willinghusen, Barsbüttel</t>
  </si>
  <si>
    <t>Weidenweg, Barsbüttel</t>
  </si>
  <si>
    <t>Barth</t>
  </si>
  <si>
    <t>Stadtwerke Barth GmbH</t>
  </si>
  <si>
    <t>Fernwärmenetz Barth</t>
  </si>
  <si>
    <t>http://stadtwerke-barth.de</t>
  </si>
  <si>
    <t>Baunatal</t>
  </si>
  <si>
    <t>Magistrat der Stadt Baunatal</t>
  </si>
  <si>
    <t>http://stadt-baunatal.de</t>
  </si>
  <si>
    <t>Bautzen</t>
  </si>
  <si>
    <t>Energie- und Wasserwerke Bautzen GmbH</t>
  </si>
  <si>
    <t>Fernwärmenetz Bautzen</t>
  </si>
  <si>
    <t>https://www.ewbautzen.de/produkte/waerme/fernwaerme</t>
  </si>
  <si>
    <t>Bergkirchen</t>
  </si>
  <si>
    <t>EWG Bergkirchen A.ö.R.</t>
  </si>
  <si>
    <t>Fernwärme "Feldgeding - Günding - Bergkirchen - Deutenhausen"</t>
  </si>
  <si>
    <t>Abwärme, Biogas</t>
  </si>
  <si>
    <t>https://www.fernwaerme-bergkirchen.de/ </t>
  </si>
  <si>
    <t>Bergkirchen - GADA</t>
  </si>
  <si>
    <t>Fernwärme Bergkirchen GmbH</t>
  </si>
  <si>
    <t>Fernwärme GADA</t>
  </si>
  <si>
    <t>Abwärme</t>
  </si>
  <si>
    <t>Berlin</t>
  </si>
  <si>
    <t>BEW Berliner Energie und Wärme AG</t>
  </si>
  <si>
    <t>HN Buch</t>
  </si>
  <si>
    <t>Erdgas, Sonstiges</t>
  </si>
  <si>
    <t>www.bew.berlin</t>
  </si>
  <si>
    <t>HN Schulstr</t>
  </si>
  <si>
    <t>HN Blankenburger Str.</t>
  </si>
  <si>
    <t>Verbundnetz</t>
  </si>
  <si>
    <t>Erdgas, Steinkohle, Abfall, Biomasse, Leichtöl, PtH, Schweröl, Biogas</t>
  </si>
  <si>
    <t>HN Görschstr</t>
  </si>
  <si>
    <t>HN Köpenick-Friedrichshagen</t>
  </si>
  <si>
    <t>HN Adlershof</t>
  </si>
  <si>
    <t>Sonstiges</t>
  </si>
  <si>
    <t>HN Altglienicke</t>
  </si>
  <si>
    <t>Erdgas, Biogas, Sonstiges</t>
  </si>
  <si>
    <t>BTB Blockheizkraftwerks, Träger- und Betreibergesellschaft mbH Berlin</t>
  </si>
  <si>
    <t>Fernwärmeverbundnetz</t>
  </si>
  <si>
    <t>Biomasse, Erdgas, Steinkohle, Leichtöl, Umweltwärme + WP, Sonstiges, Abwärme, PtH</t>
  </si>
  <si>
    <t>http://btb-berlin.de</t>
  </si>
  <si>
    <t>Fernheizwerk Neukölln AG</t>
  </si>
  <si>
    <t>Fernwärmenetz Neukölln / Kreuzberg</t>
  </si>
  <si>
    <t>Erdgas, Biomasse, Steinkohle, Schweröl, Leichtöl, PtH</t>
  </si>
  <si>
    <t>http://fhw-neukoelln.de</t>
  </si>
  <si>
    <t>Bernau bei Berlin</t>
  </si>
  <si>
    <t>Stadtwerke Bernau GmbH</t>
  </si>
  <si>
    <t>http://stadtwerke-bernau.de</t>
  </si>
  <si>
    <t>Biberach</t>
  </si>
  <si>
    <t>e.wa riss GmbH &amp; Co. KG</t>
  </si>
  <si>
    <t>Nahwärmenetz Fünf Linden</t>
  </si>
  <si>
    <t>http://ewa-riss.de</t>
  </si>
  <si>
    <t>Nahwärmenetz Rißegger Steige</t>
  </si>
  <si>
    <t>Nahwärmenetz Innenstadt Biberach</t>
  </si>
  <si>
    <t>Nahwärmenetz Hochvogelstraße</t>
  </si>
  <si>
    <t>Bielefeld</t>
  </si>
  <si>
    <t>Stadtwerke Bielefeld GmbH</t>
  </si>
  <si>
    <t>Bielefeld 2024</t>
  </si>
  <si>
    <t>Abfall, Erdgas, Biomasse, Biomethan, Biogas, PtH, Leichtöl</t>
  </si>
  <si>
    <t>http://stadtwerke-bielefeld.de</t>
  </si>
  <si>
    <t>Bocholt</t>
  </si>
  <si>
    <t>Bocholter Energie- und Wasserversorgung GmbH</t>
  </si>
  <si>
    <t>Europaplatz</t>
  </si>
  <si>
    <t>http://bew-bocholt.de</t>
  </si>
  <si>
    <t>Feldmark</t>
  </si>
  <si>
    <t>Bochum</t>
  </si>
  <si>
    <t>Stadtwerke Bochum GmbH</t>
  </si>
  <si>
    <t>Hauptnetz Stadtwerke Bochum</t>
  </si>
  <si>
    <t>Erdgas, Steinkohle, Abfall, Leichtöl, Sonstiges, PtH</t>
  </si>
  <si>
    <t>http://stadtwerke-bochum.de</t>
  </si>
  <si>
    <t>Bonn</t>
  </si>
  <si>
    <t>Energie- und Wasserversorgung Bonn/Rhein-Sieg GmbH</t>
  </si>
  <si>
    <t>Erdgas, Abwärme</t>
  </si>
  <si>
    <t>https://www.stadtwerke-bonn.de/fuer-zuhause/produkte/fernwaerme/</t>
  </si>
  <si>
    <t>Demmin</t>
  </si>
  <si>
    <t>Stadtwerke Demmin GmbH</t>
  </si>
  <si>
    <t>HH-Apollonienmarkt</t>
  </si>
  <si>
    <t>Erdgas, Biomethan, Leichtöl</t>
  </si>
  <si>
    <t>http://stadtwerke-demmin.de</t>
  </si>
  <si>
    <t>HH-Saarstraße</t>
  </si>
  <si>
    <t>Biomasse, Erdgas, Leichtöl</t>
  </si>
  <si>
    <t>Dessau-Roßlau</t>
  </si>
  <si>
    <t>Fernwärmeversorgungs-GmbH Dessau</t>
  </si>
  <si>
    <t>Dessau 2024</t>
  </si>
  <si>
    <t>http://dvv-dessau.de</t>
  </si>
  <si>
    <t>Dinslaken</t>
  </si>
  <si>
    <t>Fernwärmeversorgung Niederrhein GmbH</t>
  </si>
  <si>
    <t>Voerde-Friedrichsfeld (Ortsnetz)</t>
  </si>
  <si>
    <t>https://www.fernwaerme-niederrhein.de/versorgungsgebiete/</t>
  </si>
  <si>
    <t>Neukirchen-Vluyn (Quartiersnetz)</t>
  </si>
  <si>
    <t>Laubach (Ortsnetz)</t>
  </si>
  <si>
    <t>Biomasse, Biomethan, Erdgas</t>
  </si>
  <si>
    <t>Krefeld-Benrad (Quartiersnetz)</t>
  </si>
  <si>
    <t>Krefeld Fischeln 1 (Quartiersnetz)</t>
  </si>
  <si>
    <t>DO-Scharnhorst (Ortsnetz, inkl. MSA-Siedlung)</t>
  </si>
  <si>
    <t>Abwärme, Erdgas, Leichtöl</t>
  </si>
  <si>
    <t>DO-Rahmer-Wald</t>
  </si>
  <si>
    <t>Dinslaken, Voerde, Hünxe, Moers (Schiene)</t>
  </si>
  <si>
    <t>Abwärme, Erdgas, Biomasse, Leichtöl, Biomethan</t>
  </si>
  <si>
    <t>Donaueschingen</t>
  </si>
  <si>
    <t>Nahwärme Brigachschiene GmbH &amp; Co. KG</t>
  </si>
  <si>
    <t>Wärmenetz Nahwärme Brigachschiene Donaueschingen</t>
  </si>
  <si>
    <t>http://brigachschiene.de</t>
  </si>
  <si>
    <t>Dortmund</t>
  </si>
  <si>
    <t>Dortmunder Energie- und Wasserversorgung</t>
  </si>
  <si>
    <t>http://dew21.de/</t>
  </si>
  <si>
    <t>Dresden</t>
  </si>
  <si>
    <t>DREWAG - Stadtwerke Dresden GmbH</t>
  </si>
  <si>
    <t>Zentrales Fernheiznetz</t>
  </si>
  <si>
    <t>Erdgas, Leichtöl, PtH, Biomethan, Biogas</t>
  </si>
  <si>
    <t>http://sachsenenergie.de</t>
  </si>
  <si>
    <t>Duisburg</t>
  </si>
  <si>
    <t>Fernwärme Duisburg GmbH</t>
  </si>
  <si>
    <t>Am alten Angerbach /Nr. 03</t>
  </si>
  <si>
    <t>https://fernwaerme-duisburg.de/downloads</t>
  </si>
  <si>
    <t>Walsum und Homberg / Nr. 02</t>
  </si>
  <si>
    <t>Duisburg Mitte/Süd/West/Hamborn / Nr. 01</t>
  </si>
  <si>
    <t>Erdgas, Sonstiges, Leichtöl</t>
  </si>
  <si>
    <t>Düsseldorf</t>
  </si>
  <si>
    <t>Stadtwerke Düsseldorf AG</t>
  </si>
  <si>
    <t>Fernwärmenetz Innenstadt &amp; Linksrheinisch</t>
  </si>
  <si>
    <t>Erdgas, Abfall, Leichtöl, Solarthermie</t>
  </si>
  <si>
    <t>https://www.swd-ag.de/pk/heizen-waerme/fernwaerme/</t>
  </si>
  <si>
    <t>Eisenach</t>
  </si>
  <si>
    <t>Eisenacher Versorgungs-Betriebe GmbH</t>
  </si>
  <si>
    <t>http://evb-energy.de</t>
  </si>
  <si>
    <t>Eisenhüttenstadt</t>
  </si>
  <si>
    <t>Stadtwerke Eisenhüttenstadt GmbH</t>
  </si>
  <si>
    <t>Sonstiges, Erdgas, Abwärme</t>
  </si>
  <si>
    <t>http://swehst.de</t>
  </si>
  <si>
    <t>Elmenhorst</t>
  </si>
  <si>
    <t>Lanken, Elmenhorst</t>
  </si>
  <si>
    <t>Erdgas,Biomasse</t>
  </si>
  <si>
    <t>Elmshorn</t>
  </si>
  <si>
    <t>Stadtwerke Elmshorn</t>
  </si>
  <si>
    <t>Wärmegebiet Hasenbusch / BHKW Anne-Frank-Str.</t>
  </si>
  <si>
    <t>http://stadtwerke-elmshorn.de</t>
  </si>
  <si>
    <t>Erfurt</t>
  </si>
  <si>
    <t>SWE Energie GmbH</t>
  </si>
  <si>
    <t>Erdgas, Abfall, Solarthermie</t>
  </si>
  <si>
    <t>http://stadtwerke-erfurt.de</t>
  </si>
  <si>
    <t>TEAG Thüringer Energie AG</t>
  </si>
  <si>
    <t>Fernwärmenetz Bad Salzungen</t>
  </si>
  <si>
    <t>http://teag.de</t>
  </si>
  <si>
    <t>Erkrath</t>
  </si>
  <si>
    <t>Stadtwerke Erkrath GmbH</t>
  </si>
  <si>
    <t>Erkrath-Hochdahl 132</t>
  </si>
  <si>
    <t>http://stadtwerke-erkrath.de</t>
  </si>
  <si>
    <t>Erlangen</t>
  </si>
  <si>
    <t>Erlanger Stadtwerke AG</t>
  </si>
  <si>
    <t>http://estw.de</t>
  </si>
  <si>
    <t>Escheburg</t>
  </si>
  <si>
    <t>Am Soll , Escheburg</t>
  </si>
  <si>
    <t>Essen</t>
  </si>
  <si>
    <t>Iqony Fernwärme GmbH</t>
  </si>
  <si>
    <t>Abfall, Erdgas, Steinkohle, Leichtöl, Biomethan</t>
  </si>
  <si>
    <t>https://fernwaerme.iqony.energy/de/fernwaerme-fuer-sie/unsere-leistungen</t>
  </si>
  <si>
    <t>Esslingen</t>
  </si>
  <si>
    <t>Stadtwerke Esslingen am Neckar GmbH &amp; Co. KG</t>
  </si>
  <si>
    <t>Fernwärme Stadt Esslingen am Neckar</t>
  </si>
  <si>
    <t>Sonstiges, Abfall, Umweltwärme + WP</t>
  </si>
  <si>
    <t>https://www.swe.de/waerme</t>
  </si>
  <si>
    <t>Nahwärmenetz Scharnhauser Park - Ostfildern</t>
  </si>
  <si>
    <t>Nahwärmenetz Flandernhöhe - Esslingen am Neckar</t>
  </si>
  <si>
    <t>Fahrdorf</t>
  </si>
  <si>
    <t>Verbund Fahrdorf, Fahrdorf</t>
  </si>
  <si>
    <t>Fehmarn</t>
  </si>
  <si>
    <t>Südstrandpromenade, Fehmarn</t>
  </si>
  <si>
    <t>Felde</t>
  </si>
  <si>
    <t>Hasselrader Weg, Felde</t>
  </si>
  <si>
    <t>Flensburg</t>
  </si>
  <si>
    <t>Stadtwerke Flensburg GmbH</t>
  </si>
  <si>
    <t>primär</t>
  </si>
  <si>
    <t>Steinkohle, Erdgas, PtH, Leichtöl</t>
  </si>
  <si>
    <t>http://stadtwerke-flensburg.de</t>
  </si>
  <si>
    <t>sekundär</t>
  </si>
  <si>
    <t>Flintbek</t>
  </si>
  <si>
    <t>Storchennest, Flintbek</t>
  </si>
  <si>
    <t>Fockbek</t>
  </si>
  <si>
    <t>Friedhofsweg, Fockbek</t>
  </si>
  <si>
    <t>Frankfurt (Oder)</t>
  </si>
  <si>
    <t>Stadtwerke Frankfurt (Oder) GmbH</t>
  </si>
  <si>
    <t>Fernwärmenetz Frankfurt (Oder)</t>
  </si>
  <si>
    <t>http://stadtwerke-ffo.de</t>
  </si>
  <si>
    <t>Frankfurt am Main</t>
  </si>
  <si>
    <t>Mainova AG</t>
  </si>
  <si>
    <t>Heizwasser</t>
  </si>
  <si>
    <t>http://mainova.de</t>
  </si>
  <si>
    <t>Dampfnetz</t>
  </si>
  <si>
    <t>Erdgas, Steinkohle</t>
  </si>
  <si>
    <t>Süwag Grüne Energien und Wasser AG &amp; Co. KG</t>
  </si>
  <si>
    <t>Hattersheim, QKW Am Hessendamm</t>
  </si>
  <si>
    <t>https://www.suewag.com/erzeugung</t>
  </si>
  <si>
    <t>Schwalbach, Adolf-Damaschke-Str.</t>
  </si>
  <si>
    <t>Süwag Vertrieb AG &amp; Co. KG</t>
  </si>
  <si>
    <t>Bad Soden Muchgelände</t>
  </si>
  <si>
    <t>Kelkheim Eichendorffschule</t>
  </si>
  <si>
    <t>Freiberg</t>
  </si>
  <si>
    <t>Freiberger Erdgas GmbH</t>
  </si>
  <si>
    <t>http://stadtwerke-freiberg.de</t>
  </si>
  <si>
    <t>Freiberg am Neckar</t>
  </si>
  <si>
    <t>Städtischer Versorgungsbetrieb Freiberg am Neckar</t>
  </si>
  <si>
    <t>Fernwärmenetz Freiberg am Neckar</t>
  </si>
  <si>
    <t>http://freiberg-an.de</t>
  </si>
  <si>
    <t>Freiburg</t>
  </si>
  <si>
    <t>Freiburger Wärmeversorgungs GmbH</t>
  </si>
  <si>
    <t>Versorgungsnetz Freiburg Bugginger Straße 85 - Weingarten</t>
  </si>
  <si>
    <t>badenovawaermeplus.de</t>
  </si>
  <si>
    <t>Freising</t>
  </si>
  <si>
    <t>Fernwärmeversorgung Freising GmbH</t>
  </si>
  <si>
    <t>Zolling - Hallbergmoos</t>
  </si>
  <si>
    <t>Steinkohle, Biomasse, Erdgas</t>
  </si>
  <si>
    <t>http://bayernwerk.de</t>
  </si>
  <si>
    <t>Friedrichstadt</t>
  </si>
  <si>
    <t>Schleswiger Str., Friedrichstadt</t>
  </si>
  <si>
    <t>Friesenheim</t>
  </si>
  <si>
    <t>badenovaWÄRMEPLUS</t>
  </si>
  <si>
    <t>Versorgungsnetz Friesenheim Friedhofstr. 11</t>
  </si>
  <si>
    <t>Fulda</t>
  </si>
  <si>
    <t>RhönEnergie Fulda GmbH</t>
  </si>
  <si>
    <t>Teilnetz 3</t>
  </si>
  <si>
    <t>http://re-fd.de</t>
  </si>
  <si>
    <t>Teilnetz 4</t>
  </si>
  <si>
    <t>Teilnetz 2</t>
  </si>
  <si>
    <t>Teilnetz 1</t>
  </si>
  <si>
    <t>Garching</t>
  </si>
  <si>
    <t>Energie-Wende-Garching GmbH &amp; Co KG</t>
  </si>
  <si>
    <t>Ferwärmenetz Garching</t>
  </si>
  <si>
    <t>Geothermie direkt, Erdgas, Leichtöl</t>
  </si>
  <si>
    <t>http://ewg-garching.de</t>
  </si>
  <si>
    <t>Gelsenkirchen</t>
  </si>
  <si>
    <t>Uniper Wärme GmbH</t>
  </si>
  <si>
    <t>Verbund</t>
  </si>
  <si>
    <t>Steinkohle, Abfall, Erdgas, Schweröl, Sonstiges</t>
  </si>
  <si>
    <t>http://uniper.energy</t>
  </si>
  <si>
    <t>Dorsten</t>
  </si>
  <si>
    <t>Castrop-Rauxel</t>
  </si>
  <si>
    <t>Gelting</t>
  </si>
  <si>
    <t>Nordstr., Gelting</t>
  </si>
  <si>
    <t>Genthin</t>
  </si>
  <si>
    <t>Avacon Natur GmbH</t>
  </si>
  <si>
    <t>Genthin (Netz Nr. 11)</t>
  </si>
  <si>
    <t>http://avacon-natur.de</t>
  </si>
  <si>
    <t>Georgsmarienhütte</t>
  </si>
  <si>
    <t>Stadtwerke Georgsmarienhütte GmbH</t>
  </si>
  <si>
    <t>Georgsmarienhütte 2024</t>
  </si>
  <si>
    <t>http://sw-gmhuette.de</t>
  </si>
  <si>
    <t>Germering</t>
  </si>
  <si>
    <t>Stadtwerke Germering</t>
  </si>
  <si>
    <t>Germeringer Norden</t>
  </si>
  <si>
    <t>https://www.stadtwerke-germering.de/fernwaerme/fernwaerme-allgemein.html</t>
  </si>
  <si>
    <t>Gettorf</t>
  </si>
  <si>
    <t>Fischerstr., Gettorf</t>
  </si>
  <si>
    <t>Gießen</t>
  </si>
  <si>
    <t>Stadtwerke Gießen AG</t>
  </si>
  <si>
    <t>Netz Gießen</t>
  </si>
  <si>
    <t>Erdgas, Abfall, Biomethan, Biomasse, Leichtöl</t>
  </si>
  <si>
    <t>http://stadtwerke-giessen.de</t>
  </si>
  <si>
    <t>Glinde</t>
  </si>
  <si>
    <t>Schlehenweg, Glinde</t>
  </si>
  <si>
    <t>Oher Weg, Glinde</t>
  </si>
  <si>
    <t>Gommern</t>
  </si>
  <si>
    <t>Gommern (Netz Nr. 12)</t>
  </si>
  <si>
    <t>Gotha</t>
  </si>
  <si>
    <t>Stadtwerke Gotha GmbH</t>
  </si>
  <si>
    <t>Gesamtnetz</t>
  </si>
  <si>
    <t>http://stadtwerke-gotha.de</t>
  </si>
  <si>
    <t>Grafing</t>
  </si>
  <si>
    <t>Rothmoser GmbH &amp; Co. KG</t>
  </si>
  <si>
    <t>Erdgas, Biogas, Biomethan</t>
  </si>
  <si>
    <t>http://rothmoser.de</t>
  </si>
  <si>
    <t>Greifswald</t>
  </si>
  <si>
    <t>Stadtwerke Greifswald GmbH</t>
  </si>
  <si>
    <t>Hauptnetz</t>
  </si>
  <si>
    <t>Erdgas, Biomethan, Solarthermie, Leichtöl, Umweltwärme + WP</t>
  </si>
  <si>
    <t>http://sw-greifswald.de</t>
  </si>
  <si>
    <t>Großenbrode</t>
  </si>
  <si>
    <t>Am Kai, Großenbrode</t>
  </si>
  <si>
    <t>Großenwiehe</t>
  </si>
  <si>
    <t>Buchenweg, Großenwiehe</t>
  </si>
  <si>
    <t>Grömitz</t>
  </si>
  <si>
    <t>Verbund Grömitz, Grömitz</t>
  </si>
  <si>
    <t>Nienhagener Weg, Grömitz</t>
  </si>
  <si>
    <t>Grünwald</t>
  </si>
  <si>
    <t>Erdwärme Grünwald GmbH</t>
  </si>
  <si>
    <t>http://erdwaerme-gruenwald.de</t>
  </si>
  <si>
    <t>Göppingen</t>
  </si>
  <si>
    <t>Stadtwerke Göppingen</t>
  </si>
  <si>
    <t>Ursenwang</t>
  </si>
  <si>
    <t>http://evf.de</t>
  </si>
  <si>
    <t>Erdgas, Biomasse, Umweltwärme + WP</t>
  </si>
  <si>
    <t>Göttingen</t>
  </si>
  <si>
    <t>Stadtwerke Göttingen AG</t>
  </si>
  <si>
    <t>Innenstadt</t>
  </si>
  <si>
    <t>Erdgas, Biomasse, Biogas, Biomethan</t>
  </si>
  <si>
    <t>https://www.stadtwerke-goettingen.de/produkte/fernwaerme/</t>
  </si>
  <si>
    <t>Halberstadt</t>
  </si>
  <si>
    <t>Halberstadtwerke GmbH</t>
  </si>
  <si>
    <t>Fernwärmenetz Halberstadtwerke</t>
  </si>
  <si>
    <t>Erdgas, Biomethan, Biomasse, Leichtöl</t>
  </si>
  <si>
    <t>https://www.halberstadtwerke.de/privatkunden/waerme/fernwaerme.html</t>
  </si>
  <si>
    <t>Halle</t>
  </si>
  <si>
    <t>EVH GmbH</t>
  </si>
  <si>
    <t>FW-Netz Halle</t>
  </si>
  <si>
    <t>Erdgas, Solarthermie, PtH</t>
  </si>
  <si>
    <t>http://evh.de</t>
  </si>
  <si>
    <t>Hamburg</t>
  </si>
  <si>
    <t>Hamburger Energiewerke GmbH</t>
  </si>
  <si>
    <t>Steinkohle, Abfall, Erdgas, Leichtöl, Biogas</t>
  </si>
  <si>
    <t>http://hamburger-energiewerke.de</t>
  </si>
  <si>
    <t>Burgwedel-Schnelsen</t>
  </si>
  <si>
    <t>Allermöhe</t>
  </si>
  <si>
    <t>Verbund HH-Ost, Hamburg</t>
  </si>
  <si>
    <t>Abfall,Erdgas</t>
  </si>
  <si>
    <t>Verbund Bahrenfeld, Hamburg</t>
  </si>
  <si>
    <t>Albrechtstr., Hamburg</t>
  </si>
  <si>
    <t>Behringstr. , Hamburg</t>
  </si>
  <si>
    <t>Duderstädter Weg, Hamburg</t>
  </si>
  <si>
    <t>Swebenweg, Hamburg</t>
  </si>
  <si>
    <t>Volksdorf, Hamburg</t>
  </si>
  <si>
    <t>Twietenknick, Hamburg</t>
  </si>
  <si>
    <t>Reinbeker Redder, Hamburg</t>
  </si>
  <si>
    <t>Erntingweg, Hamburg</t>
  </si>
  <si>
    <t>Heidberg Village, Hamburg</t>
  </si>
  <si>
    <t>Kaiserbarg, Hamburg</t>
  </si>
  <si>
    <t>Ehestorfer Weg, Hamburg</t>
  </si>
  <si>
    <t>Weusthoffstr., Hamburg</t>
  </si>
  <si>
    <t>Schwarzbuchenweg, Hamburg</t>
  </si>
  <si>
    <t>Paula-Westendorf-Weg, Hamburg</t>
  </si>
  <si>
    <t>Hans-Dewitz-Ring, Hamburg</t>
  </si>
  <si>
    <t>Am Dorfgraben, Hamburg</t>
  </si>
  <si>
    <t>Hameln</t>
  </si>
  <si>
    <t>Enertec Hameln</t>
  </si>
  <si>
    <t>Heizwassernetz</t>
  </si>
  <si>
    <t>http://interargem.de</t>
  </si>
  <si>
    <t>Hannover</t>
  </si>
  <si>
    <t>Kronsberg (Netz Nr. 14)</t>
  </si>
  <si>
    <t>enercity AG</t>
  </si>
  <si>
    <t>Fernwärmenetz Hannover der enercity AG</t>
  </si>
  <si>
    <t>Steinkohle, Erdgas, Abfall, Leichtöl, PtH</t>
  </si>
  <si>
    <t>http://enercity.de</t>
  </si>
  <si>
    <t>Harsefeld</t>
  </si>
  <si>
    <t>Verbund Harsefeld, Harsefeld</t>
  </si>
  <si>
    <t>Biogas,Erdgas,Biomasse</t>
  </si>
  <si>
    <t>Heidelberg</t>
  </si>
  <si>
    <t>Stadtwerke Heidelberg Energie GmbH</t>
  </si>
  <si>
    <t>Fernwärmenetz allgemein</t>
  </si>
  <si>
    <t>Steinkohle, Abfall, Biomasse, Biogas, Erdgas, Sonstiges</t>
  </si>
  <si>
    <t>http://swhd.de</t>
  </si>
  <si>
    <t>Heilbronn</t>
  </si>
  <si>
    <t>EnBW Energie Baden-Württemberg AG</t>
  </si>
  <si>
    <t>Heilbronn/Neckarsulm</t>
  </si>
  <si>
    <t>Erdgas, Steinkohle, PtH, Leichtöl</t>
  </si>
  <si>
    <t>http://enbw.com</t>
  </si>
  <si>
    <t>Heiligenhafen</t>
  </si>
  <si>
    <t>Friedrich-Ebert-Str., Heiligenhafen</t>
  </si>
  <si>
    <t>Hemau</t>
  </si>
  <si>
    <t>Stadtwerke Hemau</t>
  </si>
  <si>
    <t>Wärmenetz</t>
  </si>
  <si>
    <t>http://stadtwerke-hemau.de</t>
  </si>
  <si>
    <t>Hennigsdorf</t>
  </si>
  <si>
    <t>Stadtwerke Hennigsdorf GmbH</t>
  </si>
  <si>
    <t>Fernwärmenetz Hennigsdorf inkl. NND</t>
  </si>
  <si>
    <t>Biomasse, Erdgas, Leichtöl, Abwärme, Biomethan, Solarthermie</t>
  </si>
  <si>
    <t>http://swh-online.de</t>
  </si>
  <si>
    <t>Henstedt-Ulzburg</t>
  </si>
  <si>
    <t>Norderstedter Str., Henstedt-Ulzburg</t>
  </si>
  <si>
    <t>Herne</t>
  </si>
  <si>
    <t>Stadtwerke Herne AG</t>
  </si>
  <si>
    <t>Herne Mitte</t>
  </si>
  <si>
    <t>Steinkohle, Abfall, Schweröl, Erdgas, Sonstiges, Biomethan</t>
  </si>
  <si>
    <t>http://stadtwerke-herne.de</t>
  </si>
  <si>
    <t>Hersbruck</t>
  </si>
  <si>
    <t>HEWA GmbH</t>
  </si>
  <si>
    <t>Wärmekraftwerk Bürgerbräu / Netz 4</t>
  </si>
  <si>
    <t>http://hewagmbh.de</t>
  </si>
  <si>
    <t>Schulzentrum / Netz 1</t>
  </si>
  <si>
    <t>Schaffer Village / Badstraße 7, 91220 Schnaittach / Netz 3</t>
  </si>
  <si>
    <t>Raiffeisenstraße / Haidplatz / Netz 2</t>
  </si>
  <si>
    <t>Amberger Straße Naturenergie / Netz 5</t>
  </si>
  <si>
    <t>Herten</t>
  </si>
  <si>
    <t>Hertener Stadtwerke GmbH</t>
  </si>
  <si>
    <t>FW Herten</t>
  </si>
  <si>
    <t>Steinkohle, Abfall, Erdgas, Sonstiges, Biogas</t>
  </si>
  <si>
    <t>https://www.hertener-stadtwerke.de/netze/versorgungsnetze/versorgungsnetze/fernwaermenetz</t>
  </si>
  <si>
    <t>Herzberg (Elster)</t>
  </si>
  <si>
    <t>envia THERM GmbH</t>
  </si>
  <si>
    <t>Stadtgebiet Herzberg</t>
  </si>
  <si>
    <t>http://envia-therm.de</t>
  </si>
  <si>
    <t>Hettstedt</t>
  </si>
  <si>
    <t>Stadtwerke Hettstedt GmbH</t>
  </si>
  <si>
    <t>Netz Hettstedt</t>
  </si>
  <si>
    <t>http://stadtwerke-hettstedt.de</t>
  </si>
  <si>
    <t>Hildburghausen</t>
  </si>
  <si>
    <t>Wohnungsgesellschaft HildburghausenmbH</t>
  </si>
  <si>
    <t>Fernwärmenetz der Wohnungsgesellschaft Hildburghausen mbH</t>
  </si>
  <si>
    <t>Erdgas, Leichtöl, Sonstiges</t>
  </si>
  <si>
    <t>http://wg-hildburghausen.de</t>
  </si>
  <si>
    <t>Hildesheim</t>
  </si>
  <si>
    <t>EVI Energieversorgung Hildesheim GmbH &amp; Co. KG</t>
  </si>
  <si>
    <t>Hildesheim-Innenstadt</t>
  </si>
  <si>
    <t>http://evi-hildesheim.de</t>
  </si>
  <si>
    <t>Hohenlockstedt</t>
  </si>
  <si>
    <t>Finnische Allee, Hohenlockstedt</t>
  </si>
  <si>
    <t>Eichenring, Hohenlockstedt</t>
  </si>
  <si>
    <t>Holzkirchen</t>
  </si>
  <si>
    <t>Gemeindewerke Holzkirchen GmbH</t>
  </si>
  <si>
    <t>Netzgebiet HZ2 2023</t>
  </si>
  <si>
    <t>http://gw-holzkirchen.de</t>
  </si>
  <si>
    <t>Netzgebiet HZ13GEO 2023</t>
  </si>
  <si>
    <t>Horst</t>
  </si>
  <si>
    <t>Hennmoor, Horst</t>
  </si>
  <si>
    <t>Schlottbohm, Horst</t>
  </si>
  <si>
    <t>Hückelhoven</t>
  </si>
  <si>
    <t>WEP Wärme-, Energie- und Prozesstechnik GmbH</t>
  </si>
  <si>
    <t>Sonstiges, Leichtöl, Biomasse</t>
  </si>
  <si>
    <t>http://wep-h.de</t>
  </si>
  <si>
    <t>Ilsfeld</t>
  </si>
  <si>
    <t>Gemeinde Ilsfeld - Eigenbetrieb Nahwärme</t>
  </si>
  <si>
    <t>Nahwärmenetz Ilsfeld/Auenstein</t>
  </si>
  <si>
    <t>Biogas, Erdgas, Biomasse, Leichtöl, Umweltwärme + WP, PtH</t>
  </si>
  <si>
    <t>http://ilsfeld.de</t>
  </si>
  <si>
    <t>Nahwärmenetz Helfenberg</t>
  </si>
  <si>
    <t>Ingolstadt</t>
  </si>
  <si>
    <t>Stadtwerke Ingolstadt Netze GmbH</t>
  </si>
  <si>
    <t>Fernwärmenetz Ingolstadt</t>
  </si>
  <si>
    <t>Abfall, Abwärme, Erdgas, Leichtöl</t>
  </si>
  <si>
    <t>http://sw-i.de</t>
  </si>
  <si>
    <t>Iserlohn</t>
  </si>
  <si>
    <t>Stadtwerke Iserlohn GmbH</t>
  </si>
  <si>
    <t>Stadtgebiet</t>
  </si>
  <si>
    <t>http://stadtwerke-iserlohn.de</t>
  </si>
  <si>
    <t>Itzehoe</t>
  </si>
  <si>
    <t>Stadtwerke Itzehoe GmbH</t>
  </si>
  <si>
    <t>Wärmeversorgung Klosterforst</t>
  </si>
  <si>
    <t>https://www.stadtwerke-itzehoe.de/</t>
  </si>
  <si>
    <t>Itzstedt</t>
  </si>
  <si>
    <t>Segeberger Str., Itzstedt</t>
  </si>
  <si>
    <t>Biomasse,Erdgas</t>
  </si>
  <si>
    <t>Jülich</t>
  </si>
  <si>
    <t>Stadtwerke Jülich GmbH</t>
  </si>
  <si>
    <t>Fernwärmenetz Ölmühle</t>
  </si>
  <si>
    <t>http://stadtwerke-juelich.de</t>
  </si>
  <si>
    <t>Fernwärmenetz Hallenbad</t>
  </si>
  <si>
    <t>Rheinland-Pfalz</t>
  </si>
  <si>
    <t>Kaiserslautern</t>
  </si>
  <si>
    <t>Stadtwerke Kaiserslautern Versorgungs-AG</t>
  </si>
  <si>
    <t>Fernwärmenetz Kaiserslautern</t>
  </si>
  <si>
    <t>http://swk-kl.de</t>
  </si>
  <si>
    <t>Kaltenkirchen</t>
  </si>
  <si>
    <t>Flottkamp, Kaltenkirchen</t>
  </si>
  <si>
    <t>Heideweg, Kaltenkirchen</t>
  </si>
  <si>
    <t>Kamenz</t>
  </si>
  <si>
    <t>ewag kamenz</t>
  </si>
  <si>
    <t>http://ewagkamenz.de</t>
  </si>
  <si>
    <t>Kamp-Lintfort</t>
  </si>
  <si>
    <t>Stadtwärme Kamp-Lintfort GmbH</t>
  </si>
  <si>
    <t>Abfall, Leichtöl</t>
  </si>
  <si>
    <t>http://swkl.de</t>
  </si>
  <si>
    <t>Karlsruhe</t>
  </si>
  <si>
    <t>Stadtwerke Karlsruhe GmbH</t>
  </si>
  <si>
    <t>Allgemeines Fernwärmenetz</t>
  </si>
  <si>
    <t>Abwärme, Steinkohle, Erdgas, Biomasse</t>
  </si>
  <si>
    <t>http://stadtwerke-karlsruhe.de</t>
  </si>
  <si>
    <t>Kassel</t>
  </si>
  <si>
    <t>STW AG Kassel</t>
  </si>
  <si>
    <t>Abfall, Braunkohle, Erdgas, Biomasse, Leichtöl</t>
  </si>
  <si>
    <t>http://sw-kassel.de</t>
  </si>
  <si>
    <t>Kaufering</t>
  </si>
  <si>
    <t>Kommunalwerke Kaufering</t>
  </si>
  <si>
    <t>Biomasse, Erdgas, Schweröl</t>
  </si>
  <si>
    <t>https://www.kaufering.de/kommunalwerke/fernwaerme/</t>
  </si>
  <si>
    <t>Kellinghusen</t>
  </si>
  <si>
    <t>Hamelsberg, Kellinghusen</t>
  </si>
  <si>
    <t>Kempen</t>
  </si>
  <si>
    <t>Stadtwerke Kempen GmbH</t>
  </si>
  <si>
    <t>http://stadtwerke-kempen.de</t>
  </si>
  <si>
    <t>Kempten (Allgäu)</t>
  </si>
  <si>
    <t>ZAK Energie GmbH</t>
  </si>
  <si>
    <t>Fernwärmenetz Kempten (Allgäu)</t>
  </si>
  <si>
    <t>http://zak-kempten.de</t>
  </si>
  <si>
    <t>Kiel</t>
  </si>
  <si>
    <t>Stadtwerke Kiel AG</t>
  </si>
  <si>
    <t>Erdgas, Abfall, PtH</t>
  </si>
  <si>
    <t>http://stadtwerke-kiel.de</t>
  </si>
  <si>
    <t>Klanxbüll</t>
  </si>
  <si>
    <t>Kiebitzreihe, Klanxbüll</t>
  </si>
  <si>
    <t>Koblenz</t>
  </si>
  <si>
    <t>Energieversorgung Mittelrhein AG</t>
  </si>
  <si>
    <t>Boelcke-Areal</t>
  </si>
  <si>
    <t>http://evm.de</t>
  </si>
  <si>
    <t>Korbach</t>
  </si>
  <si>
    <t>Energie Waldeck-Frankenberg GmbH</t>
  </si>
  <si>
    <t>Fritzlar Roter Rain</t>
  </si>
  <si>
    <t>Biogas, Erdgas</t>
  </si>
  <si>
    <t>http://ewf.de</t>
  </si>
  <si>
    <t>Bad Wildungen Warteköppel</t>
  </si>
  <si>
    <t>Krefeld</t>
  </si>
  <si>
    <t>SWK Energie GmbH</t>
  </si>
  <si>
    <t>SWK Fernwärme Krefeld</t>
  </si>
  <si>
    <t>https://www.swk.de/geschaeftskunden/waerme</t>
  </si>
  <si>
    <t>Kropp</t>
  </si>
  <si>
    <t>Iltisweg, Kropp</t>
  </si>
  <si>
    <t>3x pro Jahr</t>
  </si>
  <si>
    <t>Köln</t>
  </si>
  <si>
    <t>RheinEnergie AG</t>
  </si>
  <si>
    <t>Neue Stadt / Bocklemünd / Merkenich</t>
  </si>
  <si>
    <t>Braunkohle, Abfall, Erdgas</t>
  </si>
  <si>
    <t>http://rheinenergie.com</t>
  </si>
  <si>
    <t>Merheim</t>
  </si>
  <si>
    <t>Innenstadt/Deutz</t>
  </si>
  <si>
    <t>Kühlungsborn</t>
  </si>
  <si>
    <t>Stadtwerke Rostock AG</t>
  </si>
  <si>
    <t>Nahwärmenetz Kühlungsborn - Wittenberger Landweg</t>
  </si>
  <si>
    <t>http://swrag.de</t>
  </si>
  <si>
    <t>Nahwärmenetz Kühlungsborn - Hermannstraße, Poststraße, Schulzentrift, Ostseeallee, Ehm-Welk-Anger</t>
  </si>
  <si>
    <t>Nahwärmenetz Graal Müritz</t>
  </si>
  <si>
    <t>Nahwärmenetz Kühlungsborn - Rudolf-Breitscheid-Straße, Hermann- Löhns-Weg, Strandstraße</t>
  </si>
  <si>
    <t>Nahwärmenetz Kühlungsborn - Onkel-Bräsig-Weg, Hanne-Nüte-Weg, August-Bebel-Platz</t>
  </si>
  <si>
    <t>Laboe</t>
  </si>
  <si>
    <t>Erich-Schwarz-Weg, Laboe</t>
  </si>
  <si>
    <t>Mergelgraben, Laboe</t>
  </si>
  <si>
    <t>Lahnstein</t>
  </si>
  <si>
    <t>Rheinquartier</t>
  </si>
  <si>
    <t>Lahr</t>
  </si>
  <si>
    <t>badenovaWÄRMEPLUS GmbH &amp; Co. KG</t>
  </si>
  <si>
    <t>Versorgungsnetz Lahr Mauerweg 7 - Mauerfeld</t>
  </si>
  <si>
    <t>Landau in der Pfalz</t>
  </si>
  <si>
    <t>EnergieSüdwest AG</t>
  </si>
  <si>
    <t>Landau Süd</t>
  </si>
  <si>
    <t>http://energie-suedwest.de</t>
  </si>
  <si>
    <t>Lazarettgarten</t>
  </si>
  <si>
    <t>Quartier Schlachthof</t>
  </si>
  <si>
    <t>Leipzig</t>
  </si>
  <si>
    <t>Stadtwerke Leipzig GmbH</t>
  </si>
  <si>
    <t>Erdgas, Braunkohle, Leichtöl</t>
  </si>
  <si>
    <t>http://l.de</t>
  </si>
  <si>
    <t>Lemgo</t>
  </si>
  <si>
    <t>Stadtwerke Lemgo GmbH</t>
  </si>
  <si>
    <t>Erdgas, PtH, Abwärme, Umweltwärme + WP, Leichtöl</t>
  </si>
  <si>
    <t>http://stadtwerke-lemgo.de</t>
  </si>
  <si>
    <t>Luckenwalde</t>
  </si>
  <si>
    <t>Städtische Betriebswerke Luckenwalde GmbH</t>
  </si>
  <si>
    <t>Netz BBCH</t>
  </si>
  <si>
    <t>Erdgas, Abfall</t>
  </si>
  <si>
    <t>http://sbl-gmbh.net</t>
  </si>
  <si>
    <t>Ludwigshafen</t>
  </si>
  <si>
    <t>TWL AG</t>
  </si>
  <si>
    <t>VBL/Neubruch</t>
  </si>
  <si>
    <t>http://twl.de</t>
  </si>
  <si>
    <t>FHW/Pfingstweide</t>
  </si>
  <si>
    <t>FHKW/Innenstadt</t>
  </si>
  <si>
    <t>Lutherstadt Eisleben</t>
  </si>
  <si>
    <t>Stadtwerke Lutherstadt Eisleben GmbH</t>
  </si>
  <si>
    <t>Gesamtnetz Lutherstadt Eisleben</t>
  </si>
  <si>
    <t>http://sle24.de</t>
  </si>
  <si>
    <t>Lübeck</t>
  </si>
  <si>
    <t>Stadtwerke Lübeck Energie GmbH</t>
  </si>
  <si>
    <t>Lübeck Vorwerk (VWK)</t>
  </si>
  <si>
    <t>http://travenetz.de</t>
  </si>
  <si>
    <t>Lübeck Travemünde (TMD)</t>
  </si>
  <si>
    <t>Lübeck Sankt Jürgen (JUE)</t>
  </si>
  <si>
    <t>Lübeck Heiweg (HEI)</t>
  </si>
  <si>
    <t>Lübeck Kücknitz (KUE)</t>
  </si>
  <si>
    <t>Lübeck Sankt Lorenz (SLO)</t>
  </si>
  <si>
    <t>Lübeck Marli (MAR)</t>
  </si>
  <si>
    <t>Lübeck Moisling (MOI)</t>
  </si>
  <si>
    <t>Lüneburg</t>
  </si>
  <si>
    <t>Lüneburg Mitte (Netz Nr. 1)</t>
  </si>
  <si>
    <t>Lüneburg Hanseviertel (Netz Nr. 21)</t>
  </si>
  <si>
    <t>Lüneburg Kaltenmoor (Netz Nr. 22)</t>
  </si>
  <si>
    <t>Lütjenburg</t>
  </si>
  <si>
    <t>Kieler Str., Lütjenburg</t>
  </si>
  <si>
    <t>Bunendorp, Lütjenburg</t>
  </si>
  <si>
    <t>Mainz</t>
  </si>
  <si>
    <t>Mainzer Fernwärme GmbH</t>
  </si>
  <si>
    <t>Gesamtnetz MFW</t>
  </si>
  <si>
    <t>Abfall, Abwärme, Erdgas, Biomasse</t>
  </si>
  <si>
    <t>https://www.mainzer-fernwaerme.de/</t>
  </si>
  <si>
    <t>Malchow</t>
  </si>
  <si>
    <t>Stadtwerke Malchow</t>
  </si>
  <si>
    <t>http://stadtwerke-malchow.de</t>
  </si>
  <si>
    <t>Mannheim</t>
  </si>
  <si>
    <t>MVV Energie AG</t>
  </si>
  <si>
    <t>Heißwassernetz der MVV Energie AG</t>
  </si>
  <si>
    <t>Steinkohle, Abfall, Biomasse, Biomethan, Erdgas, Leichtöl</t>
  </si>
  <si>
    <t>http://mvv.de</t>
  </si>
  <si>
    <t>Marienberg</t>
  </si>
  <si>
    <t>Energieversorgung Marienberg GmbH</t>
  </si>
  <si>
    <t>Mühlberg</t>
  </si>
  <si>
    <t>http://energie-marienberg.de</t>
  </si>
  <si>
    <t>Dörfel</t>
  </si>
  <si>
    <t>Markgröningen</t>
  </si>
  <si>
    <t>Markgröningen Möglinger Weg</t>
  </si>
  <si>
    <t>Marquartstein</t>
  </si>
  <si>
    <t>Wärmeversorgung Marquartstein KU</t>
  </si>
  <si>
    <t>https://waermeversorgung.marquartstein.de/</t>
  </si>
  <si>
    <t>Meiningen</t>
  </si>
  <si>
    <t>Stadtwerke Meiningen GmbH</t>
  </si>
  <si>
    <t>Meiningen Nord &amp; Industriegebiet</t>
  </si>
  <si>
    <t>http://stadtwerke-meiningen.de</t>
  </si>
  <si>
    <t>Meldorf</t>
  </si>
  <si>
    <t>Südfall, Meldorf</t>
  </si>
  <si>
    <t>Merseburg</t>
  </si>
  <si>
    <t>Stadtwerke Merseburg GmbH</t>
  </si>
  <si>
    <t>http://sw-merseburg.de</t>
  </si>
  <si>
    <t>Meuselwitz</t>
  </si>
  <si>
    <t>Stadtgebiet Meuselwitz</t>
  </si>
  <si>
    <t>Moers</t>
  </si>
  <si>
    <t>ENNI Energie &amp; Umwelt Niederrhein GmbH</t>
  </si>
  <si>
    <t>Neukirchen-Vluyn</t>
  </si>
  <si>
    <t>Abwärme, Erdgas</t>
  </si>
  <si>
    <t>http://enni.de</t>
  </si>
  <si>
    <t>Munkbrarup</t>
  </si>
  <si>
    <t>Brombeerhof, Munkbrarup</t>
  </si>
  <si>
    <t>Murnau</t>
  </si>
  <si>
    <t>Gemeindewerke Murnau</t>
  </si>
  <si>
    <t>Zentrum</t>
  </si>
  <si>
    <t>http://gw-murnau.de</t>
  </si>
  <si>
    <t>Kemmel</t>
  </si>
  <si>
    <t>EVS-JLH-Netz</t>
  </si>
  <si>
    <t>Mühlacker</t>
  </si>
  <si>
    <t>Stadtwerke Mühlacker GmbH</t>
  </si>
  <si>
    <t>Hallenbad - Stadtmitte</t>
  </si>
  <si>
    <t>http://stadtwerke-muehlacker.de</t>
  </si>
  <si>
    <t>Mühlhausen</t>
  </si>
  <si>
    <t>Stadtwerke Mühlhausen GmbH</t>
  </si>
  <si>
    <t>Ballongasse</t>
  </si>
  <si>
    <t>https://www.stadtwerke-muehlhausen.de/Waerme/</t>
  </si>
  <si>
    <t>Windeberger</t>
  </si>
  <si>
    <t>Rodemannstraße</t>
  </si>
  <si>
    <t>Am neuen Ufer</t>
  </si>
  <si>
    <t>Mühlheim an der Donau</t>
  </si>
  <si>
    <t>Mühlheim an der Donau - Vorstadt / Bahnhofstraße</t>
  </si>
  <si>
    <t>Biomethan, Erdgas, Biomasse</t>
  </si>
  <si>
    <t>Mülheim an der Ruhr</t>
  </si>
  <si>
    <t>medl GmbH</t>
  </si>
  <si>
    <t>http://medl.de</t>
  </si>
  <si>
    <t>München</t>
  </si>
  <si>
    <t>SWM Versorgungs GmbH</t>
  </si>
  <si>
    <t>Versorgungsgebiet München Region Südost</t>
  </si>
  <si>
    <t> https://www.swm.de/geschaeftskunden/fernwaerme/preise </t>
  </si>
  <si>
    <t>Versorgungsgebiet München Stadt, Martinsried, Unterföhring und Region Süd</t>
  </si>
  <si>
    <t>Erdgas, Steinkohle, Abwärme, Geothermie direkt</t>
  </si>
  <si>
    <t>Münster</t>
  </si>
  <si>
    <t>Stadtwerke Münster GmbH</t>
  </si>
  <si>
    <t>Albachten</t>
  </si>
  <si>
    <t>http://stadtwerke-muenster.de</t>
  </si>
  <si>
    <t>An der Hiltruper Baumschule</t>
  </si>
  <si>
    <t>Roxel</t>
  </si>
  <si>
    <t>Amelsbüren</t>
  </si>
  <si>
    <t>Neuberend</t>
  </si>
  <si>
    <t>Lerchenweg, Neuberend</t>
  </si>
  <si>
    <t>Neubukow</t>
  </si>
  <si>
    <t>Stadtwerke Neubukow GmbH</t>
  </si>
  <si>
    <t>https://www.stadtwerke-neubukow.de</t>
  </si>
  <si>
    <t>Neumünster</t>
  </si>
  <si>
    <t>SWN Stadtwerke Neumünster GmbH</t>
  </si>
  <si>
    <t>Stadtnetz Neumünster</t>
  </si>
  <si>
    <t>Sonstiges, Steinkohle, Erdgas, Leichtöl</t>
  </si>
  <si>
    <t>http://swn.net</t>
  </si>
  <si>
    <t>Saarland</t>
  </si>
  <si>
    <t>Neunkirchen</t>
  </si>
  <si>
    <t>Fernwärmeversorgung Neunkirchen GmbH (Netzbetreiber), KEW AG (Vertrieb)</t>
  </si>
  <si>
    <t>Abfall, Abwärme</t>
  </si>
  <si>
    <t>http://kew.de</t>
  </si>
  <si>
    <t>Neuruppin</t>
  </si>
  <si>
    <t>Stadtwerke Neuruppin GmbH</t>
  </si>
  <si>
    <t>Fernwärmenetz Stadtwerke Neuruppin65</t>
  </si>
  <si>
    <t>Erdgas, Biomasse, Biogas, Leichtöl, Solarthermie</t>
  </si>
  <si>
    <t>https://www.swn.de/fernwaerme.html</t>
  </si>
  <si>
    <t>Neustadt an der Weinstraße</t>
  </si>
  <si>
    <t>Stadtwerke Neustadt an der Weinstraße GmbH</t>
  </si>
  <si>
    <t>Neustadt 2024</t>
  </si>
  <si>
    <t>http://swneustadt.de</t>
  </si>
  <si>
    <t>Neustadt-Glewe</t>
  </si>
  <si>
    <t>Erdwärme Neustadt-Glewe GmbH</t>
  </si>
  <si>
    <t>Geothermie direkt, Leichtöl, Abwärme</t>
  </si>
  <si>
    <t>http://wempro.de</t>
  </si>
  <si>
    <t>Niesky</t>
  </si>
  <si>
    <t>Stadtwerke Niesky GmbH</t>
  </si>
  <si>
    <t>Gesamt</t>
  </si>
  <si>
    <t>http://www.stadtwerke-niesky.de/Waerme.html</t>
  </si>
  <si>
    <t>Nürnberg</t>
  </si>
  <si>
    <t>N-ERGIE Aktiengesellschaft</t>
  </si>
  <si>
    <t>Verbundnetz N-ERGIE</t>
  </si>
  <si>
    <t>Erdgas, Abfall, Biomasse, Leichtöl</t>
  </si>
  <si>
    <t>http://n-ergie.de</t>
  </si>
  <si>
    <t>Oberhausen</t>
  </si>
  <si>
    <t>Energieversorgung Oberhausen AG</t>
  </si>
  <si>
    <t>Erdgas, Abfall, Abwärme, Biomasse</t>
  </si>
  <si>
    <t>http://evo-energie.de</t>
  </si>
  <si>
    <t>Oerlinghausen</t>
  </si>
  <si>
    <t>Stadtwerke Oerlinghausen GmbH</t>
  </si>
  <si>
    <t>http://sw-oe.de</t>
  </si>
  <si>
    <t>Offenbach am Main</t>
  </si>
  <si>
    <t>Energieversorgung Offenbach AG</t>
  </si>
  <si>
    <t>Offenbach</t>
  </si>
  <si>
    <t>Abfall, Steinkohle, Biomasse, Leichtöl, Erdgas, PtH</t>
  </si>
  <si>
    <t>http://evo-ag.de</t>
  </si>
  <si>
    <t>Oldenburg</t>
  </si>
  <si>
    <t>EWE VERTRIEB GmbH</t>
  </si>
  <si>
    <t>Berlin - Müggelheimer Damm</t>
  </si>
  <si>
    <t>http://ewe.de</t>
  </si>
  <si>
    <t>Oldenburg - Clausewitzstraße</t>
  </si>
  <si>
    <t>Oldenburg - Ammergaustraße</t>
  </si>
  <si>
    <t>Wietzendorf - Amts Feld</t>
  </si>
  <si>
    <t>Delmenhorst - Nordwolle</t>
  </si>
  <si>
    <t>Oldenburg - Lindenstraße</t>
  </si>
  <si>
    <t>Dorsten - Bochumer Straße</t>
  </si>
  <si>
    <t>Eberswalde-Brandenburgisches Viertel</t>
  </si>
  <si>
    <t>Binz</t>
  </si>
  <si>
    <t>Berne - Schwarzer Weg</t>
  </si>
  <si>
    <t>Ahrensfelde - Gebrüder-Grimm-Straße</t>
  </si>
  <si>
    <t>Apen - Hengstforde</t>
  </si>
  <si>
    <t>Manschnow - Friedensstraße</t>
  </si>
  <si>
    <t>Eberswalde-Nordend</t>
  </si>
  <si>
    <t>Finowfurt - Finowfurter Ring</t>
  </si>
  <si>
    <t>Finowfurt - Schöpfurter Ring</t>
  </si>
  <si>
    <t>Eberswalde-Finow-Ost</t>
  </si>
  <si>
    <t>Fürstenwalde - Frankfurter Str.</t>
  </si>
  <si>
    <t>Nordenham - Bonner Straße</t>
  </si>
  <si>
    <t>Wildau - Wagnerstr.</t>
  </si>
  <si>
    <t>Ganderkesee - Heider Ring</t>
  </si>
  <si>
    <t>Fürstenwalde - Paul-Frost-Ring</t>
  </si>
  <si>
    <t>Worpswede - Martha-Vogeler-Straße</t>
  </si>
  <si>
    <t>Sellin</t>
  </si>
  <si>
    <t>Kavelstorf - Slider Moor</t>
  </si>
  <si>
    <t>Seelow - Am Spring</t>
  </si>
  <si>
    <t>Seelow - Straße der Jugend/Robert-Koch-Straße</t>
  </si>
  <si>
    <t>Oldenburg - Schafgabenweg</t>
  </si>
  <si>
    <t>Petershagen - Mittelstraße</t>
  </si>
  <si>
    <t>Verbund Oldenburg, Oldenburg</t>
  </si>
  <si>
    <t>Erdgas,Biogas,Biomethan,Biomasse</t>
  </si>
  <si>
    <t>Oranienburg</t>
  </si>
  <si>
    <t>Stadtwerke Oranienburg GmbH</t>
  </si>
  <si>
    <t>Fernwärme der Stadtwerke Oranienburg</t>
  </si>
  <si>
    <t>https://stadtwerke-oranienburg.de/netzanschluss/fernwaermenetz/</t>
  </si>
  <si>
    <t>Osterrönfeld</t>
  </si>
  <si>
    <t>Havellandweg, Osterrönfeld</t>
  </si>
  <si>
    <t>Ohldörp, Osterrönfeld</t>
  </si>
  <si>
    <t>Aspelweg, Osterrönfeld</t>
  </si>
  <si>
    <t>Pansdorf</t>
  </si>
  <si>
    <t>Verbund Pansdorf, Pansdorf</t>
  </si>
  <si>
    <t>Peine</t>
  </si>
  <si>
    <t>Stadtwerke Peine GmbH</t>
  </si>
  <si>
    <t>Fernwärmenetz Stadtwerke Peine</t>
  </si>
  <si>
    <t>http://stadtwerke-peine.de</t>
  </si>
  <si>
    <t>Peißenberg</t>
  </si>
  <si>
    <t>Peißenberger Wärmegesellschaft mbH</t>
  </si>
  <si>
    <t>Fernwärmenetz Peißenberg</t>
  </si>
  <si>
    <t>http://pkg-peissenberg.de</t>
  </si>
  <si>
    <t>Pellworm</t>
  </si>
  <si>
    <t>Hensebekstr., Pellworm</t>
  </si>
  <si>
    <t>Leichtöl</t>
  </si>
  <si>
    <t>Pforzheim</t>
  </si>
  <si>
    <t>Stadtwerke Pforzheim GmbH CO. KG</t>
  </si>
  <si>
    <t>Fernwärmenetz Pforzheim</t>
  </si>
  <si>
    <t>Erdgas, Biomasse, Leichtöl</t>
  </si>
  <si>
    <t>http://stadtwerke-pforzheim.de</t>
  </si>
  <si>
    <t>Pinneberg</t>
  </si>
  <si>
    <t>Stadtwerke Pinneberg GmbH</t>
  </si>
  <si>
    <t>Primärnetz</t>
  </si>
  <si>
    <t>http://stadtwerke-pinneberg.de</t>
  </si>
  <si>
    <t>Netz Mühlenau</t>
  </si>
  <si>
    <t>Netz Op de Wisch</t>
  </si>
  <si>
    <t>Netz Ossenpadd</t>
  </si>
  <si>
    <t>Pirmasens</t>
  </si>
  <si>
    <t>Stadtwerke Pirmasens Versorgungs GmbH</t>
  </si>
  <si>
    <t>Fernwärmenetz Pirmasens</t>
  </si>
  <si>
    <t>http://stadtwerke-pirmasens.de</t>
  </si>
  <si>
    <t>Plauen</t>
  </si>
  <si>
    <t>Stadtgebiet Plauen</t>
  </si>
  <si>
    <t>Plön</t>
  </si>
  <si>
    <t>Fünf-Seen-Allee, Plön</t>
  </si>
  <si>
    <t>Potsdam</t>
  </si>
  <si>
    <t>Energie und Wasser Potsdam GmbH</t>
  </si>
  <si>
    <t>Fernwärmenetz Potsdam</t>
  </si>
  <si>
    <t>Erdgas, PtH, Solarthermie</t>
  </si>
  <si>
    <t>http://ewp-potsdam.de</t>
  </si>
  <si>
    <t>Pritzwalk</t>
  </si>
  <si>
    <t>Stadtwerke Pritzwalk GmbH</t>
  </si>
  <si>
    <t>Fernwärme SWP</t>
  </si>
  <si>
    <t>http://sw-pritzwalk.de</t>
  </si>
  <si>
    <t>Pullach im Isartal</t>
  </si>
  <si>
    <t>Innovative Energie für Pullach (IEP) GmbH</t>
  </si>
  <si>
    <t>Pullacher Fernwärmenetz</t>
  </si>
  <si>
    <t>Geothermie direkt, Leichtöl</t>
  </si>
  <si>
    <t>http://iep-pullach.de</t>
  </si>
  <si>
    <t>Quedlinburg</t>
  </si>
  <si>
    <t>Stadtwerke Quedlinburg GmbH</t>
  </si>
  <si>
    <t>Magdeburger Str.</t>
  </si>
  <si>
    <t>http://sw-qlb.de</t>
  </si>
  <si>
    <t>Süderstadt</t>
  </si>
  <si>
    <t>Quickborn</t>
  </si>
  <si>
    <t>Stadtwerke Quickborn GmbH</t>
  </si>
  <si>
    <t>FW-Netz Quickborn</t>
  </si>
  <si>
    <t>http://stadtwerke-quickborn.de</t>
  </si>
  <si>
    <t>Ratingen</t>
  </si>
  <si>
    <t>Stadtwerke Ratingen GmbH</t>
  </si>
  <si>
    <t>Stadtwerke Ratingen</t>
  </si>
  <si>
    <t>http://stadtwerke-ratingen.de</t>
  </si>
  <si>
    <t>Regensburg</t>
  </si>
  <si>
    <t>Regensburger Energie- und Wasserversorgung AG &amp; Co KG</t>
  </si>
  <si>
    <t>Nahwärme Dörnberg</t>
  </si>
  <si>
    <t>http://rewag.de</t>
  </si>
  <si>
    <t>Nahwärme Brandlberg</t>
  </si>
  <si>
    <t>Nahwärme Burgweinting</t>
  </si>
  <si>
    <t>Nahwärme Barbing</t>
  </si>
  <si>
    <t>Nahwärme Neutraubling</t>
  </si>
  <si>
    <t>Nahwärme Pielenhofen</t>
  </si>
  <si>
    <t>Nahwärme Mintraching</t>
  </si>
  <si>
    <t>Nahwärme Viehhausen</t>
  </si>
  <si>
    <t>Reinfeld</t>
  </si>
  <si>
    <t>Kastanienallee, Reinfeld</t>
  </si>
  <si>
    <t>Kaliskaweg, Reinfeld</t>
  </si>
  <si>
    <t>Rethwisch</t>
  </si>
  <si>
    <t>Ant Koornfeld, Rethwisch</t>
  </si>
  <si>
    <t>Rheinsberg</t>
  </si>
  <si>
    <t>Stadtwerke Rheinsberg GmbH</t>
  </si>
  <si>
    <t>FW Rheinsberg</t>
  </si>
  <si>
    <t>http://swr-rheinsberg.de</t>
  </si>
  <si>
    <t>Risum-Lindholm</t>
  </si>
  <si>
    <t>Eekerfeen, Risum-Lindholm</t>
  </si>
  <si>
    <t>Rosenheim</t>
  </si>
  <si>
    <t>Stadtwerke Rosenheim Versorgungs GmbH</t>
  </si>
  <si>
    <t>Abwärme, Erdgas, Biomethan, Umweltwärme + WP, Leichtöl, Biomasse, PtH</t>
  </si>
  <si>
    <t>http://swro.de</t>
  </si>
  <si>
    <t>Rostock</t>
  </si>
  <si>
    <t>Nahwärmenetz Rostock - Brinckmanshöhe</t>
  </si>
  <si>
    <t>Nahwärmenetz Rostock - Neubrandenburger Str.</t>
  </si>
  <si>
    <t>Nahwärmenetz Rostock - Warnemünde Seestraße, Heinrich-HeineStraße</t>
  </si>
  <si>
    <t>zentrales Fernwärmenetz Rostock</t>
  </si>
  <si>
    <t>Nahwärmenetz Bad Doberan - Bollhäger Weg</t>
  </si>
  <si>
    <t>Nahwärmenetz Bad Doberan - Buchenberg</t>
  </si>
  <si>
    <t>Nahwärmenetz Bad Doberan - Heiligendamm</t>
  </si>
  <si>
    <t>Nahwärmenetz Bad Doberan - Kammerhof, Innenstadt</t>
  </si>
  <si>
    <t>Saarbrücken</t>
  </si>
  <si>
    <t>Energie SaarLorLux AG</t>
  </si>
  <si>
    <t>Fernwärmenetz der Stadtwerke Saarbrücken Netz</t>
  </si>
  <si>
    <t>Erdgas, Biogas, Sonstiges, Leichtöl</t>
  </si>
  <si>
    <t>http://energie-saarlorlux.com</t>
  </si>
  <si>
    <t>Salzwedel</t>
  </si>
  <si>
    <t>Salzwedel (Netz Nr. 2)</t>
  </si>
  <si>
    <t>Sandesneben</t>
  </si>
  <si>
    <t>Hauptstr., Sandesneben</t>
  </si>
  <si>
    <t>Sassnitz</t>
  </si>
  <si>
    <t>Wärmeversorgung Rügen GmbH</t>
  </si>
  <si>
    <t>Rügener Ring</t>
  </si>
  <si>
    <t>http://waermeversorgung-ruegen.de</t>
  </si>
  <si>
    <t>Dwasiden</t>
  </si>
  <si>
    <t>Billrothstraße</t>
  </si>
  <si>
    <t>Sagard</t>
  </si>
  <si>
    <t>Satrup</t>
  </si>
  <si>
    <t>Ellernweg, Satrup</t>
  </si>
  <si>
    <t>Schacht-Audorf</t>
  </si>
  <si>
    <t>Kieler Str., Schacht-Audorf</t>
  </si>
  <si>
    <t>Schafflund</t>
  </si>
  <si>
    <t>Westerheide, Schafflund</t>
  </si>
  <si>
    <t>Scharbeutz</t>
  </si>
  <si>
    <t>Schulstr., Scharbeutz</t>
  </si>
  <si>
    <t>Haffkrug, Scharbeutz</t>
  </si>
  <si>
    <t>Schmölln</t>
  </si>
  <si>
    <t>Stadtwerke Schmölln GmbH</t>
  </si>
  <si>
    <t>Untere Stadt</t>
  </si>
  <si>
    <t>http://stadtwerke-sln.de</t>
  </si>
  <si>
    <t>Obere Stadt</t>
  </si>
  <si>
    <t>Schuby</t>
  </si>
  <si>
    <t>Boyebüll, Schuby</t>
  </si>
  <si>
    <t>Guhlstedt, Schuby</t>
  </si>
  <si>
    <t>Schwandorf</t>
  </si>
  <si>
    <t>Städt. Wasser- und Fernwärmeversorgung Schwandorf</t>
  </si>
  <si>
    <t>http://swf-sad.de</t>
  </si>
  <si>
    <t>Schwarzenbek</t>
  </si>
  <si>
    <t>Verbund Schwarzenbek, Schwarzenbek</t>
  </si>
  <si>
    <t>Müllerweg, Schwarzenbek</t>
  </si>
  <si>
    <t>Erdgas,Biogas</t>
  </si>
  <si>
    <t>Schwedeneck</t>
  </si>
  <si>
    <t>Surendorf, Schwedeneck</t>
  </si>
  <si>
    <t>Schwerin</t>
  </si>
  <si>
    <t>Stadtwerke Schwerin GmbH</t>
  </si>
  <si>
    <t>Fernwärmenetz SWS</t>
  </si>
  <si>
    <t>Erdgas, Geothermie direkt, Biomasse</t>
  </si>
  <si>
    <t>https://www.stadtwerke-schwerin.de/home/pk/waerme/</t>
  </si>
  <si>
    <t>Schönberg</t>
  </si>
  <si>
    <t>Verbund Schönberg, Schönberg i. M.-V.</t>
  </si>
  <si>
    <t>Stakendorfer Weg, Schönberg i.H.</t>
  </si>
  <si>
    <t>Schönberger Strand</t>
  </si>
  <si>
    <t>Holunderbusch, Schönberger Strand</t>
  </si>
  <si>
    <t>Schönefeld</t>
  </si>
  <si>
    <t>e.distherm Energielösungen GmbH</t>
  </si>
  <si>
    <t>Fernwärme Industriegebiet Ludwigsfelde</t>
  </si>
  <si>
    <t>Erdgas, Biomasse, PtH, Leichtöl</t>
  </si>
  <si>
    <t>http://e-dis.de</t>
  </si>
  <si>
    <t>Silberststedt</t>
  </si>
  <si>
    <t>Wehland, Silberstedt</t>
  </si>
  <si>
    <t>Soltau</t>
  </si>
  <si>
    <t>Stadtwerke Soltau GmbH &amp; Co. KG</t>
  </si>
  <si>
    <t>http://sw-soltau.de</t>
  </si>
  <si>
    <t>Sonneberg</t>
  </si>
  <si>
    <t>Licht- und Kraftwerke Sonneberg GmbH</t>
  </si>
  <si>
    <t>Wolkenrasen</t>
  </si>
  <si>
    <t>http://likra.de</t>
  </si>
  <si>
    <t>Speyer</t>
  </si>
  <si>
    <t>Stadterke Speyer GmbH</t>
  </si>
  <si>
    <t>Stadtwerke Speyer GmbH</t>
  </si>
  <si>
    <t>Steinkohle</t>
  </si>
  <si>
    <t>http://stadtwerke-speyer.de</t>
  </si>
  <si>
    <t>Staufen</t>
  </si>
  <si>
    <t>Versorgungsnetz Staufen im Breisgau Grunerner Straße 11</t>
  </si>
  <si>
    <t>Stavenhagen</t>
  </si>
  <si>
    <t>Wärmeversorgung Stavenhagen GmbH</t>
  </si>
  <si>
    <t>Fernwärmenetz Stavenhagen</t>
  </si>
  <si>
    <t>http://waerme-stavenhagen.de</t>
  </si>
  <si>
    <t>Stendal</t>
  </si>
  <si>
    <t>Stadtwerke Stendal GmbH</t>
  </si>
  <si>
    <t>Stadtwerke Stendal</t>
  </si>
  <si>
    <t>http://stadtwerke-stendal.de</t>
  </si>
  <si>
    <t>Strausberg</t>
  </si>
  <si>
    <t>Stadtwerke Strausberg GmbH</t>
  </si>
  <si>
    <t>Gesamtnetz Strausberg</t>
  </si>
  <si>
    <t>Erdgas, Biogas, Braunkohle, Leichtöl</t>
  </si>
  <si>
    <t>http://ssg-strausberg.de</t>
  </si>
  <si>
    <t>Stuhr</t>
  </si>
  <si>
    <t>Brinkum (Netz Nr. 49) (Preis Brinkum II)</t>
  </si>
  <si>
    <t>Stuttgart</t>
  </si>
  <si>
    <t>Stuttgart (Netz Mittlerer Neckar)</t>
  </si>
  <si>
    <t>Steinkohle, Abfall, Erdgas, PtH, Leichtöl</t>
  </si>
  <si>
    <t>Suhl</t>
  </si>
  <si>
    <t>Stadtwerke Suhl/Zella-Mehlis GmbH</t>
  </si>
  <si>
    <t>Zentrales Fernwärmenetz Suhl/Zella-Mehlis</t>
  </si>
  <si>
    <t>http://swsz.de</t>
  </si>
  <si>
    <t>Sulzbach / Murr</t>
  </si>
  <si>
    <t>Sulzbach/Murr, Grund-/Hauptschule</t>
  </si>
  <si>
    <t>Sömmerda</t>
  </si>
  <si>
    <t>Sömmerdaer Energieversorgung GmbH</t>
  </si>
  <si>
    <t>Fernwärmenetz der SEV</t>
  </si>
  <si>
    <t>http://sev-soemmerda.de</t>
  </si>
  <si>
    <t>Sörup</t>
  </si>
  <si>
    <t>Markschell, Sörup</t>
  </si>
  <si>
    <t>Süderbrarup</t>
  </si>
  <si>
    <t>Birkenweg, Süderbrarup</t>
  </si>
  <si>
    <t>Teltow</t>
  </si>
  <si>
    <t>Fernwärme Teltow GmbH</t>
  </si>
  <si>
    <t>Hauptnetz (gibt nur ein Netz)</t>
  </si>
  <si>
    <t>Erdgas, Biomethan, Biomasse</t>
  </si>
  <si>
    <t>http://fwt-teltow.de</t>
  </si>
  <si>
    <t>Traunreut</t>
  </si>
  <si>
    <t>Stadtwerke Traunreut</t>
  </si>
  <si>
    <t>Fernwärmenetz Traunreut</t>
  </si>
  <si>
    <t>Geothermie direkt, Abwärme, Biomasse, Leichtöl</t>
  </si>
  <si>
    <t>http://stadtwerke-traunreut.de</t>
  </si>
  <si>
    <t>Trier</t>
  </si>
  <si>
    <t>SWT Stadtwerke Trier Versorgungs-GmbH</t>
  </si>
  <si>
    <t>http://swt.de</t>
  </si>
  <si>
    <t>Trittau</t>
  </si>
  <si>
    <t>Trittau-Nord, Trittau</t>
  </si>
  <si>
    <t>Trittau-Mitte, Trittau</t>
  </si>
  <si>
    <t>Tönisvorst</t>
  </si>
  <si>
    <t>NEW Niederrhein Energie und Wasser GmbH</t>
  </si>
  <si>
    <t>Fernwärme Tönisvorst</t>
  </si>
  <si>
    <t>http://new-energie.de</t>
  </si>
  <si>
    <t>Tönning</t>
  </si>
  <si>
    <t>Rieper Weg, Tönning</t>
  </si>
  <si>
    <t>Tübingen</t>
  </si>
  <si>
    <t>Stadtwerke Tübingen GmbH</t>
  </si>
  <si>
    <t>Fernwärmenetz Bühl (Grotthaus-Läninger)</t>
  </si>
  <si>
    <t>http://swtue.de</t>
  </si>
  <si>
    <t>Fernwärmenetz Alte Weberei</t>
  </si>
  <si>
    <t>Fernwärmenetz Südstadt</t>
  </si>
  <si>
    <t>Erdgas, Abwärme, Leichtöl</t>
  </si>
  <si>
    <t>Fernwärmenetz Innenstadt</t>
  </si>
  <si>
    <t>Fernwärmenetz Herrlesberg</t>
  </si>
  <si>
    <t>Fernwärmenetz Dettenhausen</t>
  </si>
  <si>
    <t>Fernwärmenetz Waldhäuser-Ost</t>
  </si>
  <si>
    <t>Uetersen</t>
  </si>
  <si>
    <t>Kirschbaumweg, Uetersen</t>
  </si>
  <si>
    <t>Ulm</t>
  </si>
  <si>
    <t>Fernwärme Ulm GmbH</t>
  </si>
  <si>
    <t>Fernwärmenetz der FUG</t>
  </si>
  <si>
    <t>Biomasse, Erdgas, Leichtöl, Abfall, Abwärme, Steinkohle, Biogas</t>
  </si>
  <si>
    <t>http://fernwaerme-ulm.de</t>
  </si>
  <si>
    <t>SWU Energie GmbH</t>
  </si>
  <si>
    <t>01 - FW-Versorgungsgebiet Neu-Ulm und Senden</t>
  </si>
  <si>
    <t>Erdgas, Biomasse, Biomethan, Leichtöl</t>
  </si>
  <si>
    <t>http://swu.de</t>
  </si>
  <si>
    <t>Unterföhring</t>
  </si>
  <si>
    <t>Geovol Unterföhring GmbH</t>
  </si>
  <si>
    <t>Geothermie-Fernwärmenetz Unterföhring</t>
  </si>
  <si>
    <t>Geothermie direkt, Sonstiges, Erdgas</t>
  </si>
  <si>
    <t>http://geovol.de</t>
  </si>
  <si>
    <t>Unterhaching</t>
  </si>
  <si>
    <t>Geothermie Unterhaching GmbH &amp; Co KG</t>
  </si>
  <si>
    <t>Fernwärmenetz Unterhaching</t>
  </si>
  <si>
    <t>http://geothermie-unterhaching.de</t>
  </si>
  <si>
    <t>Unterschleißheim</t>
  </si>
  <si>
    <t>Bayernwerk Natur GmbH</t>
  </si>
  <si>
    <t>Viöl</t>
  </si>
  <si>
    <t>Gartenstr., Viöl</t>
  </si>
  <si>
    <t>Wacken</t>
  </si>
  <si>
    <t>Tegelbarg, Wacken</t>
  </si>
  <si>
    <t>Waren (Müritz)</t>
  </si>
  <si>
    <t>Stadtwerke Waren GmbH</t>
  </si>
  <si>
    <t>Waren-West</t>
  </si>
  <si>
    <t>http://stadtwerke-waren.de</t>
  </si>
  <si>
    <t>Strelitzer Straße</t>
  </si>
  <si>
    <t>Papenberg</t>
  </si>
  <si>
    <t>Erdgas, Geothermie direkt</t>
  </si>
  <si>
    <t>Engelsplatz</t>
  </si>
  <si>
    <t>Weimar</t>
  </si>
  <si>
    <t>Stadtwerke Weimar Sadtversorgungs-GmbH</t>
  </si>
  <si>
    <t>Weimar West/Nord</t>
  </si>
  <si>
    <t>http://sw-weimar.de</t>
  </si>
  <si>
    <t>Weimar Taubacher Str.</t>
  </si>
  <si>
    <t>Weimar Schöndorf</t>
  </si>
  <si>
    <t>Weimar Rittergasse</t>
  </si>
  <si>
    <t>Weimar Humboldtstraße</t>
  </si>
  <si>
    <t>Weimar Dichterweg</t>
  </si>
  <si>
    <t>Weinstadt</t>
  </si>
  <si>
    <t>Stadtwerke Weinstadt</t>
  </si>
  <si>
    <t>Endersbach-West</t>
  </si>
  <si>
    <t>http://stadtwerke-weinstadt.de</t>
  </si>
  <si>
    <t>Benzach</t>
  </si>
  <si>
    <t>Erdgas, Biomasse, Umweltwärme + WP, Leichtöl</t>
  </si>
  <si>
    <t>Weißenhorn</t>
  </si>
  <si>
    <t>Fernwärme Weißenhorn GmbH</t>
  </si>
  <si>
    <t>Fernwärmenetz Weißenhorn</t>
  </si>
  <si>
    <t>Abfall, Biomasse</t>
  </si>
  <si>
    <t>http://fww-neu-ulm.de</t>
  </si>
  <si>
    <t>Wentorf</t>
  </si>
  <si>
    <t>Zwischen den Toren, Wentorf</t>
  </si>
  <si>
    <t>Wernigerode</t>
  </si>
  <si>
    <t>Stadtwerke Wernigerode GmbH</t>
  </si>
  <si>
    <t>Harzblick</t>
  </si>
  <si>
    <t>http://stadtwerke-wernigerode.de</t>
  </si>
  <si>
    <t>Kupferhammer</t>
  </si>
  <si>
    <t>Wesseling</t>
  </si>
  <si>
    <t>Wärmegesellschaft Wesseling mbH</t>
  </si>
  <si>
    <t>Nahwärmenetz Wesseling Eichholz</t>
  </si>
  <si>
    <t>http://gvg.de</t>
  </si>
  <si>
    <t>Wewelsfleth</t>
  </si>
  <si>
    <t>Schröderskamp, Wewelsfleth</t>
  </si>
  <si>
    <t>Wiesbaden</t>
  </si>
  <si>
    <t>ESWE Versorgungs AG</t>
  </si>
  <si>
    <t>Wiesbaden 2024</t>
  </si>
  <si>
    <t>Biomasse, Erdgas, Biomethan, Leichtöl, Abwärme</t>
  </si>
  <si>
    <t>http://eswe.com</t>
  </si>
  <si>
    <t>Witten</t>
  </si>
  <si>
    <t>Stadtwerke Witten GmbH</t>
  </si>
  <si>
    <t>Wärmenetz Bommern</t>
  </si>
  <si>
    <t>http://stadtwerke-witten.de</t>
  </si>
  <si>
    <t>Wolfsburg</t>
  </si>
  <si>
    <t>LSW Energie GmbH &amp; Co. KG</t>
  </si>
  <si>
    <t>Wolfsburg-Stadtnetz</t>
  </si>
  <si>
    <t>www.lsw.de/fernwaerme</t>
  </si>
  <si>
    <t>Wuppertal</t>
  </si>
  <si>
    <t>WSW Energie &amp; Wasser AG</t>
  </si>
  <si>
    <t>Talnetz</t>
  </si>
  <si>
    <t>http://wsw-online.de</t>
  </si>
  <si>
    <t>WSW Energie und Wasser AG</t>
  </si>
  <si>
    <t>Südnetz</t>
  </si>
  <si>
    <t>Wyk auf Föhr</t>
  </si>
  <si>
    <t>Verbund Wyk, Wyk auf Föhr</t>
  </si>
  <si>
    <t>Würzburg</t>
  </si>
  <si>
    <t>Stadtwerke Würzburg AG</t>
  </si>
  <si>
    <t>http://wvv.de</t>
  </si>
  <si>
    <t>Zittau</t>
  </si>
  <si>
    <t>Stadtwerke Zittau GmbH</t>
  </si>
  <si>
    <t>Fernwärmenetz Zittau</t>
  </si>
  <si>
    <t>http://stadtwerke-zittau.de</t>
  </si>
  <si>
    <t>Zwickau</t>
  </si>
  <si>
    <t>Zwickauer Energieversorgung GmbH</t>
  </si>
  <si>
    <t>Zwickau Planitz</t>
  </si>
  <si>
    <t>http://zev-energie.de</t>
  </si>
  <si>
    <t>Zwickau Zentrum / Eckersbach</t>
  </si>
  <si>
    <t>Bundesland</t>
  </si>
  <si>
    <t>Stadt</t>
  </si>
  <si>
    <t>Unternehmen</t>
  </si>
  <si>
    <t>Teilnetz</t>
  </si>
  <si>
    <t>Wärmekosten MFH (ct/kWh)</t>
  </si>
  <si>
    <t>Wärmekosten EFH (ct/kWh)</t>
  </si>
  <si>
    <t>Wärmekosten IND (ct/kWh)</t>
  </si>
  <si>
    <t>Lieferumfang</t>
  </si>
  <si>
    <t>Anpassungszyklus</t>
  </si>
  <si>
    <t>Preisstand</t>
  </si>
  <si>
    <t>Netzgröße</t>
  </si>
  <si>
    <t>Verluste (MWh)</t>
  </si>
  <si>
    <t>Verluste (%)</t>
  </si>
  <si>
    <t>Energieträger</t>
  </si>
  <si>
    <t>Anteil EE und "Klimaneutral"</t>
  </si>
  <si>
    <t>KWK-Anteil</t>
  </si>
  <si>
    <t>PEF</t>
  </si>
  <si>
    <t>Internetseite</t>
  </si>
  <si>
    <t>Netzgröße (Wärmenetzeinspeisung) aus Verlusten berechnet (MWh/a)</t>
  </si>
  <si>
    <t>GWh</t>
  </si>
  <si>
    <t>https://waermepreise.info/preisuebersicht/</t>
  </si>
  <si>
    <t>Netzgröße ("ohne Fehler")</t>
  </si>
  <si>
    <t>Markierung</t>
  </si>
  <si>
    <t>wenn</t>
  </si>
  <si>
    <t>über</t>
  </si>
  <si>
    <t>==&gt; ab hier von Max</t>
  </si>
  <si>
    <t>Stand 25.06.2024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</si>
</sst>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4" fontId="3" fillId="0" borderId="0" xfId="0" applyNumberFormat="1" applyFont="1"/>
    <xf numFmtId="43" fontId="3" fillId="0" borderId="0" xfId="0" applyNumberFormat="1" applyFont="1"/>
    <xf numFmtId="165" fontId="3" fillId="0" borderId="0" xfId="2" applyNumberFormat="1" applyFont="1"/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164" fontId="5" fillId="0" borderId="0" xfId="1" applyNumberFormat="1" applyFont="1" applyAlignment="1">
      <alignment horizontal="center" vertical="center"/>
    </xf>
    <xf numFmtId="9" fontId="3" fillId="0" borderId="0" xfId="0" applyNumberFormat="1" applyFont="1"/>
    <xf numFmtId="0" fontId="2" fillId="0" borderId="0" xfId="3"/>
    <xf numFmtId="165" fontId="3" fillId="0" borderId="0" xfId="0" applyNumberFormat="1" applyFont="1"/>
    <xf numFmtId="9" fontId="4" fillId="3" borderId="0" xfId="2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0" fontId="3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quotePrefix="1" applyFont="1" applyFill="1"/>
    <xf numFmtId="0" fontId="3" fillId="5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FF00FF"/>
        </patternFill>
      </fill>
    </dxf>
    <dxf>
      <font>
        <b/>
        <i val="0"/>
      </font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Tabelle1!$AA$58:$AA$531</c:f>
              <c:numCache>
                <c:formatCode>_-* #,##0_-;\-* #,##0_-;_-* "-"??_-;_-@_-</c:formatCode>
                <c:ptCount val="474"/>
                <c:pt idx="0">
                  <c:v>4</c:v>
                </c:pt>
                <c:pt idx="1">
                  <c:v>8.3333333333333339</c:v>
                </c:pt>
                <c:pt idx="2">
                  <c:v>9.0909090909090899</c:v>
                </c:pt>
                <c:pt idx="3">
                  <c:v>11.111111111111111</c:v>
                </c:pt>
                <c:pt idx="4">
                  <c:v>14.285714285714285</c:v>
                </c:pt>
                <c:pt idx="5">
                  <c:v>16.666666666666668</c:v>
                </c:pt>
                <c:pt idx="6">
                  <c:v>21.05263157894737</c:v>
                </c:pt>
                <c:pt idx="7">
                  <c:v>30.769230769230766</c:v>
                </c:pt>
                <c:pt idx="8">
                  <c:v>44.444444444444443</c:v>
                </c:pt>
                <c:pt idx="9">
                  <c:v>45.833333333333336</c:v>
                </c:pt>
                <c:pt idx="10">
                  <c:v>47.058823529411761</c:v>
                </c:pt>
                <c:pt idx="11">
                  <c:v>64.705882352941174</c:v>
                </c:pt>
                <c:pt idx="12">
                  <c:v>66.666666666666671</c:v>
                </c:pt>
                <c:pt idx="13">
                  <c:v>128.57142857142856</c:v>
                </c:pt>
                <c:pt idx="14">
                  <c:v>218.75</c:v>
                </c:pt>
                <c:pt idx="15">
                  <c:v>240</c:v>
                </c:pt>
                <c:pt idx="16">
                  <c:v>240</c:v>
                </c:pt>
                <c:pt idx="17">
                  <c:v>257.14285714285711</c:v>
                </c:pt>
                <c:pt idx="18">
                  <c:v>263.41463414634148</c:v>
                </c:pt>
                <c:pt idx="19">
                  <c:v>285.71428571428567</c:v>
                </c:pt>
                <c:pt idx="20">
                  <c:v>310.34482758620692</c:v>
                </c:pt>
                <c:pt idx="21">
                  <c:v>313.15789473684208</c:v>
                </c:pt>
                <c:pt idx="22">
                  <c:v>358.33333333333337</c:v>
                </c:pt>
                <c:pt idx="23">
                  <c:v>360.41666666666669</c:v>
                </c:pt>
                <c:pt idx="24">
                  <c:v>375</c:v>
                </c:pt>
                <c:pt idx="25">
                  <c:v>420.5128205128205</c:v>
                </c:pt>
                <c:pt idx="26">
                  <c:v>421.05263157894734</c:v>
                </c:pt>
                <c:pt idx="27">
                  <c:v>450</c:v>
                </c:pt>
                <c:pt idx="28">
                  <c:v>450</c:v>
                </c:pt>
                <c:pt idx="29">
                  <c:v>461.53846153846155</c:v>
                </c:pt>
                <c:pt idx="30">
                  <c:v>471.875</c:v>
                </c:pt>
                <c:pt idx="31">
                  <c:v>472.72727272727275</c:v>
                </c:pt>
                <c:pt idx="32">
                  <c:v>473.68421052631578</c:v>
                </c:pt>
                <c:pt idx="33">
                  <c:v>544.44444444444446</c:v>
                </c:pt>
                <c:pt idx="34">
                  <c:v>573.68421052631584</c:v>
                </c:pt>
                <c:pt idx="35">
                  <c:v>575</c:v>
                </c:pt>
                <c:pt idx="36">
                  <c:v>576.47058823529403</c:v>
                </c:pt>
                <c:pt idx="37">
                  <c:v>617.64705882352939</c:v>
                </c:pt>
                <c:pt idx="38">
                  <c:v>671.42857142857133</c:v>
                </c:pt>
                <c:pt idx="39">
                  <c:v>672.72727272727275</c:v>
                </c:pt>
                <c:pt idx="40">
                  <c:v>728.57142857142856</c:v>
                </c:pt>
                <c:pt idx="41">
                  <c:v>728.57142857142856</c:v>
                </c:pt>
                <c:pt idx="42">
                  <c:v>742.85714285714278</c:v>
                </c:pt>
                <c:pt idx="43">
                  <c:v>792.85714285714278</c:v>
                </c:pt>
                <c:pt idx="44">
                  <c:v>800</c:v>
                </c:pt>
                <c:pt idx="45">
                  <c:v>825</c:v>
                </c:pt>
                <c:pt idx="46">
                  <c:v>866.66666666666674</c:v>
                </c:pt>
                <c:pt idx="47">
                  <c:v>883.87096774193549</c:v>
                </c:pt>
                <c:pt idx="48">
                  <c:v>884.61538461538464</c:v>
                </c:pt>
                <c:pt idx="49">
                  <c:v>910</c:v>
                </c:pt>
                <c:pt idx="50">
                  <c:v>911.76470588235293</c:v>
                </c:pt>
                <c:pt idx="51">
                  <c:v>926.82926829268297</c:v>
                </c:pt>
                <c:pt idx="52">
                  <c:v>935.48387096774195</c:v>
                </c:pt>
                <c:pt idx="53">
                  <c:v>961.53846153846155</c:v>
                </c:pt>
                <c:pt idx="54">
                  <c:v>963.41463414634154</c:v>
                </c:pt>
                <c:pt idx="55">
                  <c:v>968.88888888888891</c:v>
                </c:pt>
                <c:pt idx="56">
                  <c:v>975</c:v>
                </c:pt>
                <c:pt idx="57">
                  <c:v>984.375</c:v>
                </c:pt>
                <c:pt idx="58">
                  <c:v>999.99999999999989</c:v>
                </c:pt>
                <c:pt idx="59">
                  <c:v>1000</c:v>
                </c:pt>
                <c:pt idx="60">
                  <c:v>1023.0769230769231</c:v>
                </c:pt>
                <c:pt idx="61">
                  <c:v>1041.6666666666667</c:v>
                </c:pt>
                <c:pt idx="62">
                  <c:v>1050</c:v>
                </c:pt>
                <c:pt idx="63">
                  <c:v>1096.6666666666667</c:v>
                </c:pt>
                <c:pt idx="64">
                  <c:v>1100</c:v>
                </c:pt>
                <c:pt idx="65">
                  <c:v>1125</c:v>
                </c:pt>
                <c:pt idx="66">
                  <c:v>1140</c:v>
                </c:pt>
                <c:pt idx="67">
                  <c:v>1164.516129032258</c:v>
                </c:pt>
                <c:pt idx="68">
                  <c:v>1166.6666666666667</c:v>
                </c:pt>
                <c:pt idx="69">
                  <c:v>1170.5882352941176</c:v>
                </c:pt>
                <c:pt idx="70">
                  <c:v>1225</c:v>
                </c:pt>
                <c:pt idx="71">
                  <c:v>1229.6296296296296</c:v>
                </c:pt>
                <c:pt idx="72">
                  <c:v>1262.8571428571429</c:v>
                </c:pt>
                <c:pt idx="73">
                  <c:v>1270.7317073170732</c:v>
                </c:pt>
                <c:pt idx="74">
                  <c:v>1278.5714285714284</c:v>
                </c:pt>
                <c:pt idx="75">
                  <c:v>1283.3333333333335</c:v>
                </c:pt>
                <c:pt idx="76">
                  <c:v>1307.6923076923076</c:v>
                </c:pt>
                <c:pt idx="77">
                  <c:v>1334.1463414634147</c:v>
                </c:pt>
                <c:pt idx="78">
                  <c:v>1341.1764705882351</c:v>
                </c:pt>
                <c:pt idx="79">
                  <c:v>1345.4545454545455</c:v>
                </c:pt>
                <c:pt idx="80">
                  <c:v>1350</c:v>
                </c:pt>
                <c:pt idx="81">
                  <c:v>1380</c:v>
                </c:pt>
                <c:pt idx="82">
                  <c:v>1400</c:v>
                </c:pt>
                <c:pt idx="83">
                  <c:v>1418.75</c:v>
                </c:pt>
                <c:pt idx="84">
                  <c:v>1426.086956521739</c:v>
                </c:pt>
                <c:pt idx="85">
                  <c:v>1429.4117647058822</c:v>
                </c:pt>
                <c:pt idx="86">
                  <c:v>1471.4285714285713</c:v>
                </c:pt>
                <c:pt idx="87">
                  <c:v>1511.7647058823529</c:v>
                </c:pt>
                <c:pt idx="88">
                  <c:v>1525.9259259259259</c:v>
                </c:pt>
                <c:pt idx="89">
                  <c:v>1546.1538461538462</c:v>
                </c:pt>
                <c:pt idx="90">
                  <c:v>1569.6969696969695</c:v>
                </c:pt>
                <c:pt idx="91">
                  <c:v>1572.4137931034484</c:v>
                </c:pt>
                <c:pt idx="92">
                  <c:v>1580</c:v>
                </c:pt>
                <c:pt idx="93">
                  <c:v>1667.7966101694917</c:v>
                </c:pt>
                <c:pt idx="94">
                  <c:v>1695.6521739130435</c:v>
                </c:pt>
                <c:pt idx="95">
                  <c:v>1700</c:v>
                </c:pt>
                <c:pt idx="96">
                  <c:v>1700</c:v>
                </c:pt>
                <c:pt idx="97">
                  <c:v>1713.3333333333335</c:v>
                </c:pt>
                <c:pt idx="98">
                  <c:v>1720</c:v>
                </c:pt>
                <c:pt idx="99">
                  <c:v>1742.8571428571427</c:v>
                </c:pt>
                <c:pt idx="100">
                  <c:v>1811.1111111111111</c:v>
                </c:pt>
                <c:pt idx="101">
                  <c:v>1828.5714285714284</c:v>
                </c:pt>
                <c:pt idx="102">
                  <c:v>1833.3333333333335</c:v>
                </c:pt>
                <c:pt idx="103">
                  <c:v>1849.9999999999998</c:v>
                </c:pt>
                <c:pt idx="104">
                  <c:v>1851.4285714285716</c:v>
                </c:pt>
                <c:pt idx="105">
                  <c:v>1860</c:v>
                </c:pt>
                <c:pt idx="106">
                  <c:v>1864</c:v>
                </c:pt>
                <c:pt idx="107">
                  <c:v>1951.7241379310346</c:v>
                </c:pt>
                <c:pt idx="108">
                  <c:v>1952.9411764705881</c:v>
                </c:pt>
                <c:pt idx="109">
                  <c:v>1981.578947368421</c:v>
                </c:pt>
                <c:pt idx="110">
                  <c:v>1993.75</c:v>
                </c:pt>
                <c:pt idx="111">
                  <c:v>2010.5263157894738</c:v>
                </c:pt>
                <c:pt idx="112">
                  <c:v>2080</c:v>
                </c:pt>
                <c:pt idx="113">
                  <c:v>2100</c:v>
                </c:pt>
                <c:pt idx="114">
                  <c:v>2100</c:v>
                </c:pt>
                <c:pt idx="115">
                  <c:v>2125</c:v>
                </c:pt>
                <c:pt idx="116">
                  <c:v>2137.1428571428573</c:v>
                </c:pt>
                <c:pt idx="117">
                  <c:v>2142.4242424242425</c:v>
                </c:pt>
                <c:pt idx="118">
                  <c:v>2178.5714285714284</c:v>
                </c:pt>
                <c:pt idx="119">
                  <c:v>2250</c:v>
                </c:pt>
                <c:pt idx="120">
                  <c:v>2328.5714285714284</c:v>
                </c:pt>
                <c:pt idx="121">
                  <c:v>2457.1428571428569</c:v>
                </c:pt>
                <c:pt idx="122">
                  <c:v>2464.102564102564</c:v>
                </c:pt>
                <c:pt idx="123">
                  <c:v>2485.7142857142853</c:v>
                </c:pt>
                <c:pt idx="124">
                  <c:v>2514.6341463414637</c:v>
                </c:pt>
                <c:pt idx="125">
                  <c:v>2516.666666666667</c:v>
                </c:pt>
                <c:pt idx="126">
                  <c:v>2544.4444444444443</c:v>
                </c:pt>
                <c:pt idx="127">
                  <c:v>2545.4545454545455</c:v>
                </c:pt>
                <c:pt idx="128">
                  <c:v>2557.5757575757575</c:v>
                </c:pt>
                <c:pt idx="129">
                  <c:v>2590.4761904761904</c:v>
                </c:pt>
                <c:pt idx="130">
                  <c:v>2618.9189189189187</c:v>
                </c:pt>
                <c:pt idx="131">
                  <c:v>2656.25</c:v>
                </c:pt>
                <c:pt idx="132">
                  <c:v>2663.8888888888891</c:v>
                </c:pt>
                <c:pt idx="133">
                  <c:v>2683.3333333333335</c:v>
                </c:pt>
                <c:pt idx="134">
                  <c:v>2733.3333333333335</c:v>
                </c:pt>
                <c:pt idx="135">
                  <c:v>2783.3333333333335</c:v>
                </c:pt>
                <c:pt idx="136">
                  <c:v>2793.75</c:v>
                </c:pt>
                <c:pt idx="137">
                  <c:v>2806.5217391304345</c:v>
                </c:pt>
                <c:pt idx="138">
                  <c:v>2866.6666666666665</c:v>
                </c:pt>
                <c:pt idx="139">
                  <c:v>2923.3333333333335</c:v>
                </c:pt>
                <c:pt idx="140">
                  <c:v>2945</c:v>
                </c:pt>
                <c:pt idx="141">
                  <c:v>2981.25</c:v>
                </c:pt>
                <c:pt idx="142">
                  <c:v>2987.5</c:v>
                </c:pt>
                <c:pt idx="143">
                  <c:v>3000</c:v>
                </c:pt>
                <c:pt idx="144">
                  <c:v>3021.212121212121</c:v>
                </c:pt>
                <c:pt idx="145">
                  <c:v>3025</c:v>
                </c:pt>
                <c:pt idx="146">
                  <c:v>3061.9047619047619</c:v>
                </c:pt>
                <c:pt idx="147">
                  <c:v>3100</c:v>
                </c:pt>
                <c:pt idx="148">
                  <c:v>3159.375</c:v>
                </c:pt>
                <c:pt idx="149">
                  <c:v>3248.1481481481478</c:v>
                </c:pt>
                <c:pt idx="150">
                  <c:v>3331.25</c:v>
                </c:pt>
                <c:pt idx="151">
                  <c:v>3339.393939393939</c:v>
                </c:pt>
                <c:pt idx="152">
                  <c:v>3400</c:v>
                </c:pt>
                <c:pt idx="153">
                  <c:v>3423.0769230769229</c:v>
                </c:pt>
                <c:pt idx="154">
                  <c:v>3428.5714285714289</c:v>
                </c:pt>
                <c:pt idx="155">
                  <c:v>3464</c:v>
                </c:pt>
                <c:pt idx="156">
                  <c:v>3475</c:v>
                </c:pt>
                <c:pt idx="157">
                  <c:v>3493.75</c:v>
                </c:pt>
                <c:pt idx="158">
                  <c:v>3600</c:v>
                </c:pt>
                <c:pt idx="159">
                  <c:v>3608</c:v>
                </c:pt>
                <c:pt idx="160">
                  <c:v>3642.8571428571427</c:v>
                </c:pt>
                <c:pt idx="161">
                  <c:v>3644.8275862068967</c:v>
                </c:pt>
                <c:pt idx="162">
                  <c:v>3674.0740740740739</c:v>
                </c:pt>
                <c:pt idx="163">
                  <c:v>3676.666666666667</c:v>
                </c:pt>
                <c:pt idx="164">
                  <c:v>3681.818181818182</c:v>
                </c:pt>
                <c:pt idx="165">
                  <c:v>3750</c:v>
                </c:pt>
                <c:pt idx="166">
                  <c:v>3788.4615384615381</c:v>
                </c:pt>
                <c:pt idx="167">
                  <c:v>3809.3023255813955</c:v>
                </c:pt>
                <c:pt idx="168">
                  <c:v>3852.9411764705878</c:v>
                </c:pt>
                <c:pt idx="169">
                  <c:v>3862.5</c:v>
                </c:pt>
                <c:pt idx="170">
                  <c:v>3905.8823529411761</c:v>
                </c:pt>
                <c:pt idx="171">
                  <c:v>4000</c:v>
                </c:pt>
                <c:pt idx="172">
                  <c:v>4011.5384615384614</c:v>
                </c:pt>
                <c:pt idx="173">
                  <c:v>4087.5</c:v>
                </c:pt>
                <c:pt idx="174">
                  <c:v>4088.0952380952381</c:v>
                </c:pt>
                <c:pt idx="175">
                  <c:v>4103.7037037037035</c:v>
                </c:pt>
                <c:pt idx="176">
                  <c:v>4106.666666666667</c:v>
                </c:pt>
                <c:pt idx="177">
                  <c:v>4125</c:v>
                </c:pt>
                <c:pt idx="178">
                  <c:v>4146.1538461538457</c:v>
                </c:pt>
                <c:pt idx="179">
                  <c:v>4292.5</c:v>
                </c:pt>
                <c:pt idx="180">
                  <c:v>4322.727272727273</c:v>
                </c:pt>
                <c:pt idx="181">
                  <c:v>4331.818181818182</c:v>
                </c:pt>
                <c:pt idx="182">
                  <c:v>4369.2307692307695</c:v>
                </c:pt>
                <c:pt idx="183">
                  <c:v>4388.8888888888887</c:v>
                </c:pt>
                <c:pt idx="184">
                  <c:v>4430.7692307692305</c:v>
                </c:pt>
                <c:pt idx="185">
                  <c:v>4484.2105263157891</c:v>
                </c:pt>
                <c:pt idx="186">
                  <c:v>4500</c:v>
                </c:pt>
                <c:pt idx="187">
                  <c:v>4544.4444444444443</c:v>
                </c:pt>
                <c:pt idx="188">
                  <c:v>4550</c:v>
                </c:pt>
                <c:pt idx="189">
                  <c:v>4658.0645161290322</c:v>
                </c:pt>
                <c:pt idx="190">
                  <c:v>4750</c:v>
                </c:pt>
                <c:pt idx="191">
                  <c:v>4876.9230769230771</c:v>
                </c:pt>
                <c:pt idx="192">
                  <c:v>4956.25</c:v>
                </c:pt>
                <c:pt idx="193">
                  <c:v>5010</c:v>
                </c:pt>
                <c:pt idx="194">
                  <c:v>5152.9411764705883</c:v>
                </c:pt>
                <c:pt idx="195">
                  <c:v>5233.3333333333339</c:v>
                </c:pt>
                <c:pt idx="196">
                  <c:v>5250</c:v>
                </c:pt>
                <c:pt idx="197">
                  <c:v>5251.7241379310344</c:v>
                </c:pt>
                <c:pt idx="198">
                  <c:v>5362.5</c:v>
                </c:pt>
                <c:pt idx="199">
                  <c:v>5363.1578947368416</c:v>
                </c:pt>
                <c:pt idx="200">
                  <c:v>5480</c:v>
                </c:pt>
                <c:pt idx="201">
                  <c:v>5542.424242424242</c:v>
                </c:pt>
                <c:pt idx="202">
                  <c:v>5687.0967741935483</c:v>
                </c:pt>
                <c:pt idx="203">
                  <c:v>5720</c:v>
                </c:pt>
                <c:pt idx="204">
                  <c:v>5725</c:v>
                </c:pt>
                <c:pt idx="205">
                  <c:v>5750</c:v>
                </c:pt>
                <c:pt idx="206">
                  <c:v>5880</c:v>
                </c:pt>
                <c:pt idx="207">
                  <c:v>6021.4285714285706</c:v>
                </c:pt>
                <c:pt idx="208">
                  <c:v>6053.5714285714284</c:v>
                </c:pt>
                <c:pt idx="209">
                  <c:v>6123.5294117647054</c:v>
                </c:pt>
                <c:pt idx="210">
                  <c:v>6142.105263157895</c:v>
                </c:pt>
                <c:pt idx="211">
                  <c:v>6213.0434782608691</c:v>
                </c:pt>
                <c:pt idx="212">
                  <c:v>6333.3333333333339</c:v>
                </c:pt>
                <c:pt idx="213">
                  <c:v>6343.478260869565</c:v>
                </c:pt>
                <c:pt idx="214">
                  <c:v>6417.6470588235288</c:v>
                </c:pt>
                <c:pt idx="215">
                  <c:v>6500</c:v>
                </c:pt>
                <c:pt idx="216">
                  <c:v>6542.105263157895</c:v>
                </c:pt>
                <c:pt idx="217">
                  <c:v>6623.5294117647054</c:v>
                </c:pt>
                <c:pt idx="218">
                  <c:v>6666.666666666667</c:v>
                </c:pt>
                <c:pt idx="219">
                  <c:v>6670.5882352941171</c:v>
                </c:pt>
                <c:pt idx="220">
                  <c:v>6720</c:v>
                </c:pt>
                <c:pt idx="221">
                  <c:v>6721.7391304347821</c:v>
                </c:pt>
                <c:pt idx="222">
                  <c:v>6916.666666666667</c:v>
                </c:pt>
                <c:pt idx="223">
                  <c:v>6942.8571428571422</c:v>
                </c:pt>
                <c:pt idx="224">
                  <c:v>6964.7058823529405</c:v>
                </c:pt>
                <c:pt idx="225">
                  <c:v>6983.8709677419356</c:v>
                </c:pt>
                <c:pt idx="226">
                  <c:v>7023.0769230769229</c:v>
                </c:pt>
                <c:pt idx="227">
                  <c:v>7055.5555555555557</c:v>
                </c:pt>
                <c:pt idx="228">
                  <c:v>7093.75</c:v>
                </c:pt>
                <c:pt idx="229">
                  <c:v>7300</c:v>
                </c:pt>
                <c:pt idx="230">
                  <c:v>7500</c:v>
                </c:pt>
                <c:pt idx="231">
                  <c:v>7625</c:v>
                </c:pt>
                <c:pt idx="232">
                  <c:v>7673.6842105263158</c:v>
                </c:pt>
                <c:pt idx="233">
                  <c:v>7707.6923076923076</c:v>
                </c:pt>
                <c:pt idx="234">
                  <c:v>8093.75</c:v>
                </c:pt>
                <c:pt idx="235">
                  <c:v>8278.9473684210534</c:v>
                </c:pt>
                <c:pt idx="236">
                  <c:v>8320</c:v>
                </c:pt>
                <c:pt idx="237">
                  <c:v>8415.3846153846152</c:v>
                </c:pt>
                <c:pt idx="238">
                  <c:v>8566.6666666666679</c:v>
                </c:pt>
                <c:pt idx="239">
                  <c:v>8815.78947368421</c:v>
                </c:pt>
                <c:pt idx="240">
                  <c:v>8902.8571428571431</c:v>
                </c:pt>
                <c:pt idx="241">
                  <c:v>8923.076923076922</c:v>
                </c:pt>
                <c:pt idx="242">
                  <c:v>8928.5714285714275</c:v>
                </c:pt>
                <c:pt idx="243">
                  <c:v>9164.7058823529405</c:v>
                </c:pt>
                <c:pt idx="244">
                  <c:v>9238.2352941176468</c:v>
                </c:pt>
                <c:pt idx="245">
                  <c:v>9250</c:v>
                </c:pt>
                <c:pt idx="246">
                  <c:v>9481.818181818182</c:v>
                </c:pt>
                <c:pt idx="247">
                  <c:v>9575</c:v>
                </c:pt>
                <c:pt idx="248">
                  <c:v>9593.3333333333339</c:v>
                </c:pt>
                <c:pt idx="249">
                  <c:v>9704.7619047619046</c:v>
                </c:pt>
                <c:pt idx="250">
                  <c:v>9808.3333333333339</c:v>
                </c:pt>
                <c:pt idx="251">
                  <c:v>10058.333333333334</c:v>
                </c:pt>
                <c:pt idx="252">
                  <c:v>10137.5</c:v>
                </c:pt>
                <c:pt idx="253">
                  <c:v>10283.870967741936</c:v>
                </c:pt>
                <c:pt idx="254">
                  <c:v>10325.806451612903</c:v>
                </c:pt>
                <c:pt idx="255">
                  <c:v>10557.142857142857</c:v>
                </c:pt>
                <c:pt idx="256">
                  <c:v>10736.363636363636</c:v>
                </c:pt>
                <c:pt idx="257">
                  <c:v>10945.454545454546</c:v>
                </c:pt>
                <c:pt idx="258">
                  <c:v>10993.75</c:v>
                </c:pt>
                <c:pt idx="259">
                  <c:v>11168.421052631578</c:v>
                </c:pt>
                <c:pt idx="260">
                  <c:v>11176.470588235294</c:v>
                </c:pt>
                <c:pt idx="261">
                  <c:v>11287.878787878788</c:v>
                </c:pt>
                <c:pt idx="262">
                  <c:v>11300</c:v>
                </c:pt>
                <c:pt idx="263">
                  <c:v>11442.105263157895</c:v>
                </c:pt>
                <c:pt idx="264">
                  <c:v>11470.588235294117</c:v>
                </c:pt>
                <c:pt idx="265">
                  <c:v>11478.571428571428</c:v>
                </c:pt>
                <c:pt idx="266">
                  <c:v>11768.421052631578</c:v>
                </c:pt>
                <c:pt idx="267">
                  <c:v>11772.727272727272</c:v>
                </c:pt>
                <c:pt idx="268">
                  <c:v>11944.444444444445</c:v>
                </c:pt>
                <c:pt idx="269">
                  <c:v>12007.142857142857</c:v>
                </c:pt>
                <c:pt idx="270">
                  <c:v>12075</c:v>
                </c:pt>
                <c:pt idx="271">
                  <c:v>12094.444444444445</c:v>
                </c:pt>
                <c:pt idx="272">
                  <c:v>12275</c:v>
                </c:pt>
                <c:pt idx="273">
                  <c:v>12294.736842105263</c:v>
                </c:pt>
                <c:pt idx="274">
                  <c:v>12400</c:v>
                </c:pt>
                <c:pt idx="275">
                  <c:v>12546.153846153846</c:v>
                </c:pt>
                <c:pt idx="276">
                  <c:v>12714.634146341465</c:v>
                </c:pt>
                <c:pt idx="277">
                  <c:v>12957.894736842105</c:v>
                </c:pt>
                <c:pt idx="278">
                  <c:v>13670</c:v>
                </c:pt>
                <c:pt idx="279">
                  <c:v>13773.684210526315</c:v>
                </c:pt>
                <c:pt idx="280">
                  <c:v>14130</c:v>
                </c:pt>
                <c:pt idx="281">
                  <c:v>14285.714285714284</c:v>
                </c:pt>
                <c:pt idx="282">
                  <c:v>14299.999999999998</c:v>
                </c:pt>
                <c:pt idx="283">
                  <c:v>14435.714285714284</c:v>
                </c:pt>
                <c:pt idx="284">
                  <c:v>14885.714285714284</c:v>
                </c:pt>
                <c:pt idx="285">
                  <c:v>15064.285714285712</c:v>
                </c:pt>
                <c:pt idx="286">
                  <c:v>15111.111111111111</c:v>
                </c:pt>
                <c:pt idx="287">
                  <c:v>15180.76923076923</c:v>
                </c:pt>
                <c:pt idx="288">
                  <c:v>15377.777777777779</c:v>
                </c:pt>
                <c:pt idx="289">
                  <c:v>15520</c:v>
                </c:pt>
                <c:pt idx="290">
                  <c:v>15600</c:v>
                </c:pt>
                <c:pt idx="291">
                  <c:v>15700</c:v>
                </c:pt>
                <c:pt idx="292">
                  <c:v>15940</c:v>
                </c:pt>
                <c:pt idx="293">
                  <c:v>15986.666666666668</c:v>
                </c:pt>
                <c:pt idx="294">
                  <c:v>16109.09090909091</c:v>
                </c:pt>
                <c:pt idx="295">
                  <c:v>16620</c:v>
                </c:pt>
                <c:pt idx="296">
                  <c:v>16645.833333333336</c:v>
                </c:pt>
                <c:pt idx="297">
                  <c:v>16661.111111111113</c:v>
                </c:pt>
                <c:pt idx="298">
                  <c:v>16964.285714285714</c:v>
                </c:pt>
                <c:pt idx="299">
                  <c:v>17093.333333333336</c:v>
                </c:pt>
                <c:pt idx="300">
                  <c:v>17113.636363636364</c:v>
                </c:pt>
                <c:pt idx="301">
                  <c:v>17715</c:v>
                </c:pt>
                <c:pt idx="302">
                  <c:v>18100</c:v>
                </c:pt>
                <c:pt idx="303">
                  <c:v>18234.782608695652</c:v>
                </c:pt>
                <c:pt idx="304">
                  <c:v>18394.736842105263</c:v>
                </c:pt>
                <c:pt idx="305">
                  <c:v>18506.666666666668</c:v>
                </c:pt>
                <c:pt idx="306">
                  <c:v>18570.370370370369</c:v>
                </c:pt>
                <c:pt idx="307">
                  <c:v>18800</c:v>
                </c:pt>
                <c:pt idx="308">
                  <c:v>18990.909090909092</c:v>
                </c:pt>
                <c:pt idx="309">
                  <c:v>19166.666666666668</c:v>
                </c:pt>
                <c:pt idx="310">
                  <c:v>19388</c:v>
                </c:pt>
                <c:pt idx="311">
                  <c:v>19411.764705882353</c:v>
                </c:pt>
                <c:pt idx="312">
                  <c:v>19650</c:v>
                </c:pt>
                <c:pt idx="313">
                  <c:v>19700</c:v>
                </c:pt>
                <c:pt idx="314">
                  <c:v>19912.5</c:v>
                </c:pt>
                <c:pt idx="315">
                  <c:v>20128.571428571428</c:v>
                </c:pt>
                <c:pt idx="316">
                  <c:v>22113.333333333336</c:v>
                </c:pt>
                <c:pt idx="317">
                  <c:v>22327.272727272728</c:v>
                </c:pt>
                <c:pt idx="318">
                  <c:v>22500</c:v>
                </c:pt>
                <c:pt idx="319">
                  <c:v>22738.461538461539</c:v>
                </c:pt>
                <c:pt idx="320">
                  <c:v>23769.696969696968</c:v>
                </c:pt>
                <c:pt idx="321">
                  <c:v>24117.647058823528</c:v>
                </c:pt>
                <c:pt idx="322">
                  <c:v>24444.444444444445</c:v>
                </c:pt>
                <c:pt idx="323">
                  <c:v>24500</c:v>
                </c:pt>
                <c:pt idx="324">
                  <c:v>25000</c:v>
                </c:pt>
                <c:pt idx="325">
                  <c:v>26344.444444444445</c:v>
                </c:pt>
                <c:pt idx="326">
                  <c:v>26531.25</c:v>
                </c:pt>
                <c:pt idx="327">
                  <c:v>26666.666666666668</c:v>
                </c:pt>
                <c:pt idx="328">
                  <c:v>27703.571428571428</c:v>
                </c:pt>
                <c:pt idx="329">
                  <c:v>27900</c:v>
                </c:pt>
                <c:pt idx="330">
                  <c:v>28421.73913043478</c:v>
                </c:pt>
                <c:pt idx="331">
                  <c:v>28750</c:v>
                </c:pt>
                <c:pt idx="332">
                  <c:v>28882.142857142855</c:v>
                </c:pt>
                <c:pt idx="333">
                  <c:v>29166.666666666668</c:v>
                </c:pt>
                <c:pt idx="334">
                  <c:v>29500</c:v>
                </c:pt>
                <c:pt idx="335">
                  <c:v>29516.129032258064</c:v>
                </c:pt>
                <c:pt idx="336">
                  <c:v>29600</c:v>
                </c:pt>
                <c:pt idx="337">
                  <c:v>29947.058823529409</c:v>
                </c:pt>
                <c:pt idx="338">
                  <c:v>30175</c:v>
                </c:pt>
                <c:pt idx="339">
                  <c:v>30852</c:v>
                </c:pt>
                <c:pt idx="340">
                  <c:v>31518.18181818182</c:v>
                </c:pt>
                <c:pt idx="341">
                  <c:v>33266.666666666672</c:v>
                </c:pt>
                <c:pt idx="342">
                  <c:v>35000</c:v>
                </c:pt>
                <c:pt idx="343">
                  <c:v>35223.076923076922</c:v>
                </c:pt>
                <c:pt idx="344">
                  <c:v>36375</c:v>
                </c:pt>
                <c:pt idx="345">
                  <c:v>36455.882352941175</c:v>
                </c:pt>
                <c:pt idx="346">
                  <c:v>36872.727272727272</c:v>
                </c:pt>
                <c:pt idx="347">
                  <c:v>37163.63636363636</c:v>
                </c:pt>
                <c:pt idx="348">
                  <c:v>37900</c:v>
                </c:pt>
                <c:pt idx="349">
                  <c:v>38163.63636363636</c:v>
                </c:pt>
                <c:pt idx="350">
                  <c:v>38341.666666666672</c:v>
                </c:pt>
                <c:pt idx="351">
                  <c:v>38941.666666666672</c:v>
                </c:pt>
                <c:pt idx="352">
                  <c:v>39177.777777777781</c:v>
                </c:pt>
                <c:pt idx="353">
                  <c:v>39310</c:v>
                </c:pt>
                <c:pt idx="354">
                  <c:v>40357.894736842107</c:v>
                </c:pt>
                <c:pt idx="355">
                  <c:v>40746.666666666672</c:v>
                </c:pt>
                <c:pt idx="356">
                  <c:v>42950</c:v>
                </c:pt>
                <c:pt idx="357">
                  <c:v>44400</c:v>
                </c:pt>
                <c:pt idx="358">
                  <c:v>44511.111111111109</c:v>
                </c:pt>
                <c:pt idx="359">
                  <c:v>45492.857142857138</c:v>
                </c:pt>
                <c:pt idx="360">
                  <c:v>45937.5</c:v>
                </c:pt>
                <c:pt idx="361">
                  <c:v>46111.111111111109</c:v>
                </c:pt>
                <c:pt idx="362">
                  <c:v>46251.724137931036</c:v>
                </c:pt>
                <c:pt idx="363">
                  <c:v>46438.461538461539</c:v>
                </c:pt>
                <c:pt idx="364">
                  <c:v>46880</c:v>
                </c:pt>
                <c:pt idx="365">
                  <c:v>47315</c:v>
                </c:pt>
                <c:pt idx="366">
                  <c:v>49753.846153846149</c:v>
                </c:pt>
                <c:pt idx="367">
                  <c:v>50318.181818181816</c:v>
                </c:pt>
                <c:pt idx="368">
                  <c:v>54460</c:v>
                </c:pt>
                <c:pt idx="369">
                  <c:v>55310</c:v>
                </c:pt>
                <c:pt idx="370">
                  <c:v>55771.428571428565</c:v>
                </c:pt>
                <c:pt idx="371">
                  <c:v>57999.999999999993</c:v>
                </c:pt>
                <c:pt idx="372">
                  <c:v>58905.263157894733</c:v>
                </c:pt>
                <c:pt idx="373">
                  <c:v>59470</c:v>
                </c:pt>
                <c:pt idx="374">
                  <c:v>60607.142857142848</c:v>
                </c:pt>
                <c:pt idx="375">
                  <c:v>61047.058823529405</c:v>
                </c:pt>
                <c:pt idx="376">
                  <c:v>61144.444444444445</c:v>
                </c:pt>
                <c:pt idx="377">
                  <c:v>62666.666666666672</c:v>
                </c:pt>
                <c:pt idx="378">
                  <c:v>69600</c:v>
                </c:pt>
                <c:pt idx="379">
                  <c:v>77166.666666666672</c:v>
                </c:pt>
                <c:pt idx="380">
                  <c:v>77506.25</c:v>
                </c:pt>
                <c:pt idx="381">
                  <c:v>83686.666666666672</c:v>
                </c:pt>
                <c:pt idx="382">
                  <c:v>84016.666666666672</c:v>
                </c:pt>
                <c:pt idx="383">
                  <c:v>84135</c:v>
                </c:pt>
                <c:pt idx="384">
                  <c:v>88340</c:v>
                </c:pt>
                <c:pt idx="385">
                  <c:v>91800</c:v>
                </c:pt>
                <c:pt idx="386">
                  <c:v>92857.142857142855</c:v>
                </c:pt>
                <c:pt idx="387">
                  <c:v>94485</c:v>
                </c:pt>
                <c:pt idx="388">
                  <c:v>95923.076923076922</c:v>
                </c:pt>
                <c:pt idx="389">
                  <c:v>97300</c:v>
                </c:pt>
                <c:pt idx="390">
                  <c:v>98281.25</c:v>
                </c:pt>
                <c:pt idx="391">
                  <c:v>98435.714285714275</c:v>
                </c:pt>
                <c:pt idx="392">
                  <c:v>98499.999999999985</c:v>
                </c:pt>
                <c:pt idx="393">
                  <c:v>99500</c:v>
                </c:pt>
                <c:pt idx="394">
                  <c:v>101249.99999999999</c:v>
                </c:pt>
                <c:pt idx="395">
                  <c:v>101891.66666666667</c:v>
                </c:pt>
                <c:pt idx="396">
                  <c:v>102184.61538461538</c:v>
                </c:pt>
                <c:pt idx="397">
                  <c:v>102469.23076923077</c:v>
                </c:pt>
                <c:pt idx="398">
                  <c:v>103700</c:v>
                </c:pt>
                <c:pt idx="399">
                  <c:v>106475</c:v>
                </c:pt>
                <c:pt idx="400">
                  <c:v>107475</c:v>
                </c:pt>
                <c:pt idx="401">
                  <c:v>110291.66666666667</c:v>
                </c:pt>
                <c:pt idx="402">
                  <c:v>110673.68421052632</c:v>
                </c:pt>
                <c:pt idx="403">
                  <c:v>122187.5</c:v>
                </c:pt>
                <c:pt idx="404">
                  <c:v>124380</c:v>
                </c:pt>
                <c:pt idx="405">
                  <c:v>125812.5</c:v>
                </c:pt>
                <c:pt idx="406">
                  <c:v>129950</c:v>
                </c:pt>
                <c:pt idx="407">
                  <c:v>141963.15789473685</c:v>
                </c:pt>
                <c:pt idx="408">
                  <c:v>143481.81818181818</c:v>
                </c:pt>
                <c:pt idx="409">
                  <c:v>145128.57142857142</c:v>
                </c:pt>
                <c:pt idx="410">
                  <c:v>145500</c:v>
                </c:pt>
                <c:pt idx="411">
                  <c:v>147240.90909090909</c:v>
                </c:pt>
                <c:pt idx="412">
                  <c:v>151431.57894736843</c:v>
                </c:pt>
                <c:pt idx="413">
                  <c:v>159887.5</c:v>
                </c:pt>
                <c:pt idx="414">
                  <c:v>172671.42857142858</c:v>
                </c:pt>
                <c:pt idx="415">
                  <c:v>175527.77777777778</c:v>
                </c:pt>
                <c:pt idx="416">
                  <c:v>180982.35294117645</c:v>
                </c:pt>
                <c:pt idx="417">
                  <c:v>206185.71428571429</c:v>
                </c:pt>
                <c:pt idx="418">
                  <c:v>222780</c:v>
                </c:pt>
                <c:pt idx="419">
                  <c:v>224244.44444444447</c:v>
                </c:pt>
                <c:pt idx="420">
                  <c:v>237175</c:v>
                </c:pt>
                <c:pt idx="421">
                  <c:v>239478.57142857142</c:v>
                </c:pt>
                <c:pt idx="422">
                  <c:v>247766.66666666669</c:v>
                </c:pt>
                <c:pt idx="423">
                  <c:v>265140</c:v>
                </c:pt>
                <c:pt idx="424">
                  <c:v>268594.73684210528</c:v>
                </c:pt>
                <c:pt idx="425">
                  <c:v>297238.09523809527</c:v>
                </c:pt>
                <c:pt idx="426">
                  <c:v>321257.89473684208</c:v>
                </c:pt>
                <c:pt idx="427">
                  <c:v>330454.54545454547</c:v>
                </c:pt>
                <c:pt idx="428">
                  <c:v>334866.66666666669</c:v>
                </c:pt>
                <c:pt idx="429">
                  <c:v>335294.1176470588</c:v>
                </c:pt>
                <c:pt idx="430">
                  <c:v>353450</c:v>
                </c:pt>
                <c:pt idx="431">
                  <c:v>360576.47058823524</c:v>
                </c:pt>
                <c:pt idx="432">
                  <c:v>400311.11111111107</c:v>
                </c:pt>
                <c:pt idx="433">
                  <c:v>405520</c:v>
                </c:pt>
                <c:pt idx="434">
                  <c:v>408750</c:v>
                </c:pt>
                <c:pt idx="435">
                  <c:v>423130</c:v>
                </c:pt>
                <c:pt idx="436">
                  <c:v>428906.66666666669</c:v>
                </c:pt>
                <c:pt idx="437">
                  <c:v>446250</c:v>
                </c:pt>
                <c:pt idx="438">
                  <c:v>450360</c:v>
                </c:pt>
                <c:pt idx="439">
                  <c:v>455828.57142857136</c:v>
                </c:pt>
                <c:pt idx="440">
                  <c:v>501529.41176470584</c:v>
                </c:pt>
                <c:pt idx="441">
                  <c:v>508525</c:v>
                </c:pt>
                <c:pt idx="442">
                  <c:v>513275</c:v>
                </c:pt>
                <c:pt idx="443">
                  <c:v>566742.85714285704</c:v>
                </c:pt>
                <c:pt idx="444">
                  <c:v>590650</c:v>
                </c:pt>
                <c:pt idx="445">
                  <c:v>606760</c:v>
                </c:pt>
                <c:pt idx="446">
                  <c:v>609057.14285714284</c:v>
                </c:pt>
                <c:pt idx="447">
                  <c:v>621830</c:v>
                </c:pt>
                <c:pt idx="448">
                  <c:v>643017.6470588235</c:v>
                </c:pt>
                <c:pt idx="449">
                  <c:v>655978.57142857136</c:v>
                </c:pt>
                <c:pt idx="450">
                  <c:v>665428.57142857136</c:v>
                </c:pt>
                <c:pt idx="451">
                  <c:v>672785</c:v>
                </c:pt>
                <c:pt idx="452">
                  <c:v>690515.38461538462</c:v>
                </c:pt>
                <c:pt idx="453">
                  <c:v>750650</c:v>
                </c:pt>
                <c:pt idx="454">
                  <c:v>778108.33333333337</c:v>
                </c:pt>
                <c:pt idx="455">
                  <c:v>830464.70588235289</c:v>
                </c:pt>
                <c:pt idx="456">
                  <c:v>832960</c:v>
                </c:pt>
                <c:pt idx="457">
                  <c:v>844931.57894736843</c:v>
                </c:pt>
                <c:pt idx="458">
                  <c:v>875990.90909090906</c:v>
                </c:pt>
                <c:pt idx="459">
                  <c:v>936915.38461538462</c:v>
                </c:pt>
                <c:pt idx="460">
                  <c:v>941733.33333333337</c:v>
                </c:pt>
                <c:pt idx="461">
                  <c:v>1086157.1428571427</c:v>
                </c:pt>
                <c:pt idx="462">
                  <c:v>1097477.7777777778</c:v>
                </c:pt>
                <c:pt idx="463">
                  <c:v>1228492.3076923077</c:v>
                </c:pt>
                <c:pt idx="464">
                  <c:v>1286806.25</c:v>
                </c:pt>
                <c:pt idx="465">
                  <c:v>1458906.6666666667</c:v>
                </c:pt>
                <c:pt idx="466">
                  <c:v>1517321.7391304348</c:v>
                </c:pt>
                <c:pt idx="467">
                  <c:v>1816407.6923076923</c:v>
                </c:pt>
                <c:pt idx="468">
                  <c:v>2134560</c:v>
                </c:pt>
                <c:pt idx="469">
                  <c:v>2174169.2307692305</c:v>
                </c:pt>
                <c:pt idx="470">
                  <c:v>2487200</c:v>
                </c:pt>
                <c:pt idx="471">
                  <c:v>3563778.5714285709</c:v>
                </c:pt>
                <c:pt idx="472">
                  <c:v>5646638.461538461</c:v>
                </c:pt>
                <c:pt idx="473">
                  <c:v>9707244.444444444</c:v>
                </c:pt>
              </c:numCache>
            </c:numRef>
          </c:xVal>
          <c:yVal>
            <c:numRef>
              <c:f>Tabelle1!$AB$58:$AB$531</c:f>
              <c:numCache>
                <c:formatCode>0%</c:formatCode>
                <c:ptCount val="474"/>
                <c:pt idx="0">
                  <c:v>0.25</c:v>
                </c:pt>
                <c:pt idx="1">
                  <c:v>0.12</c:v>
                </c:pt>
                <c:pt idx="2">
                  <c:v>0.33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0.19</c:v>
                </c:pt>
                <c:pt idx="7">
                  <c:v>0.13</c:v>
                </c:pt>
                <c:pt idx="8">
                  <c:v>0.09</c:v>
                </c:pt>
                <c:pt idx="9">
                  <c:v>0.24</c:v>
                </c:pt>
                <c:pt idx="10">
                  <c:v>0.17</c:v>
                </c:pt>
                <c:pt idx="11">
                  <c:v>0.17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0.25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0.41</c:v>
                </c:pt>
                <c:pt idx="19">
                  <c:v>0.14000000000000001</c:v>
                </c:pt>
                <c:pt idx="20">
                  <c:v>0.28999999999999998</c:v>
                </c:pt>
                <c:pt idx="21">
                  <c:v>0.38</c:v>
                </c:pt>
                <c:pt idx="22">
                  <c:v>0.12</c:v>
                </c:pt>
                <c:pt idx="23">
                  <c:v>0.48</c:v>
                </c:pt>
                <c:pt idx="24">
                  <c:v>0.08</c:v>
                </c:pt>
                <c:pt idx="25">
                  <c:v>0.39</c:v>
                </c:pt>
                <c:pt idx="26">
                  <c:v>0.19</c:v>
                </c:pt>
                <c:pt idx="27">
                  <c:v>0.2</c:v>
                </c:pt>
                <c:pt idx="28">
                  <c:v>0.06</c:v>
                </c:pt>
                <c:pt idx="29">
                  <c:v>0.26</c:v>
                </c:pt>
                <c:pt idx="30">
                  <c:v>0.32</c:v>
                </c:pt>
                <c:pt idx="31">
                  <c:v>0.22</c:v>
                </c:pt>
                <c:pt idx="32">
                  <c:v>0.38</c:v>
                </c:pt>
                <c:pt idx="33">
                  <c:v>0.27</c:v>
                </c:pt>
                <c:pt idx="34">
                  <c:v>0.19</c:v>
                </c:pt>
                <c:pt idx="35">
                  <c:v>0.08</c:v>
                </c:pt>
                <c:pt idx="36">
                  <c:v>0.17</c:v>
                </c:pt>
                <c:pt idx="37">
                  <c:v>0.17</c:v>
                </c:pt>
                <c:pt idx="38">
                  <c:v>0.28000000000000003</c:v>
                </c:pt>
                <c:pt idx="39">
                  <c:v>0.22</c:v>
                </c:pt>
                <c:pt idx="40">
                  <c:v>7.0000000000000007E-2</c:v>
                </c:pt>
                <c:pt idx="41">
                  <c:v>0.21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</c:v>
                </c:pt>
                <c:pt idx="45">
                  <c:v>0.36</c:v>
                </c:pt>
                <c:pt idx="46">
                  <c:v>0.3</c:v>
                </c:pt>
                <c:pt idx="47">
                  <c:v>0.31</c:v>
                </c:pt>
                <c:pt idx="48">
                  <c:v>0.13</c:v>
                </c:pt>
                <c:pt idx="49">
                  <c:v>0.1</c:v>
                </c:pt>
                <c:pt idx="50">
                  <c:v>0.17</c:v>
                </c:pt>
                <c:pt idx="51">
                  <c:v>0.41</c:v>
                </c:pt>
                <c:pt idx="52">
                  <c:v>0.31</c:v>
                </c:pt>
                <c:pt idx="53">
                  <c:v>0.26</c:v>
                </c:pt>
                <c:pt idx="54">
                  <c:v>0.41</c:v>
                </c:pt>
                <c:pt idx="55">
                  <c:v>0.45</c:v>
                </c:pt>
                <c:pt idx="56">
                  <c:v>0.2</c:v>
                </c:pt>
                <c:pt idx="57">
                  <c:v>0.32</c:v>
                </c:pt>
                <c:pt idx="58">
                  <c:v>0.17</c:v>
                </c:pt>
                <c:pt idx="59">
                  <c:v>0.1</c:v>
                </c:pt>
                <c:pt idx="60">
                  <c:v>0.26</c:v>
                </c:pt>
                <c:pt idx="61">
                  <c:v>0.24</c:v>
                </c:pt>
                <c:pt idx="62">
                  <c:v>0.18</c:v>
                </c:pt>
                <c:pt idx="63">
                  <c:v>0.3</c:v>
                </c:pt>
                <c:pt idx="64">
                  <c:v>0.12</c:v>
                </c:pt>
                <c:pt idx="65">
                  <c:v>0.28000000000000003</c:v>
                </c:pt>
                <c:pt idx="66">
                  <c:v>0.05</c:v>
                </c:pt>
                <c:pt idx="67">
                  <c:v>0.31</c:v>
                </c:pt>
                <c:pt idx="68">
                  <c:v>0.06</c:v>
                </c:pt>
                <c:pt idx="69">
                  <c:v>0.17</c:v>
                </c:pt>
                <c:pt idx="70">
                  <c:v>0.04</c:v>
                </c:pt>
                <c:pt idx="71">
                  <c:v>0.27</c:v>
                </c:pt>
                <c:pt idx="72">
                  <c:v>0.35</c:v>
                </c:pt>
                <c:pt idx="73">
                  <c:v>0.41</c:v>
                </c:pt>
                <c:pt idx="74">
                  <c:v>0.28000000000000003</c:v>
                </c:pt>
                <c:pt idx="75">
                  <c:v>0.24</c:v>
                </c:pt>
                <c:pt idx="76">
                  <c:v>0.13</c:v>
                </c:pt>
                <c:pt idx="77">
                  <c:v>0.41</c:v>
                </c:pt>
                <c:pt idx="78">
                  <c:v>0.17</c:v>
                </c:pt>
                <c:pt idx="79">
                  <c:v>0.11</c:v>
                </c:pt>
                <c:pt idx="80">
                  <c:v>0.06</c:v>
                </c:pt>
                <c:pt idx="81">
                  <c:v>0.2</c:v>
                </c:pt>
                <c:pt idx="82">
                  <c:v>0.02</c:v>
                </c:pt>
                <c:pt idx="83">
                  <c:v>0.16</c:v>
                </c:pt>
                <c:pt idx="84">
                  <c:v>0.23</c:v>
                </c:pt>
                <c:pt idx="85">
                  <c:v>0.34</c:v>
                </c:pt>
                <c:pt idx="86">
                  <c:v>0.14000000000000001</c:v>
                </c:pt>
                <c:pt idx="87">
                  <c:v>0.34</c:v>
                </c:pt>
                <c:pt idx="88">
                  <c:v>0.27</c:v>
                </c:pt>
                <c:pt idx="89">
                  <c:v>0.13</c:v>
                </c:pt>
                <c:pt idx="90">
                  <c:v>0.33</c:v>
                </c:pt>
                <c:pt idx="91">
                  <c:v>0.28999999999999998</c:v>
                </c:pt>
                <c:pt idx="92">
                  <c:v>0.25</c:v>
                </c:pt>
                <c:pt idx="93">
                  <c:v>0.59</c:v>
                </c:pt>
                <c:pt idx="94">
                  <c:v>0.23</c:v>
                </c:pt>
                <c:pt idx="95">
                  <c:v>0.05</c:v>
                </c:pt>
                <c:pt idx="96">
                  <c:v>0.37</c:v>
                </c:pt>
                <c:pt idx="97">
                  <c:v>0.15</c:v>
                </c:pt>
                <c:pt idx="98">
                  <c:v>0.2</c:v>
                </c:pt>
                <c:pt idx="99">
                  <c:v>7.0000000000000007E-2</c:v>
                </c:pt>
                <c:pt idx="100">
                  <c:v>0.36</c:v>
                </c:pt>
                <c:pt idx="101">
                  <c:v>0.14000000000000001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0.35</c:v>
                </c:pt>
                <c:pt idx="105">
                  <c:v>0.4</c:v>
                </c:pt>
                <c:pt idx="106">
                  <c:v>0.25</c:v>
                </c:pt>
                <c:pt idx="107">
                  <c:v>0.28999999999999998</c:v>
                </c:pt>
                <c:pt idx="108">
                  <c:v>0.34</c:v>
                </c:pt>
                <c:pt idx="109">
                  <c:v>0.38</c:v>
                </c:pt>
                <c:pt idx="110">
                  <c:v>0.16</c:v>
                </c:pt>
                <c:pt idx="111">
                  <c:v>0.19</c:v>
                </c:pt>
                <c:pt idx="112">
                  <c:v>0.15</c:v>
                </c:pt>
                <c:pt idx="113">
                  <c:v>0.08</c:v>
                </c:pt>
                <c:pt idx="114">
                  <c:v>0.01</c:v>
                </c:pt>
                <c:pt idx="115">
                  <c:v>0.2</c:v>
                </c:pt>
                <c:pt idx="116">
                  <c:v>0.35</c:v>
                </c:pt>
                <c:pt idx="117">
                  <c:v>0.33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0.14000000000000001</c:v>
                </c:pt>
                <c:pt idx="121">
                  <c:v>0.28000000000000003</c:v>
                </c:pt>
                <c:pt idx="122">
                  <c:v>0.39</c:v>
                </c:pt>
                <c:pt idx="123">
                  <c:v>0.14000000000000001</c:v>
                </c:pt>
                <c:pt idx="124">
                  <c:v>0.41</c:v>
                </c:pt>
                <c:pt idx="125">
                  <c:v>0.12</c:v>
                </c:pt>
                <c:pt idx="126">
                  <c:v>0.18</c:v>
                </c:pt>
                <c:pt idx="127">
                  <c:v>0.11</c:v>
                </c:pt>
                <c:pt idx="128">
                  <c:v>0.33</c:v>
                </c:pt>
                <c:pt idx="129">
                  <c:v>0.21</c:v>
                </c:pt>
                <c:pt idx="130">
                  <c:v>0.37</c:v>
                </c:pt>
                <c:pt idx="131">
                  <c:v>0.32</c:v>
                </c:pt>
                <c:pt idx="132">
                  <c:v>0.36</c:v>
                </c:pt>
                <c:pt idx="133">
                  <c:v>0.48</c:v>
                </c:pt>
                <c:pt idx="134">
                  <c:v>0.12</c:v>
                </c:pt>
                <c:pt idx="135">
                  <c:v>0.12</c:v>
                </c:pt>
                <c:pt idx="136">
                  <c:v>0.16</c:v>
                </c:pt>
                <c:pt idx="137">
                  <c:v>0.46</c:v>
                </c:pt>
                <c:pt idx="138">
                  <c:v>0.33</c:v>
                </c:pt>
                <c:pt idx="139">
                  <c:v>0.3</c:v>
                </c:pt>
                <c:pt idx="140">
                  <c:v>0.2</c:v>
                </c:pt>
                <c:pt idx="141">
                  <c:v>0.16</c:v>
                </c:pt>
                <c:pt idx="142">
                  <c:v>0.08</c:v>
                </c:pt>
                <c:pt idx="143">
                  <c:v>0.2</c:v>
                </c:pt>
                <c:pt idx="144">
                  <c:v>0.33</c:v>
                </c:pt>
                <c:pt idx="145">
                  <c:v>0.08</c:v>
                </c:pt>
                <c:pt idx="146">
                  <c:v>0.42</c:v>
                </c:pt>
                <c:pt idx="147">
                  <c:v>0.09</c:v>
                </c:pt>
                <c:pt idx="148">
                  <c:v>0.32</c:v>
                </c:pt>
                <c:pt idx="149">
                  <c:v>0.27</c:v>
                </c:pt>
                <c:pt idx="150">
                  <c:v>0.32</c:v>
                </c:pt>
                <c:pt idx="151">
                  <c:v>0.33</c:v>
                </c:pt>
                <c:pt idx="152">
                  <c:v>0.3</c:v>
                </c:pt>
                <c:pt idx="153">
                  <c:v>0.13</c:v>
                </c:pt>
                <c:pt idx="154">
                  <c:v>0.35</c:v>
                </c:pt>
                <c:pt idx="155">
                  <c:v>0.25</c:v>
                </c:pt>
                <c:pt idx="156">
                  <c:v>0.08</c:v>
                </c:pt>
                <c:pt idx="157">
                  <c:v>0.16</c:v>
                </c:pt>
                <c:pt idx="158">
                  <c:v>0.03</c:v>
                </c:pt>
                <c:pt idx="159">
                  <c:v>0.25</c:v>
                </c:pt>
                <c:pt idx="160">
                  <c:v>0.14000000000000001</c:v>
                </c:pt>
                <c:pt idx="161">
                  <c:v>0.28999999999999998</c:v>
                </c:pt>
                <c:pt idx="162">
                  <c:v>0.27</c:v>
                </c:pt>
                <c:pt idx="163">
                  <c:v>0.3</c:v>
                </c:pt>
                <c:pt idx="164">
                  <c:v>0.11</c:v>
                </c:pt>
                <c:pt idx="165">
                  <c:v>0.16</c:v>
                </c:pt>
                <c:pt idx="166">
                  <c:v>0.26</c:v>
                </c:pt>
                <c:pt idx="167">
                  <c:v>0.43</c:v>
                </c:pt>
                <c:pt idx="168">
                  <c:v>0.17</c:v>
                </c:pt>
                <c:pt idx="169">
                  <c:v>0.32</c:v>
                </c:pt>
                <c:pt idx="170">
                  <c:v>0.17</c:v>
                </c:pt>
                <c:pt idx="171">
                  <c:v>0.19</c:v>
                </c:pt>
                <c:pt idx="172">
                  <c:v>0.26</c:v>
                </c:pt>
                <c:pt idx="173">
                  <c:v>0.16</c:v>
                </c:pt>
                <c:pt idx="174">
                  <c:v>0.42</c:v>
                </c:pt>
                <c:pt idx="175">
                  <c:v>0.27</c:v>
                </c:pt>
                <c:pt idx="176">
                  <c:v>0.3</c:v>
                </c:pt>
                <c:pt idx="177">
                  <c:v>0.08</c:v>
                </c:pt>
                <c:pt idx="178">
                  <c:v>0.13</c:v>
                </c:pt>
                <c:pt idx="179">
                  <c:v>0.4</c:v>
                </c:pt>
                <c:pt idx="180">
                  <c:v>0.22</c:v>
                </c:pt>
                <c:pt idx="181">
                  <c:v>0.44</c:v>
                </c:pt>
                <c:pt idx="182">
                  <c:v>0.13</c:v>
                </c:pt>
                <c:pt idx="183">
                  <c:v>0.09</c:v>
                </c:pt>
                <c:pt idx="184">
                  <c:v>0.13</c:v>
                </c:pt>
                <c:pt idx="185">
                  <c:v>0.38</c:v>
                </c:pt>
                <c:pt idx="186">
                  <c:v>0.1</c:v>
                </c:pt>
                <c:pt idx="187">
                  <c:v>0.18</c:v>
                </c:pt>
                <c:pt idx="188">
                  <c:v>0.06</c:v>
                </c:pt>
                <c:pt idx="189">
                  <c:v>0.31</c:v>
                </c:pt>
                <c:pt idx="190">
                  <c:v>0.06</c:v>
                </c:pt>
                <c:pt idx="191">
                  <c:v>0.13</c:v>
                </c:pt>
                <c:pt idx="192">
                  <c:v>0.16</c:v>
                </c:pt>
                <c:pt idx="193">
                  <c:v>0.1</c:v>
                </c:pt>
                <c:pt idx="194">
                  <c:v>0.34</c:v>
                </c:pt>
                <c:pt idx="195">
                  <c:v>0.12</c:v>
                </c:pt>
                <c:pt idx="196">
                  <c:v>0.2</c:v>
                </c:pt>
                <c:pt idx="197">
                  <c:v>0.28999999999999998</c:v>
                </c:pt>
                <c:pt idx="198">
                  <c:v>0.24</c:v>
                </c:pt>
                <c:pt idx="199">
                  <c:v>0.19</c:v>
                </c:pt>
                <c:pt idx="200">
                  <c:v>0.05</c:v>
                </c:pt>
                <c:pt idx="201">
                  <c:v>0.33</c:v>
                </c:pt>
                <c:pt idx="202">
                  <c:v>0.31</c:v>
                </c:pt>
                <c:pt idx="203">
                  <c:v>0.25</c:v>
                </c:pt>
                <c:pt idx="204">
                  <c:v>0.04</c:v>
                </c:pt>
                <c:pt idx="205">
                  <c:v>0.2</c:v>
                </c:pt>
                <c:pt idx="206">
                  <c:v>0.15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0.17</c:v>
                </c:pt>
                <c:pt idx="210">
                  <c:v>0.19</c:v>
                </c:pt>
                <c:pt idx="211">
                  <c:v>0.23</c:v>
                </c:pt>
                <c:pt idx="212">
                  <c:v>0.09</c:v>
                </c:pt>
                <c:pt idx="213">
                  <c:v>0.23</c:v>
                </c:pt>
                <c:pt idx="214">
                  <c:v>0.17</c:v>
                </c:pt>
                <c:pt idx="215">
                  <c:v>0.09</c:v>
                </c:pt>
                <c:pt idx="216">
                  <c:v>0.19</c:v>
                </c:pt>
                <c:pt idx="217">
                  <c:v>0.17</c:v>
                </c:pt>
                <c:pt idx="218">
                  <c:v>0.09</c:v>
                </c:pt>
                <c:pt idx="219">
                  <c:v>0.17</c:v>
                </c:pt>
                <c:pt idx="220">
                  <c:v>0.1</c:v>
                </c:pt>
                <c:pt idx="221">
                  <c:v>0.23</c:v>
                </c:pt>
                <c:pt idx="222">
                  <c:v>0.12</c:v>
                </c:pt>
                <c:pt idx="223">
                  <c:v>7.0000000000000007E-2</c:v>
                </c:pt>
                <c:pt idx="224">
                  <c:v>0.17</c:v>
                </c:pt>
                <c:pt idx="225">
                  <c:v>0.31</c:v>
                </c:pt>
                <c:pt idx="226">
                  <c:v>0.13</c:v>
                </c:pt>
                <c:pt idx="227">
                  <c:v>0.18</c:v>
                </c:pt>
                <c:pt idx="228">
                  <c:v>0.16</c:v>
                </c:pt>
                <c:pt idx="229">
                  <c:v>0.1</c:v>
                </c:pt>
                <c:pt idx="230">
                  <c:v>0.2</c:v>
                </c:pt>
                <c:pt idx="231">
                  <c:v>0.04</c:v>
                </c:pt>
                <c:pt idx="232">
                  <c:v>0.19</c:v>
                </c:pt>
                <c:pt idx="233">
                  <c:v>0.13</c:v>
                </c:pt>
                <c:pt idx="234">
                  <c:v>0.16</c:v>
                </c:pt>
                <c:pt idx="235">
                  <c:v>0.19</c:v>
                </c:pt>
                <c:pt idx="236">
                  <c:v>0.1</c:v>
                </c:pt>
                <c:pt idx="237">
                  <c:v>0.13</c:v>
                </c:pt>
                <c:pt idx="238">
                  <c:v>0.12</c:v>
                </c:pt>
                <c:pt idx="239">
                  <c:v>0.19</c:v>
                </c:pt>
                <c:pt idx="240">
                  <c:v>0.35</c:v>
                </c:pt>
                <c:pt idx="241">
                  <c:v>0.13</c:v>
                </c:pt>
                <c:pt idx="242">
                  <c:v>7.0000000000000007E-2</c:v>
                </c:pt>
                <c:pt idx="243">
                  <c:v>0.17</c:v>
                </c:pt>
                <c:pt idx="244">
                  <c:v>0.34</c:v>
                </c:pt>
                <c:pt idx="245">
                  <c:v>0.2</c:v>
                </c:pt>
                <c:pt idx="246">
                  <c:v>0.44</c:v>
                </c:pt>
                <c:pt idx="247">
                  <c:v>0.24</c:v>
                </c:pt>
                <c:pt idx="248">
                  <c:v>0.15</c:v>
                </c:pt>
                <c:pt idx="249">
                  <c:v>0.21</c:v>
                </c:pt>
                <c:pt idx="250">
                  <c:v>0.24</c:v>
                </c:pt>
                <c:pt idx="251">
                  <c:v>0.12</c:v>
                </c:pt>
                <c:pt idx="252">
                  <c:v>0.24</c:v>
                </c:pt>
                <c:pt idx="253">
                  <c:v>0.31</c:v>
                </c:pt>
                <c:pt idx="254">
                  <c:v>0.31</c:v>
                </c:pt>
                <c:pt idx="255">
                  <c:v>0.14000000000000001</c:v>
                </c:pt>
                <c:pt idx="256">
                  <c:v>0.22</c:v>
                </c:pt>
                <c:pt idx="257">
                  <c:v>0.11</c:v>
                </c:pt>
                <c:pt idx="258">
                  <c:v>0.16</c:v>
                </c:pt>
                <c:pt idx="259">
                  <c:v>0.19</c:v>
                </c:pt>
                <c:pt idx="260">
                  <c:v>0.17</c:v>
                </c:pt>
                <c:pt idx="261">
                  <c:v>0.33</c:v>
                </c:pt>
                <c:pt idx="262">
                  <c:v>0.21</c:v>
                </c:pt>
                <c:pt idx="263">
                  <c:v>0.19</c:v>
                </c:pt>
                <c:pt idx="264">
                  <c:v>0.17</c:v>
                </c:pt>
                <c:pt idx="265">
                  <c:v>0.14000000000000001</c:v>
                </c:pt>
                <c:pt idx="266">
                  <c:v>0.19</c:v>
                </c:pt>
                <c:pt idx="267">
                  <c:v>0.11</c:v>
                </c:pt>
                <c:pt idx="268">
                  <c:v>0.09</c:v>
                </c:pt>
                <c:pt idx="269">
                  <c:v>0.14000000000000001</c:v>
                </c:pt>
                <c:pt idx="270">
                  <c:v>0.16</c:v>
                </c:pt>
                <c:pt idx="271">
                  <c:v>0.18</c:v>
                </c:pt>
                <c:pt idx="272">
                  <c:v>0.12</c:v>
                </c:pt>
                <c:pt idx="273">
                  <c:v>0.19</c:v>
                </c:pt>
                <c:pt idx="274">
                  <c:v>0.18</c:v>
                </c:pt>
                <c:pt idx="275">
                  <c:v>0.13</c:v>
                </c:pt>
                <c:pt idx="276">
                  <c:v>0.41</c:v>
                </c:pt>
                <c:pt idx="277">
                  <c:v>0.19</c:v>
                </c:pt>
                <c:pt idx="278">
                  <c:v>0.1</c:v>
                </c:pt>
                <c:pt idx="279">
                  <c:v>0.19</c:v>
                </c:pt>
                <c:pt idx="280">
                  <c:v>0.1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0.28000000000000003</c:v>
                </c:pt>
                <c:pt idx="286">
                  <c:v>0.09</c:v>
                </c:pt>
                <c:pt idx="287">
                  <c:v>0.26</c:v>
                </c:pt>
                <c:pt idx="288">
                  <c:v>0.18</c:v>
                </c:pt>
                <c:pt idx="289">
                  <c:v>0.05</c:v>
                </c:pt>
                <c:pt idx="290">
                  <c:v>0.1</c:v>
                </c:pt>
                <c:pt idx="291">
                  <c:v>0.1</c:v>
                </c:pt>
                <c:pt idx="292">
                  <c:v>0.15</c:v>
                </c:pt>
                <c:pt idx="293">
                  <c:v>0.15</c:v>
                </c:pt>
                <c:pt idx="294">
                  <c:v>0.22</c:v>
                </c:pt>
                <c:pt idx="295">
                  <c:v>0.2</c:v>
                </c:pt>
                <c:pt idx="296">
                  <c:v>0.24</c:v>
                </c:pt>
                <c:pt idx="297">
                  <c:v>0.18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0.22</c:v>
                </c:pt>
                <c:pt idx="301">
                  <c:v>0.2</c:v>
                </c:pt>
                <c:pt idx="302">
                  <c:v>0.02</c:v>
                </c:pt>
                <c:pt idx="303">
                  <c:v>0.23</c:v>
                </c:pt>
                <c:pt idx="304">
                  <c:v>0.19</c:v>
                </c:pt>
                <c:pt idx="305">
                  <c:v>0.15</c:v>
                </c:pt>
                <c:pt idx="306">
                  <c:v>0.27</c:v>
                </c:pt>
                <c:pt idx="307">
                  <c:v>0.13</c:v>
                </c:pt>
                <c:pt idx="308">
                  <c:v>0.22</c:v>
                </c:pt>
                <c:pt idx="309">
                  <c:v>0.12</c:v>
                </c:pt>
                <c:pt idx="310">
                  <c:v>0.25</c:v>
                </c:pt>
                <c:pt idx="311">
                  <c:v>0.17</c:v>
                </c:pt>
                <c:pt idx="312">
                  <c:v>0.12</c:v>
                </c:pt>
                <c:pt idx="313">
                  <c:v>0.01</c:v>
                </c:pt>
                <c:pt idx="314">
                  <c:v>0.24</c:v>
                </c:pt>
                <c:pt idx="315">
                  <c:v>0.28000000000000003</c:v>
                </c:pt>
                <c:pt idx="316">
                  <c:v>0.15</c:v>
                </c:pt>
                <c:pt idx="317">
                  <c:v>0.11</c:v>
                </c:pt>
                <c:pt idx="318">
                  <c:v>0.16</c:v>
                </c:pt>
                <c:pt idx="319">
                  <c:v>0.13</c:v>
                </c:pt>
                <c:pt idx="320">
                  <c:v>0.33</c:v>
                </c:pt>
                <c:pt idx="321">
                  <c:v>0.17</c:v>
                </c:pt>
                <c:pt idx="322">
                  <c:v>0.18</c:v>
                </c:pt>
                <c:pt idx="323">
                  <c:v>0.24</c:v>
                </c:pt>
                <c:pt idx="324">
                  <c:v>0.2</c:v>
                </c:pt>
                <c:pt idx="325">
                  <c:v>0.09</c:v>
                </c:pt>
                <c:pt idx="326">
                  <c:v>0.16</c:v>
                </c:pt>
                <c:pt idx="327">
                  <c:v>0.18</c:v>
                </c:pt>
                <c:pt idx="328">
                  <c:v>0.28000000000000003</c:v>
                </c:pt>
                <c:pt idx="329">
                  <c:v>0.06</c:v>
                </c:pt>
                <c:pt idx="330">
                  <c:v>0.23</c:v>
                </c:pt>
                <c:pt idx="331">
                  <c:v>0.08</c:v>
                </c:pt>
                <c:pt idx="332">
                  <c:v>0.28000000000000003</c:v>
                </c:pt>
                <c:pt idx="333">
                  <c:v>0.06</c:v>
                </c:pt>
                <c:pt idx="334">
                  <c:v>0.22</c:v>
                </c:pt>
                <c:pt idx="335">
                  <c:v>0.31</c:v>
                </c:pt>
                <c:pt idx="336">
                  <c:v>0.12</c:v>
                </c:pt>
                <c:pt idx="337">
                  <c:v>0.17</c:v>
                </c:pt>
                <c:pt idx="338">
                  <c:v>0.08</c:v>
                </c:pt>
                <c:pt idx="339">
                  <c:v>0.25</c:v>
                </c:pt>
                <c:pt idx="340">
                  <c:v>0.11</c:v>
                </c:pt>
                <c:pt idx="341">
                  <c:v>0.12</c:v>
                </c:pt>
                <c:pt idx="342">
                  <c:v>0.23</c:v>
                </c:pt>
                <c:pt idx="343">
                  <c:v>0.13</c:v>
                </c:pt>
                <c:pt idx="344">
                  <c:v>0.16</c:v>
                </c:pt>
                <c:pt idx="345">
                  <c:v>0.34</c:v>
                </c:pt>
                <c:pt idx="346">
                  <c:v>0.11</c:v>
                </c:pt>
                <c:pt idx="347">
                  <c:v>0.11</c:v>
                </c:pt>
                <c:pt idx="348">
                  <c:v>0.14000000000000001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0.18</c:v>
                </c:pt>
                <c:pt idx="353">
                  <c:v>0.1</c:v>
                </c:pt>
                <c:pt idx="354">
                  <c:v>0.19</c:v>
                </c:pt>
                <c:pt idx="355">
                  <c:v>0.15</c:v>
                </c:pt>
                <c:pt idx="356">
                  <c:v>0.16</c:v>
                </c:pt>
                <c:pt idx="357">
                  <c:v>0.22</c:v>
                </c:pt>
                <c:pt idx="358">
                  <c:v>0.18</c:v>
                </c:pt>
                <c:pt idx="359">
                  <c:v>0.14000000000000001</c:v>
                </c:pt>
                <c:pt idx="360">
                  <c:v>0.16</c:v>
                </c:pt>
                <c:pt idx="361">
                  <c:v>0.18</c:v>
                </c:pt>
                <c:pt idx="362">
                  <c:v>0.28999999999999998</c:v>
                </c:pt>
                <c:pt idx="363">
                  <c:v>0.13</c:v>
                </c:pt>
                <c:pt idx="364">
                  <c:v>0.25</c:v>
                </c:pt>
                <c:pt idx="365">
                  <c:v>0.2</c:v>
                </c:pt>
                <c:pt idx="366">
                  <c:v>0.13</c:v>
                </c:pt>
                <c:pt idx="367">
                  <c:v>0.22</c:v>
                </c:pt>
                <c:pt idx="368">
                  <c:v>0.15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0.17</c:v>
                </c:pt>
                <c:pt idx="372">
                  <c:v>0.19</c:v>
                </c:pt>
                <c:pt idx="373">
                  <c:v>0.1</c:v>
                </c:pt>
                <c:pt idx="374">
                  <c:v>0.28000000000000003</c:v>
                </c:pt>
                <c:pt idx="375">
                  <c:v>0.17</c:v>
                </c:pt>
                <c:pt idx="376">
                  <c:v>0.09</c:v>
                </c:pt>
                <c:pt idx="377">
                  <c:v>0.3</c:v>
                </c:pt>
                <c:pt idx="378">
                  <c:v>0.15</c:v>
                </c:pt>
                <c:pt idx="379">
                  <c:v>0.09</c:v>
                </c:pt>
                <c:pt idx="380">
                  <c:v>0.16</c:v>
                </c:pt>
                <c:pt idx="381">
                  <c:v>0.15</c:v>
                </c:pt>
                <c:pt idx="382">
                  <c:v>0.18</c:v>
                </c:pt>
                <c:pt idx="383">
                  <c:v>0.2</c:v>
                </c:pt>
                <c:pt idx="384">
                  <c:v>0.1</c:v>
                </c:pt>
                <c:pt idx="385">
                  <c:v>0.11</c:v>
                </c:pt>
                <c:pt idx="386">
                  <c:v>0.14000000000000001</c:v>
                </c:pt>
                <c:pt idx="387">
                  <c:v>0.2</c:v>
                </c:pt>
                <c:pt idx="388">
                  <c:v>0.13</c:v>
                </c:pt>
                <c:pt idx="389">
                  <c:v>0.19</c:v>
                </c:pt>
                <c:pt idx="390">
                  <c:v>0.16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0.23</c:v>
                </c:pt>
                <c:pt idx="394">
                  <c:v>0.14000000000000001</c:v>
                </c:pt>
                <c:pt idx="395">
                  <c:v>0.12</c:v>
                </c:pt>
                <c:pt idx="396">
                  <c:v>0.13</c:v>
                </c:pt>
                <c:pt idx="397">
                  <c:v>0.13</c:v>
                </c:pt>
                <c:pt idx="398">
                  <c:v>0.18</c:v>
                </c:pt>
                <c:pt idx="399">
                  <c:v>0.16</c:v>
                </c:pt>
                <c:pt idx="400">
                  <c:v>0.12</c:v>
                </c:pt>
                <c:pt idx="401">
                  <c:v>0.12</c:v>
                </c:pt>
                <c:pt idx="402">
                  <c:v>0.19</c:v>
                </c:pt>
                <c:pt idx="403">
                  <c:v>0.16</c:v>
                </c:pt>
                <c:pt idx="404">
                  <c:v>0.15</c:v>
                </c:pt>
                <c:pt idx="405">
                  <c:v>0.16</c:v>
                </c:pt>
                <c:pt idx="406">
                  <c:v>0.18</c:v>
                </c:pt>
                <c:pt idx="407">
                  <c:v>0.19</c:v>
                </c:pt>
                <c:pt idx="408">
                  <c:v>0.11</c:v>
                </c:pt>
                <c:pt idx="409">
                  <c:v>0.14000000000000001</c:v>
                </c:pt>
                <c:pt idx="410">
                  <c:v>0.08</c:v>
                </c:pt>
                <c:pt idx="411">
                  <c:v>0.22</c:v>
                </c:pt>
                <c:pt idx="412">
                  <c:v>0.19</c:v>
                </c:pt>
                <c:pt idx="413">
                  <c:v>0.08</c:v>
                </c:pt>
                <c:pt idx="414">
                  <c:v>0.21</c:v>
                </c:pt>
                <c:pt idx="415">
                  <c:v>0.18</c:v>
                </c:pt>
                <c:pt idx="416">
                  <c:v>0.17</c:v>
                </c:pt>
                <c:pt idx="417">
                  <c:v>0.21</c:v>
                </c:pt>
                <c:pt idx="418">
                  <c:v>0.15</c:v>
                </c:pt>
                <c:pt idx="419">
                  <c:v>0.09</c:v>
                </c:pt>
                <c:pt idx="420">
                  <c:v>0.16</c:v>
                </c:pt>
                <c:pt idx="421">
                  <c:v>0.14000000000000001</c:v>
                </c:pt>
                <c:pt idx="422">
                  <c:v>0.12</c:v>
                </c:pt>
                <c:pt idx="423">
                  <c:v>0.15</c:v>
                </c:pt>
                <c:pt idx="424">
                  <c:v>0.19</c:v>
                </c:pt>
                <c:pt idx="425">
                  <c:v>0.21</c:v>
                </c:pt>
                <c:pt idx="426">
                  <c:v>0.19</c:v>
                </c:pt>
                <c:pt idx="427">
                  <c:v>0.11</c:v>
                </c:pt>
                <c:pt idx="428">
                  <c:v>0.15</c:v>
                </c:pt>
                <c:pt idx="429">
                  <c:v>0.17</c:v>
                </c:pt>
                <c:pt idx="430">
                  <c:v>0.08</c:v>
                </c:pt>
                <c:pt idx="431">
                  <c:v>0.17</c:v>
                </c:pt>
                <c:pt idx="432">
                  <c:v>0.27</c:v>
                </c:pt>
                <c:pt idx="433">
                  <c:v>0.2</c:v>
                </c:pt>
                <c:pt idx="434">
                  <c:v>0.22</c:v>
                </c:pt>
                <c:pt idx="435">
                  <c:v>0.1</c:v>
                </c:pt>
                <c:pt idx="436">
                  <c:v>0.15</c:v>
                </c:pt>
                <c:pt idx="437">
                  <c:v>0.08</c:v>
                </c:pt>
                <c:pt idx="438">
                  <c:v>0.15</c:v>
                </c:pt>
                <c:pt idx="439">
                  <c:v>0.28000000000000003</c:v>
                </c:pt>
                <c:pt idx="440">
                  <c:v>0.17</c:v>
                </c:pt>
                <c:pt idx="441">
                  <c:v>0.12</c:v>
                </c:pt>
                <c:pt idx="442">
                  <c:v>0.2</c:v>
                </c:pt>
                <c:pt idx="443">
                  <c:v>0.14000000000000001</c:v>
                </c:pt>
                <c:pt idx="444">
                  <c:v>0.18</c:v>
                </c:pt>
                <c:pt idx="445">
                  <c:v>0.15</c:v>
                </c:pt>
                <c:pt idx="446">
                  <c:v>0.14000000000000001</c:v>
                </c:pt>
                <c:pt idx="447">
                  <c:v>0.1</c:v>
                </c:pt>
                <c:pt idx="448">
                  <c:v>0.17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0.2</c:v>
                </c:pt>
                <c:pt idx="452">
                  <c:v>0.13</c:v>
                </c:pt>
                <c:pt idx="453">
                  <c:v>0.16</c:v>
                </c:pt>
                <c:pt idx="454">
                  <c:v>0.12</c:v>
                </c:pt>
                <c:pt idx="455">
                  <c:v>0.17</c:v>
                </c:pt>
                <c:pt idx="456">
                  <c:v>0.1</c:v>
                </c:pt>
                <c:pt idx="457">
                  <c:v>0.19</c:v>
                </c:pt>
                <c:pt idx="458">
                  <c:v>0.22</c:v>
                </c:pt>
                <c:pt idx="459">
                  <c:v>0.13</c:v>
                </c:pt>
                <c:pt idx="460">
                  <c:v>0.09</c:v>
                </c:pt>
                <c:pt idx="461">
                  <c:v>0.14000000000000001</c:v>
                </c:pt>
                <c:pt idx="462">
                  <c:v>0.09</c:v>
                </c:pt>
                <c:pt idx="463">
                  <c:v>0.13</c:v>
                </c:pt>
                <c:pt idx="464">
                  <c:v>0.16</c:v>
                </c:pt>
                <c:pt idx="465">
                  <c:v>0.15</c:v>
                </c:pt>
                <c:pt idx="466">
                  <c:v>0.23</c:v>
                </c:pt>
                <c:pt idx="467">
                  <c:v>0.13</c:v>
                </c:pt>
                <c:pt idx="468">
                  <c:v>0.15</c:v>
                </c:pt>
                <c:pt idx="469">
                  <c:v>0.13</c:v>
                </c:pt>
                <c:pt idx="470">
                  <c:v>0.09</c:v>
                </c:pt>
                <c:pt idx="471">
                  <c:v>0.14000000000000001</c:v>
                </c:pt>
                <c:pt idx="472">
                  <c:v>0.13</c:v>
                </c:pt>
                <c:pt idx="473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9-48B4-9DA5-FD512713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48288"/>
        <c:axId val="460366656"/>
      </c:scatterChart>
      <c:valAx>
        <c:axId val="8499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6656"/>
        <c:crosses val="autoZero"/>
        <c:crossBetween val="midCat"/>
      </c:valAx>
      <c:valAx>
        <c:axId val="4603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36512</xdr:colOff>
      <xdr:row>11</xdr:row>
      <xdr:rowOff>163512</xdr:rowOff>
    </xdr:from>
    <xdr:to>
      <xdr:col>29</xdr:col>
      <xdr:colOff>400050</xdr:colOff>
      <xdr:row>29</xdr:row>
      <xdr:rowOff>25400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06B404-1CED-9582-955C-EB88702CB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aermepreise.info/preisuebersic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1"/>
  <sheetViews>
    <sheetView tabSelected="1" workbookViewId="0">
      <pane ySplit="10" topLeftCell="A11" activePane="bottomLeft" state="frozen"/>
      <selection pane="bottomLeft" activeCell="N8" sqref="N8"/>
    </sheetView>
  </sheetViews>
  <sheetFormatPr defaultColWidth="10.88671875" defaultRowHeight="14.4" x14ac:dyDescent="0.3"/>
  <cols>
    <col min="1" max="1" width="18" style="1" customWidth="1"/>
    <col min="2" max="2" width="18.44140625" style="1" customWidth="1"/>
    <col min="3" max="3" width="29.88671875" style="1" customWidth="1"/>
    <col min="4" max="4" width="28.6640625" style="1" customWidth="1"/>
    <col min="5" max="11" width="10.88671875" style="1"/>
    <col min="12" max="12" width="11.5546875"/>
    <col min="13" max="14" width="10.88671875" style="1"/>
    <col min="15" max="15" width="18.21875" style="1" customWidth="1"/>
    <col min="16" max="18" width="10.88671875" style="1"/>
    <col min="19" max="19" width="40.88671875" style="1" customWidth="1"/>
    <col min="20" max="20" width="10.88671875" style="15"/>
    <col min="21" max="21" width="10.88671875" style="1"/>
    <col min="22" max="22" width="31" style="1" customWidth="1"/>
    <col min="23" max="23" width="13.6640625" style="1" bestFit="1" customWidth="1"/>
    <col min="24" max="26" width="10.88671875" style="1"/>
    <col min="27" max="27" width="12.5546875" style="1" customWidth="1"/>
    <col min="28" max="16384" width="10.88671875" style="1"/>
  </cols>
  <sheetData>
    <row r="1" spans="1:50" x14ac:dyDescent="0.3">
      <c r="A1" s="11" t="s">
        <v>1349</v>
      </c>
      <c r="U1" s="18" t="s">
        <v>1354</v>
      </c>
      <c r="V1" s="15"/>
      <c r="W1" s="15"/>
      <c r="X1" s="15"/>
      <c r="Y1" s="15"/>
      <c r="Z1" s="15"/>
      <c r="AA1" s="15"/>
    </row>
    <row r="2" spans="1:50" x14ac:dyDescent="0.3">
      <c r="A2" s="19" t="s">
        <v>1355</v>
      </c>
    </row>
    <row r="5" spans="1:50" x14ac:dyDescent="0.3">
      <c r="M5" s="1" t="s">
        <v>1351</v>
      </c>
      <c r="N5" s="1" t="s">
        <v>1351</v>
      </c>
    </row>
    <row r="6" spans="1:50" x14ac:dyDescent="0.3">
      <c r="M6" s="1" t="s">
        <v>1352</v>
      </c>
      <c r="N6" s="1" t="s">
        <v>1352</v>
      </c>
    </row>
    <row r="7" spans="1:50" x14ac:dyDescent="0.3">
      <c r="M7" s="1" t="s">
        <v>1353</v>
      </c>
      <c r="N7" s="1" t="s">
        <v>1353</v>
      </c>
    </row>
    <row r="8" spans="1:50" x14ac:dyDescent="0.3">
      <c r="M8" s="14">
        <v>10000</v>
      </c>
      <c r="N8" s="13">
        <v>0.25</v>
      </c>
      <c r="V8" s="3">
        <f>IFERROR(SUM(V11:V531),)</f>
        <v>0</v>
      </c>
      <c r="W8" s="2">
        <f>SUM(W11:W531)</f>
        <v>66073480.644998789</v>
      </c>
      <c r="AA8" s="2">
        <f>SUM(AA11:AA531)</f>
        <v>66073480.644998774</v>
      </c>
    </row>
    <row r="9" spans="1:50" x14ac:dyDescent="0.3">
      <c r="M9" s="2">
        <f>SUM(M11:M531)</f>
        <v>9225363</v>
      </c>
      <c r="W9" s="2">
        <f>W8/1000</f>
        <v>66073.480644998795</v>
      </c>
      <c r="X9" s="1" t="s">
        <v>1348</v>
      </c>
      <c r="Y9" s="4">
        <f>M9/W8</f>
        <v>0.13962277921404287</v>
      </c>
      <c r="AA9" s="2">
        <f>AA8/1000</f>
        <v>66073.480644998781</v>
      </c>
    </row>
    <row r="10" spans="1:50" s="5" customFormat="1" ht="55.2" x14ac:dyDescent="0.25">
      <c r="A10" s="5" t="s">
        <v>1329</v>
      </c>
      <c r="B10" s="5" t="s">
        <v>1330</v>
      </c>
      <c r="C10" s="5" t="s">
        <v>1331</v>
      </c>
      <c r="D10" s="5" t="s">
        <v>1332</v>
      </c>
      <c r="E10" s="5" t="s">
        <v>1334</v>
      </c>
      <c r="F10" s="5" t="s">
        <v>1333</v>
      </c>
      <c r="G10" s="5" t="s">
        <v>1335</v>
      </c>
      <c r="H10" s="5" t="s">
        <v>1336</v>
      </c>
      <c r="I10" s="5" t="s">
        <v>1337</v>
      </c>
      <c r="J10" s="5" t="s">
        <v>1338</v>
      </c>
      <c r="K10" s="5" t="s">
        <v>1339</v>
      </c>
      <c r="M10" s="5" t="s">
        <v>1340</v>
      </c>
      <c r="N10" s="5" t="s">
        <v>1341</v>
      </c>
      <c r="O10" s="5" t="s">
        <v>1342</v>
      </c>
      <c r="P10" s="5" t="s">
        <v>1343</v>
      </c>
      <c r="Q10" s="5" t="s">
        <v>1344</v>
      </c>
      <c r="R10" s="5" t="s">
        <v>1345</v>
      </c>
      <c r="S10" s="5" t="s">
        <v>1346</v>
      </c>
      <c r="T10" s="16"/>
      <c r="U10" s="1"/>
      <c r="V10" s="5" t="s">
        <v>1347</v>
      </c>
      <c r="W10" s="5" t="s">
        <v>1350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7.6" x14ac:dyDescent="0.3">
      <c r="A11" s="6" t="s">
        <v>125</v>
      </c>
      <c r="B11" s="6" t="s">
        <v>126</v>
      </c>
      <c r="C11" s="6" t="s">
        <v>127</v>
      </c>
      <c r="D11" s="6" t="s">
        <v>128</v>
      </c>
      <c r="E11" s="6">
        <v>13.35</v>
      </c>
      <c r="F11" s="6">
        <v>12.82</v>
      </c>
      <c r="G11" s="6">
        <v>12.73</v>
      </c>
      <c r="H11" s="6" t="s">
        <v>4</v>
      </c>
      <c r="I11" s="6" t="s">
        <v>45</v>
      </c>
      <c r="J11" s="7">
        <v>45108</v>
      </c>
      <c r="K11" s="6" t="s">
        <v>63</v>
      </c>
      <c r="M11" s="6">
        <v>239</v>
      </c>
      <c r="N11" s="8">
        <v>0.08</v>
      </c>
      <c r="O11" s="6" t="s">
        <v>129</v>
      </c>
      <c r="P11" s="6" t="s">
        <v>48</v>
      </c>
      <c r="Q11" s="6" t="s">
        <v>15</v>
      </c>
      <c r="R11" s="6">
        <v>0.35</v>
      </c>
      <c r="S11" s="6" t="s">
        <v>130</v>
      </c>
      <c r="T11" s="17"/>
      <c r="V11" s="9">
        <f>M11/N11</f>
        <v>2987.5</v>
      </c>
      <c r="W11" s="2">
        <f>IFERROR(V11,0)</f>
        <v>2987.5</v>
      </c>
      <c r="X11" s="10">
        <f>N11</f>
        <v>0.08</v>
      </c>
      <c r="AA11" s="2">
        <v>0</v>
      </c>
      <c r="AB11" s="10" t="s">
        <v>15</v>
      </c>
    </row>
    <row r="12" spans="1:50" ht="27.6" x14ac:dyDescent="0.3">
      <c r="A12" s="6" t="s">
        <v>125</v>
      </c>
      <c r="B12" s="6" t="s">
        <v>126</v>
      </c>
      <c r="C12" s="6" t="s">
        <v>127</v>
      </c>
      <c r="D12" s="6" t="s">
        <v>131</v>
      </c>
      <c r="E12" s="6">
        <v>21.68</v>
      </c>
      <c r="F12" s="6">
        <v>19.920000000000002</v>
      </c>
      <c r="G12" s="6">
        <v>19.510000000000002</v>
      </c>
      <c r="H12" s="6" t="s">
        <v>4</v>
      </c>
      <c r="I12" s="6" t="s">
        <v>45</v>
      </c>
      <c r="J12" s="7">
        <v>45108</v>
      </c>
      <c r="K12" s="6" t="s">
        <v>63</v>
      </c>
      <c r="M12" s="6">
        <v>559</v>
      </c>
      <c r="N12" s="8">
        <v>0.16</v>
      </c>
      <c r="O12" s="6" t="s">
        <v>34</v>
      </c>
      <c r="P12" s="6" t="s">
        <v>17</v>
      </c>
      <c r="Q12" s="8">
        <v>0.85</v>
      </c>
      <c r="R12" s="6">
        <v>0.24</v>
      </c>
      <c r="S12" s="6" t="s">
        <v>130</v>
      </c>
      <c r="T12" s="17"/>
      <c r="V12" s="9">
        <f t="shared" ref="V12:V75" si="0">M12/N12</f>
        <v>3493.75</v>
      </c>
      <c r="W12" s="2">
        <f t="shared" ref="W12:W75" si="1">IFERROR(V12,0)</f>
        <v>3493.75</v>
      </c>
      <c r="X12" s="10">
        <f t="shared" ref="X12:X75" si="2">N12</f>
        <v>0.16</v>
      </c>
      <c r="AA12" s="2">
        <v>0</v>
      </c>
      <c r="AB12" s="10" t="s">
        <v>15</v>
      </c>
    </row>
    <row r="13" spans="1:50" ht="27.6" x14ac:dyDescent="0.3">
      <c r="A13" s="6" t="s">
        <v>125</v>
      </c>
      <c r="B13" s="6" t="s">
        <v>126</v>
      </c>
      <c r="C13" s="6" t="s">
        <v>127</v>
      </c>
      <c r="D13" s="6" t="s">
        <v>132</v>
      </c>
      <c r="E13" s="6">
        <v>18.170000000000002</v>
      </c>
      <c r="F13" s="6">
        <v>16.8</v>
      </c>
      <c r="G13" s="6">
        <v>16.559999999999999</v>
      </c>
      <c r="H13" s="6" t="s">
        <v>4</v>
      </c>
      <c r="I13" s="6" t="s">
        <v>45</v>
      </c>
      <c r="J13" s="7">
        <v>45108</v>
      </c>
      <c r="K13" s="6" t="s">
        <v>46</v>
      </c>
      <c r="M13" s="6">
        <v>274</v>
      </c>
      <c r="N13" s="8">
        <v>0.05</v>
      </c>
      <c r="O13" s="6" t="s">
        <v>133</v>
      </c>
      <c r="P13" s="6" t="s">
        <v>17</v>
      </c>
      <c r="Q13" s="6" t="s">
        <v>15</v>
      </c>
      <c r="R13" s="6">
        <v>0.44</v>
      </c>
      <c r="S13" s="6" t="s">
        <v>130</v>
      </c>
      <c r="T13" s="17"/>
      <c r="V13" s="9">
        <f t="shared" si="0"/>
        <v>5480</v>
      </c>
      <c r="W13" s="2">
        <f t="shared" si="1"/>
        <v>5480</v>
      </c>
      <c r="X13" s="10">
        <f t="shared" si="2"/>
        <v>0.05</v>
      </c>
      <c r="AA13" s="2">
        <v>0</v>
      </c>
      <c r="AB13" s="10" t="s">
        <v>15</v>
      </c>
    </row>
    <row r="14" spans="1:50" ht="27.6" x14ac:dyDescent="0.3">
      <c r="A14" s="6" t="s">
        <v>125</v>
      </c>
      <c r="B14" s="6" t="s">
        <v>126</v>
      </c>
      <c r="C14" s="6" t="s">
        <v>127</v>
      </c>
      <c r="D14" s="6" t="s">
        <v>134</v>
      </c>
      <c r="E14" s="6">
        <v>21.68</v>
      </c>
      <c r="F14" s="6">
        <v>19.920000000000002</v>
      </c>
      <c r="G14" s="6">
        <v>19.510000000000002</v>
      </c>
      <c r="H14" s="6" t="s">
        <v>4</v>
      </c>
      <c r="I14" s="6" t="s">
        <v>45</v>
      </c>
      <c r="J14" s="7">
        <v>45108</v>
      </c>
      <c r="K14" s="6" t="s">
        <v>63</v>
      </c>
      <c r="M14" s="6">
        <v>1546</v>
      </c>
      <c r="N14" s="8">
        <v>0.23</v>
      </c>
      <c r="O14" s="6" t="s">
        <v>135</v>
      </c>
      <c r="P14" s="6" t="s">
        <v>48</v>
      </c>
      <c r="Q14" s="8">
        <v>0.57999999999999996</v>
      </c>
      <c r="R14" s="6">
        <v>0.22</v>
      </c>
      <c r="S14" s="6" t="s">
        <v>130</v>
      </c>
      <c r="T14" s="17"/>
      <c r="V14" s="9">
        <f t="shared" si="0"/>
        <v>6721.7391304347821</v>
      </c>
      <c r="W14" s="2">
        <f t="shared" si="1"/>
        <v>6721.7391304347821</v>
      </c>
      <c r="X14" s="10">
        <f t="shared" si="2"/>
        <v>0.23</v>
      </c>
      <c r="AA14" s="2">
        <v>0</v>
      </c>
      <c r="AB14" s="10" t="s">
        <v>15</v>
      </c>
    </row>
    <row r="15" spans="1:50" ht="27.6" x14ac:dyDescent="0.3">
      <c r="A15" s="6" t="s">
        <v>125</v>
      </c>
      <c r="B15" s="6" t="s">
        <v>126</v>
      </c>
      <c r="C15" s="6" t="s">
        <v>127</v>
      </c>
      <c r="D15" s="6" t="s">
        <v>136</v>
      </c>
      <c r="E15" s="6">
        <v>15.32</v>
      </c>
      <c r="F15" s="6">
        <v>13.55</v>
      </c>
      <c r="G15" s="6">
        <v>13.15</v>
      </c>
      <c r="H15" s="6" t="s">
        <v>4</v>
      </c>
      <c r="I15" s="6" t="s">
        <v>45</v>
      </c>
      <c r="J15" s="7">
        <v>45108</v>
      </c>
      <c r="K15" s="6" t="s">
        <v>6</v>
      </c>
      <c r="M15" s="6">
        <v>51033</v>
      </c>
      <c r="N15" s="8">
        <v>0.19</v>
      </c>
      <c r="O15" s="6" t="s">
        <v>137</v>
      </c>
      <c r="P15" s="6" t="s">
        <v>15</v>
      </c>
      <c r="Q15" s="8">
        <v>0.99</v>
      </c>
      <c r="R15" s="6">
        <v>0.49</v>
      </c>
      <c r="S15" s="6" t="s">
        <v>130</v>
      </c>
      <c r="T15" s="17"/>
      <c r="V15" s="9">
        <f t="shared" si="0"/>
        <v>268594.73684210528</v>
      </c>
      <c r="W15" s="2">
        <f t="shared" si="1"/>
        <v>268594.73684210528</v>
      </c>
      <c r="X15" s="10">
        <f t="shared" si="2"/>
        <v>0.19</v>
      </c>
      <c r="AA15" s="2">
        <v>0</v>
      </c>
      <c r="AB15" s="10" t="s">
        <v>15</v>
      </c>
    </row>
    <row r="16" spans="1:50" ht="27.6" x14ac:dyDescent="0.3">
      <c r="A16" s="6" t="s">
        <v>125</v>
      </c>
      <c r="B16" s="6" t="s">
        <v>126</v>
      </c>
      <c r="C16" s="6" t="s">
        <v>127</v>
      </c>
      <c r="D16" s="6" t="s">
        <v>138</v>
      </c>
      <c r="E16" s="6">
        <v>21.68</v>
      </c>
      <c r="F16" s="6">
        <v>19.920000000000002</v>
      </c>
      <c r="G16" s="6">
        <v>19.510000000000002</v>
      </c>
      <c r="H16" s="6" t="s">
        <v>4</v>
      </c>
      <c r="I16" s="6" t="s">
        <v>45</v>
      </c>
      <c r="J16" s="7">
        <v>45108</v>
      </c>
      <c r="K16" s="6" t="s">
        <v>63</v>
      </c>
      <c r="M16" s="6">
        <v>1560</v>
      </c>
      <c r="N16" s="8">
        <v>0.1</v>
      </c>
      <c r="O16" s="6" t="s">
        <v>135</v>
      </c>
      <c r="P16" s="6" t="s">
        <v>48</v>
      </c>
      <c r="Q16" s="8">
        <v>0.74</v>
      </c>
      <c r="R16" s="6">
        <v>0.22</v>
      </c>
      <c r="S16" s="6" t="s">
        <v>130</v>
      </c>
      <c r="T16" s="17"/>
      <c r="V16" s="9">
        <f t="shared" si="0"/>
        <v>15600</v>
      </c>
      <c r="W16" s="2">
        <f t="shared" si="1"/>
        <v>15600</v>
      </c>
      <c r="X16" s="10">
        <f t="shared" si="2"/>
        <v>0.1</v>
      </c>
      <c r="AA16" s="2">
        <v>0</v>
      </c>
      <c r="AB16" s="10" t="s">
        <v>15</v>
      </c>
    </row>
    <row r="17" spans="1:28" ht="27.6" x14ac:dyDescent="0.3">
      <c r="A17" s="6" t="s">
        <v>41</v>
      </c>
      <c r="B17" s="6" t="s">
        <v>139</v>
      </c>
      <c r="C17" s="6" t="s">
        <v>140</v>
      </c>
      <c r="D17" s="6" t="s">
        <v>141</v>
      </c>
      <c r="E17" s="6">
        <v>17.84</v>
      </c>
      <c r="F17" s="6" t="s">
        <v>15</v>
      </c>
      <c r="G17" s="6" t="s">
        <v>15</v>
      </c>
      <c r="H17" s="6" t="s">
        <v>4</v>
      </c>
      <c r="I17" s="6" t="s">
        <v>45</v>
      </c>
      <c r="J17" s="6"/>
      <c r="K17" s="6" t="s">
        <v>46</v>
      </c>
      <c r="M17" s="6" t="s">
        <v>15</v>
      </c>
      <c r="N17" s="8" t="s">
        <v>15</v>
      </c>
      <c r="O17" s="6" t="s">
        <v>142</v>
      </c>
      <c r="P17" s="6" t="s">
        <v>32</v>
      </c>
      <c r="Q17" s="6" t="s">
        <v>15</v>
      </c>
      <c r="R17" s="6">
        <v>1.1399999999999999</v>
      </c>
      <c r="S17" s="6" t="s">
        <v>143</v>
      </c>
      <c r="T17" s="17"/>
      <c r="V17" s="9" t="e">
        <f t="shared" si="0"/>
        <v>#VALUE!</v>
      </c>
      <c r="W17" s="2">
        <f t="shared" si="1"/>
        <v>0</v>
      </c>
      <c r="X17" s="10" t="str">
        <f t="shared" si="2"/>
        <v>-</v>
      </c>
      <c r="AA17" s="2">
        <v>0</v>
      </c>
      <c r="AB17" s="10" t="s">
        <v>15</v>
      </c>
    </row>
    <row r="18" spans="1:28" ht="27.6" x14ac:dyDescent="0.3">
      <c r="A18" s="6" t="s">
        <v>41</v>
      </c>
      <c r="B18" s="6" t="s">
        <v>139</v>
      </c>
      <c r="C18" s="6" t="s">
        <v>140</v>
      </c>
      <c r="D18" s="6" t="s">
        <v>144</v>
      </c>
      <c r="E18" s="6">
        <v>13.2</v>
      </c>
      <c r="F18" s="6">
        <v>13.2</v>
      </c>
      <c r="G18" s="6">
        <v>13.2</v>
      </c>
      <c r="H18" s="6" t="s">
        <v>4</v>
      </c>
      <c r="I18" s="6" t="s">
        <v>14</v>
      </c>
      <c r="J18" s="6"/>
      <c r="K18" s="6" t="s">
        <v>55</v>
      </c>
      <c r="M18" s="6" t="s">
        <v>15</v>
      </c>
      <c r="N18" s="8" t="s">
        <v>15</v>
      </c>
      <c r="O18" s="6" t="s">
        <v>47</v>
      </c>
      <c r="P18" s="6" t="s">
        <v>48</v>
      </c>
      <c r="Q18" s="6" t="s">
        <v>15</v>
      </c>
      <c r="R18" s="6">
        <v>0.27</v>
      </c>
      <c r="S18" s="6" t="s">
        <v>143</v>
      </c>
      <c r="T18" s="17"/>
      <c r="V18" s="9" t="e">
        <f t="shared" si="0"/>
        <v>#VALUE!</v>
      </c>
      <c r="W18" s="2">
        <f t="shared" si="1"/>
        <v>0</v>
      </c>
      <c r="X18" s="10" t="str">
        <f t="shared" si="2"/>
        <v>-</v>
      </c>
      <c r="AA18" s="2">
        <v>0</v>
      </c>
      <c r="AB18" s="10">
        <v>0.12</v>
      </c>
    </row>
    <row r="19" spans="1:28" ht="27.6" x14ac:dyDescent="0.3">
      <c r="A19" s="6" t="s">
        <v>41</v>
      </c>
      <c r="B19" s="6" t="s">
        <v>139</v>
      </c>
      <c r="C19" s="6" t="s">
        <v>140</v>
      </c>
      <c r="D19" s="6" t="s">
        <v>145</v>
      </c>
      <c r="E19" s="6">
        <v>15.61</v>
      </c>
      <c r="F19" s="6" t="s">
        <v>15</v>
      </c>
      <c r="G19" s="6" t="s">
        <v>15</v>
      </c>
      <c r="H19" s="6" t="s">
        <v>4</v>
      </c>
      <c r="I19" s="6" t="s">
        <v>14</v>
      </c>
      <c r="J19" s="6"/>
      <c r="K19" s="6" t="s">
        <v>46</v>
      </c>
      <c r="M19" s="6" t="s">
        <v>15</v>
      </c>
      <c r="N19" s="8" t="s">
        <v>15</v>
      </c>
      <c r="O19" s="6" t="s">
        <v>146</v>
      </c>
      <c r="P19" s="6" t="s">
        <v>8</v>
      </c>
      <c r="Q19" s="8">
        <v>0.16</v>
      </c>
      <c r="R19" s="6">
        <v>0.48</v>
      </c>
      <c r="S19" s="6" t="s">
        <v>143</v>
      </c>
      <c r="T19" s="17"/>
      <c r="V19" s="9" t="e">
        <f t="shared" si="0"/>
        <v>#VALUE!</v>
      </c>
      <c r="W19" s="2">
        <f t="shared" si="1"/>
        <v>0</v>
      </c>
      <c r="X19" s="10" t="str">
        <f t="shared" si="2"/>
        <v>-</v>
      </c>
      <c r="AA19" s="2">
        <v>0</v>
      </c>
      <c r="AB19" s="10">
        <v>0.18</v>
      </c>
    </row>
    <row r="20" spans="1:28" ht="27.6" x14ac:dyDescent="0.3">
      <c r="A20" s="6" t="s">
        <v>41</v>
      </c>
      <c r="B20" s="6" t="s">
        <v>139</v>
      </c>
      <c r="C20" s="6" t="s">
        <v>140</v>
      </c>
      <c r="D20" s="6" t="s">
        <v>147</v>
      </c>
      <c r="E20" s="6">
        <v>17.84</v>
      </c>
      <c r="F20" s="6" t="s">
        <v>15</v>
      </c>
      <c r="G20" s="6" t="s">
        <v>15</v>
      </c>
      <c r="H20" s="6" t="s">
        <v>4</v>
      </c>
      <c r="I20" s="6" t="s">
        <v>45</v>
      </c>
      <c r="J20" s="6"/>
      <c r="K20" s="6" t="s">
        <v>46</v>
      </c>
      <c r="M20" s="6" t="s">
        <v>15</v>
      </c>
      <c r="N20" s="8" t="s">
        <v>15</v>
      </c>
      <c r="O20" s="6" t="s">
        <v>47</v>
      </c>
      <c r="P20" s="6" t="s">
        <v>48</v>
      </c>
      <c r="Q20" s="8">
        <v>0.24</v>
      </c>
      <c r="R20" s="6">
        <v>0.57999999999999996</v>
      </c>
      <c r="S20" s="6" t="s">
        <v>143</v>
      </c>
      <c r="T20" s="17"/>
      <c r="V20" s="9" t="e">
        <f t="shared" si="0"/>
        <v>#VALUE!</v>
      </c>
      <c r="W20" s="2">
        <f t="shared" si="1"/>
        <v>0</v>
      </c>
      <c r="X20" s="10" t="str">
        <f t="shared" si="2"/>
        <v>-</v>
      </c>
      <c r="AA20" s="2">
        <v>0</v>
      </c>
      <c r="AB20" s="10">
        <v>0.04</v>
      </c>
    </row>
    <row r="21" spans="1:28" ht="27.6" x14ac:dyDescent="0.3">
      <c r="A21" s="6" t="s">
        <v>91</v>
      </c>
      <c r="B21" s="6" t="s">
        <v>148</v>
      </c>
      <c r="C21" s="6" t="s">
        <v>149</v>
      </c>
      <c r="D21" s="6" t="s">
        <v>149</v>
      </c>
      <c r="E21" s="6">
        <v>14.32</v>
      </c>
      <c r="F21" s="6">
        <v>11.38</v>
      </c>
      <c r="G21" s="6">
        <v>10.49</v>
      </c>
      <c r="H21" s="6" t="s">
        <v>4</v>
      </c>
      <c r="I21" s="6" t="s">
        <v>5</v>
      </c>
      <c r="J21" s="7">
        <v>45383</v>
      </c>
      <c r="K21" s="6" t="s">
        <v>63</v>
      </c>
      <c r="M21" s="6">
        <v>4178</v>
      </c>
      <c r="N21" s="8">
        <v>0.22</v>
      </c>
      <c r="O21" s="6" t="s">
        <v>150</v>
      </c>
      <c r="P21" s="6" t="s">
        <v>17</v>
      </c>
      <c r="Q21" s="8">
        <v>0.92</v>
      </c>
      <c r="R21" s="6">
        <v>0.21</v>
      </c>
      <c r="S21" s="6" t="s">
        <v>151</v>
      </c>
      <c r="T21" s="17"/>
      <c r="V21" s="9">
        <f t="shared" si="0"/>
        <v>18990.909090909092</v>
      </c>
      <c r="W21" s="2">
        <f t="shared" si="1"/>
        <v>18990.909090909092</v>
      </c>
      <c r="X21" s="10">
        <f t="shared" si="2"/>
        <v>0.22</v>
      </c>
      <c r="AA21" s="2">
        <v>0</v>
      </c>
      <c r="AB21" s="10">
        <v>0.11</v>
      </c>
    </row>
    <row r="22" spans="1:28" ht="27.6" x14ac:dyDescent="0.3">
      <c r="A22" s="6" t="s">
        <v>91</v>
      </c>
      <c r="B22" s="6" t="s">
        <v>152</v>
      </c>
      <c r="C22" s="6" t="s">
        <v>153</v>
      </c>
      <c r="D22" s="6" t="s">
        <v>154</v>
      </c>
      <c r="E22" s="6">
        <v>11.19</v>
      </c>
      <c r="F22" s="6">
        <v>11.19</v>
      </c>
      <c r="G22" s="6">
        <v>11.03</v>
      </c>
      <c r="H22" s="6" t="s">
        <v>4</v>
      </c>
      <c r="I22" s="6" t="s">
        <v>45</v>
      </c>
      <c r="J22" s="6"/>
      <c r="K22" s="6" t="s">
        <v>55</v>
      </c>
      <c r="M22" s="6">
        <v>4245</v>
      </c>
      <c r="N22" s="8">
        <v>0.16</v>
      </c>
      <c r="O22" s="6" t="s">
        <v>146</v>
      </c>
      <c r="P22" s="6" t="s">
        <v>48</v>
      </c>
      <c r="Q22" s="8">
        <v>0.88</v>
      </c>
      <c r="R22" s="6">
        <v>0.46</v>
      </c>
      <c r="S22" s="6" t="s">
        <v>155</v>
      </c>
      <c r="T22" s="17"/>
      <c r="V22" s="9">
        <f t="shared" si="0"/>
        <v>26531.25</v>
      </c>
      <c r="W22" s="2">
        <f t="shared" si="1"/>
        <v>26531.25</v>
      </c>
      <c r="X22" s="10">
        <f t="shared" si="2"/>
        <v>0.16</v>
      </c>
      <c r="AA22" s="2">
        <v>0</v>
      </c>
      <c r="AB22" s="10">
        <v>0</v>
      </c>
    </row>
    <row r="23" spans="1:28" ht="41.4" x14ac:dyDescent="0.3">
      <c r="A23" s="6" t="s">
        <v>91</v>
      </c>
      <c r="B23" s="6" t="s">
        <v>156</v>
      </c>
      <c r="C23" s="6" t="s">
        <v>157</v>
      </c>
      <c r="D23" s="6" t="s">
        <v>158</v>
      </c>
      <c r="E23" s="6">
        <v>17.07</v>
      </c>
      <c r="F23" s="6">
        <v>17.34</v>
      </c>
      <c r="G23" s="6">
        <v>17.39</v>
      </c>
      <c r="H23" s="6" t="s">
        <v>4</v>
      </c>
      <c r="I23" s="6" t="s">
        <v>45</v>
      </c>
      <c r="J23" s="7">
        <v>45292</v>
      </c>
      <c r="K23" s="6" t="s">
        <v>46</v>
      </c>
      <c r="M23" s="6">
        <v>486</v>
      </c>
      <c r="N23" s="8">
        <v>7.0000000000000007E-2</v>
      </c>
      <c r="O23" s="6" t="s">
        <v>159</v>
      </c>
      <c r="P23" s="6" t="s">
        <v>84</v>
      </c>
      <c r="Q23" s="8">
        <v>0.54</v>
      </c>
      <c r="R23" s="6">
        <v>0.5</v>
      </c>
      <c r="S23" s="6" t="s">
        <v>160</v>
      </c>
      <c r="T23" s="17"/>
      <c r="V23" s="9">
        <f t="shared" si="0"/>
        <v>6942.8571428571422</v>
      </c>
      <c r="W23" s="2">
        <f t="shared" si="1"/>
        <v>6942.8571428571422</v>
      </c>
      <c r="X23" s="10">
        <f t="shared" si="2"/>
        <v>7.0000000000000007E-2</v>
      </c>
      <c r="AA23" s="2">
        <v>0</v>
      </c>
      <c r="AB23" s="10">
        <v>0</v>
      </c>
    </row>
    <row r="24" spans="1:28" ht="41.4" x14ac:dyDescent="0.3">
      <c r="A24" s="6" t="s">
        <v>91</v>
      </c>
      <c r="B24" s="6" t="s">
        <v>156</v>
      </c>
      <c r="C24" s="6" t="s">
        <v>157</v>
      </c>
      <c r="D24" s="6" t="s">
        <v>161</v>
      </c>
      <c r="E24" s="6">
        <v>16.91</v>
      </c>
      <c r="F24" s="6">
        <v>17.190000000000001</v>
      </c>
      <c r="G24" s="6">
        <v>17.23</v>
      </c>
      <c r="H24" s="6" t="s">
        <v>4</v>
      </c>
      <c r="I24" s="6" t="s">
        <v>45</v>
      </c>
      <c r="J24" s="6"/>
      <c r="K24" s="6" t="s">
        <v>63</v>
      </c>
      <c r="M24" s="6">
        <v>2084</v>
      </c>
      <c r="N24" s="8">
        <v>0.14000000000000001</v>
      </c>
      <c r="O24" s="6" t="s">
        <v>162</v>
      </c>
      <c r="P24" s="6" t="s">
        <v>48</v>
      </c>
      <c r="Q24" s="8">
        <v>0.53</v>
      </c>
      <c r="R24" s="6">
        <v>0.22</v>
      </c>
      <c r="S24" s="6" t="s">
        <v>160</v>
      </c>
      <c r="T24" s="17"/>
      <c r="V24" s="9">
        <f t="shared" si="0"/>
        <v>14885.714285714284</v>
      </c>
      <c r="W24" s="2">
        <f t="shared" si="1"/>
        <v>14885.714285714284</v>
      </c>
      <c r="X24" s="10">
        <f t="shared" si="2"/>
        <v>0.14000000000000001</v>
      </c>
      <c r="AA24" s="2">
        <v>0</v>
      </c>
      <c r="AB24" s="10">
        <v>0</v>
      </c>
    </row>
    <row r="25" spans="1:28" ht="27.6" x14ac:dyDescent="0.3">
      <c r="A25" s="6" t="s">
        <v>91</v>
      </c>
      <c r="B25" s="6" t="s">
        <v>156</v>
      </c>
      <c r="C25" s="6" t="s">
        <v>157</v>
      </c>
      <c r="D25" s="6" t="s">
        <v>163</v>
      </c>
      <c r="E25" s="6">
        <v>17.66</v>
      </c>
      <c r="F25" s="6">
        <v>17.93</v>
      </c>
      <c r="G25" s="6">
        <v>17.98</v>
      </c>
      <c r="H25" s="6" t="s">
        <v>4</v>
      </c>
      <c r="I25" s="6" t="s">
        <v>45</v>
      </c>
      <c r="J25" s="7">
        <v>45292</v>
      </c>
      <c r="K25" s="6" t="s">
        <v>46</v>
      </c>
      <c r="M25" s="6">
        <v>122</v>
      </c>
      <c r="N25" s="8">
        <v>7.0000000000000007E-2</v>
      </c>
      <c r="O25" s="6" t="s">
        <v>22</v>
      </c>
      <c r="P25" s="6" t="s">
        <v>15</v>
      </c>
      <c r="Q25" s="8">
        <v>0.79</v>
      </c>
      <c r="R25" s="6">
        <v>0.48</v>
      </c>
      <c r="S25" s="6" t="s">
        <v>160</v>
      </c>
      <c r="T25" s="17"/>
      <c r="V25" s="9">
        <f t="shared" si="0"/>
        <v>1742.8571428571427</v>
      </c>
      <c r="W25" s="2">
        <f t="shared" si="1"/>
        <v>1742.8571428571427</v>
      </c>
      <c r="X25" s="10">
        <f t="shared" si="2"/>
        <v>7.0000000000000007E-2</v>
      </c>
      <c r="AA25" s="2">
        <v>0</v>
      </c>
      <c r="AB25" s="10" t="s">
        <v>15</v>
      </c>
    </row>
    <row r="26" spans="1:28" ht="27.6" x14ac:dyDescent="0.3">
      <c r="A26" s="6" t="s">
        <v>91</v>
      </c>
      <c r="B26" s="6" t="s">
        <v>156</v>
      </c>
      <c r="C26" s="6" t="s">
        <v>157</v>
      </c>
      <c r="D26" s="6" t="s">
        <v>164</v>
      </c>
      <c r="E26" s="6">
        <v>11.15</v>
      </c>
      <c r="F26" s="6">
        <v>11.4</v>
      </c>
      <c r="G26" s="6">
        <v>11.44</v>
      </c>
      <c r="H26" s="6" t="s">
        <v>4</v>
      </c>
      <c r="I26" s="6" t="s">
        <v>45</v>
      </c>
      <c r="J26" s="7">
        <v>45292</v>
      </c>
      <c r="K26" s="6" t="s">
        <v>46</v>
      </c>
      <c r="M26" s="6">
        <v>148</v>
      </c>
      <c r="N26" s="8">
        <v>0.11</v>
      </c>
      <c r="O26" s="6" t="s">
        <v>165</v>
      </c>
      <c r="P26" s="6" t="s">
        <v>15</v>
      </c>
      <c r="Q26" s="6" t="s">
        <v>15</v>
      </c>
      <c r="R26" s="6" t="s">
        <v>15</v>
      </c>
      <c r="S26" s="6" t="s">
        <v>160</v>
      </c>
      <c r="T26" s="17"/>
      <c r="V26" s="9">
        <f t="shared" si="0"/>
        <v>1345.4545454545455</v>
      </c>
      <c r="W26" s="2">
        <f t="shared" si="1"/>
        <v>1345.4545454545455</v>
      </c>
      <c r="X26" s="10">
        <f t="shared" si="2"/>
        <v>0.11</v>
      </c>
      <c r="AA26" s="2">
        <v>0</v>
      </c>
      <c r="AB26" s="10">
        <v>0</v>
      </c>
    </row>
    <row r="27" spans="1:28" ht="27.6" x14ac:dyDescent="0.3">
      <c r="A27" s="6" t="s">
        <v>91</v>
      </c>
      <c r="B27" s="6" t="s">
        <v>156</v>
      </c>
      <c r="C27" s="6" t="s">
        <v>157</v>
      </c>
      <c r="D27" s="6" t="s">
        <v>166</v>
      </c>
      <c r="E27" s="6">
        <v>10.87</v>
      </c>
      <c r="F27" s="6">
        <v>11.07</v>
      </c>
      <c r="G27" s="6">
        <v>11.11</v>
      </c>
      <c r="H27" s="6" t="s">
        <v>4</v>
      </c>
      <c r="I27" s="6" t="s">
        <v>45</v>
      </c>
      <c r="J27" s="7">
        <v>45292</v>
      </c>
      <c r="K27" s="6" t="s">
        <v>46</v>
      </c>
      <c r="M27" s="6">
        <v>108</v>
      </c>
      <c r="N27" s="8">
        <v>0.03</v>
      </c>
      <c r="O27" s="6" t="s">
        <v>115</v>
      </c>
      <c r="P27" s="6" t="s">
        <v>17</v>
      </c>
      <c r="Q27" s="6" t="s">
        <v>15</v>
      </c>
      <c r="R27" s="6">
        <v>0.2</v>
      </c>
      <c r="S27" s="6" t="s">
        <v>160</v>
      </c>
      <c r="T27" s="17"/>
      <c r="V27" s="9">
        <f t="shared" si="0"/>
        <v>3600</v>
      </c>
      <c r="W27" s="2">
        <f t="shared" si="1"/>
        <v>3600</v>
      </c>
      <c r="X27" s="10">
        <f t="shared" si="2"/>
        <v>0.03</v>
      </c>
      <c r="AA27" s="2">
        <v>0</v>
      </c>
      <c r="AB27" s="10">
        <v>0</v>
      </c>
    </row>
    <row r="28" spans="1:28" ht="30" customHeight="1" x14ac:dyDescent="0.3">
      <c r="A28" s="6" t="s">
        <v>64</v>
      </c>
      <c r="B28" s="6" t="s">
        <v>167</v>
      </c>
      <c r="C28" s="6" t="s">
        <v>66</v>
      </c>
      <c r="D28" s="6" t="s">
        <v>168</v>
      </c>
      <c r="E28" s="6">
        <v>19.88</v>
      </c>
      <c r="F28" s="6">
        <v>21.92</v>
      </c>
      <c r="G28" s="6">
        <v>21.43</v>
      </c>
      <c r="H28" s="6" t="s">
        <v>4</v>
      </c>
      <c r="I28" s="6" t="s">
        <v>45</v>
      </c>
      <c r="J28" s="7">
        <v>45292</v>
      </c>
      <c r="K28" s="6" t="s">
        <v>63</v>
      </c>
      <c r="M28" s="6">
        <v>1167</v>
      </c>
      <c r="N28" s="8">
        <v>0.19</v>
      </c>
      <c r="O28" s="6" t="s">
        <v>169</v>
      </c>
      <c r="P28" s="6" t="s">
        <v>8</v>
      </c>
      <c r="Q28" s="8">
        <v>0.4</v>
      </c>
      <c r="R28" s="6">
        <v>0.38</v>
      </c>
      <c r="S28" s="6" t="s">
        <v>69</v>
      </c>
      <c r="T28" s="17"/>
      <c r="V28" s="9">
        <f t="shared" si="0"/>
        <v>6142.105263157895</v>
      </c>
      <c r="W28" s="2">
        <f t="shared" si="1"/>
        <v>6142.105263157895</v>
      </c>
      <c r="X28" s="10">
        <f t="shared" si="2"/>
        <v>0.19</v>
      </c>
      <c r="AA28" s="2">
        <v>0</v>
      </c>
      <c r="AB28" s="10" t="s">
        <v>15</v>
      </c>
    </row>
    <row r="29" spans="1:28" ht="27.6" x14ac:dyDescent="0.3">
      <c r="A29" s="6" t="s">
        <v>64</v>
      </c>
      <c r="B29" s="6" t="s">
        <v>167</v>
      </c>
      <c r="C29" s="6" t="s">
        <v>66</v>
      </c>
      <c r="D29" s="6" t="s">
        <v>170</v>
      </c>
      <c r="E29" s="6">
        <v>27.74</v>
      </c>
      <c r="F29" s="6">
        <v>29.78</v>
      </c>
      <c r="G29" s="6">
        <v>29.29</v>
      </c>
      <c r="H29" s="6" t="s">
        <v>4</v>
      </c>
      <c r="I29" s="6" t="s">
        <v>45</v>
      </c>
      <c r="J29" s="7">
        <v>45292</v>
      </c>
      <c r="K29" s="6" t="s">
        <v>46</v>
      </c>
      <c r="M29" s="6">
        <v>180</v>
      </c>
      <c r="N29" s="8">
        <v>0.38</v>
      </c>
      <c r="O29" s="6" t="s">
        <v>22</v>
      </c>
      <c r="P29" s="6" t="s">
        <v>15</v>
      </c>
      <c r="Q29" s="8">
        <v>0.47</v>
      </c>
      <c r="R29" s="6">
        <v>1.3</v>
      </c>
      <c r="S29" s="6" t="s">
        <v>69</v>
      </c>
      <c r="T29" s="17"/>
      <c r="V29" s="9">
        <f t="shared" si="0"/>
        <v>473.68421052631578</v>
      </c>
      <c r="W29" s="2">
        <f t="shared" si="1"/>
        <v>473.68421052631578</v>
      </c>
      <c r="X29" s="12">
        <f t="shared" si="2"/>
        <v>0.38</v>
      </c>
      <c r="AA29" s="2">
        <v>0</v>
      </c>
      <c r="AB29" s="10" t="s">
        <v>15</v>
      </c>
    </row>
    <row r="30" spans="1:28" ht="27.6" x14ac:dyDescent="0.3">
      <c r="A30" s="6" t="s">
        <v>64</v>
      </c>
      <c r="B30" s="6" t="s">
        <v>167</v>
      </c>
      <c r="C30" s="6" t="s">
        <v>66</v>
      </c>
      <c r="D30" s="6" t="s">
        <v>171</v>
      </c>
      <c r="E30" s="6">
        <v>19.18</v>
      </c>
      <c r="F30" s="6">
        <v>21.22</v>
      </c>
      <c r="G30" s="6">
        <v>20.72</v>
      </c>
      <c r="H30" s="6" t="s">
        <v>4</v>
      </c>
      <c r="I30" s="6" t="s">
        <v>45</v>
      </c>
      <c r="J30" s="7">
        <v>45292</v>
      </c>
      <c r="K30" s="6" t="s">
        <v>46</v>
      </c>
      <c r="M30" s="6" t="s">
        <v>15</v>
      </c>
      <c r="N30" s="8" t="s">
        <v>15</v>
      </c>
      <c r="O30" s="6" t="s">
        <v>22</v>
      </c>
      <c r="P30" s="6" t="s">
        <v>15</v>
      </c>
      <c r="Q30" s="6" t="s">
        <v>15</v>
      </c>
      <c r="R30" s="6">
        <v>1.1000000000000001</v>
      </c>
      <c r="S30" s="6" t="s">
        <v>69</v>
      </c>
      <c r="T30" s="17"/>
      <c r="V30" s="9" t="e">
        <f t="shared" si="0"/>
        <v>#VALUE!</v>
      </c>
      <c r="W30" s="2">
        <f t="shared" si="1"/>
        <v>0</v>
      </c>
      <c r="X30" s="10" t="str">
        <f t="shared" si="2"/>
        <v>-</v>
      </c>
      <c r="AA30" s="2">
        <v>0</v>
      </c>
      <c r="AB30" s="10" t="s">
        <v>15</v>
      </c>
    </row>
    <row r="31" spans="1:28" ht="27.6" x14ac:dyDescent="0.3">
      <c r="A31" s="6" t="s">
        <v>79</v>
      </c>
      <c r="B31" s="6" t="s">
        <v>172</v>
      </c>
      <c r="C31" s="6" t="s">
        <v>173</v>
      </c>
      <c r="D31" s="6" t="s">
        <v>174</v>
      </c>
      <c r="E31" s="6">
        <v>20.53</v>
      </c>
      <c r="F31" s="6">
        <v>19.899999999999999</v>
      </c>
      <c r="G31" s="6">
        <v>19.86</v>
      </c>
      <c r="H31" s="6" t="s">
        <v>89</v>
      </c>
      <c r="I31" s="6" t="s">
        <v>45</v>
      </c>
      <c r="J31" s="6"/>
      <c r="K31" s="6" t="s">
        <v>63</v>
      </c>
      <c r="M31" s="6">
        <v>4</v>
      </c>
      <c r="N31" s="8">
        <v>0.13</v>
      </c>
      <c r="O31" s="6" t="s">
        <v>175</v>
      </c>
      <c r="P31" s="6" t="s">
        <v>15</v>
      </c>
      <c r="Q31" s="8">
        <v>0.43</v>
      </c>
      <c r="R31" s="6">
        <v>0.77</v>
      </c>
      <c r="S31" s="6" t="s">
        <v>176</v>
      </c>
      <c r="T31" s="17"/>
      <c r="V31" s="9">
        <f t="shared" si="0"/>
        <v>30.769230769230766</v>
      </c>
      <c r="W31" s="2">
        <f t="shared" si="1"/>
        <v>30.769230769230766</v>
      </c>
      <c r="X31" s="10">
        <f t="shared" si="2"/>
        <v>0.13</v>
      </c>
      <c r="AA31" s="2">
        <v>0</v>
      </c>
      <c r="AB31" s="10" t="s">
        <v>15</v>
      </c>
    </row>
    <row r="32" spans="1:28" ht="27.6" x14ac:dyDescent="0.3">
      <c r="A32" s="6" t="s">
        <v>177</v>
      </c>
      <c r="B32" s="6" t="s">
        <v>178</v>
      </c>
      <c r="C32" s="6" t="s">
        <v>179</v>
      </c>
      <c r="D32" s="6" t="s">
        <v>180</v>
      </c>
      <c r="E32" s="6">
        <v>19.38</v>
      </c>
      <c r="F32" s="6">
        <v>19.100000000000001</v>
      </c>
      <c r="G32" s="6">
        <v>19.07</v>
      </c>
      <c r="H32" s="6" t="s">
        <v>13</v>
      </c>
      <c r="I32" s="6" t="s">
        <v>45</v>
      </c>
      <c r="J32" s="6"/>
      <c r="K32" s="6" t="s">
        <v>15</v>
      </c>
      <c r="M32" s="6">
        <v>1295</v>
      </c>
      <c r="N32" s="8">
        <v>0.11</v>
      </c>
      <c r="O32" s="6" t="s">
        <v>22</v>
      </c>
      <c r="P32" s="6" t="s">
        <v>15</v>
      </c>
      <c r="Q32" s="8">
        <v>0.84</v>
      </c>
      <c r="R32" s="6">
        <v>0.63</v>
      </c>
      <c r="S32" s="6" t="s">
        <v>181</v>
      </c>
      <c r="T32" s="17"/>
      <c r="V32" s="9">
        <f t="shared" si="0"/>
        <v>11772.727272727272</v>
      </c>
      <c r="W32" s="2">
        <f t="shared" si="1"/>
        <v>11772.727272727272</v>
      </c>
      <c r="X32" s="10">
        <f t="shared" si="2"/>
        <v>0.11</v>
      </c>
      <c r="AA32" s="2">
        <v>0</v>
      </c>
      <c r="AB32" s="10" t="s">
        <v>15</v>
      </c>
    </row>
    <row r="33" spans="1:28" ht="27.6" x14ac:dyDescent="0.3">
      <c r="A33" s="6" t="s">
        <v>177</v>
      </c>
      <c r="B33" s="6" t="s">
        <v>178</v>
      </c>
      <c r="C33" s="6" t="s">
        <v>179</v>
      </c>
      <c r="D33" s="6" t="s">
        <v>182</v>
      </c>
      <c r="E33" s="6">
        <v>19.38</v>
      </c>
      <c r="F33" s="6">
        <v>19.100000000000001</v>
      </c>
      <c r="G33" s="6">
        <v>19.07</v>
      </c>
      <c r="H33" s="6" t="s">
        <v>13</v>
      </c>
      <c r="I33" s="6" t="s">
        <v>45</v>
      </c>
      <c r="J33" s="6"/>
      <c r="K33" s="6" t="s">
        <v>15</v>
      </c>
      <c r="M33" s="6">
        <v>2002</v>
      </c>
      <c r="N33" s="8">
        <v>0.14000000000000001</v>
      </c>
      <c r="O33" s="6" t="s">
        <v>22</v>
      </c>
      <c r="P33" s="6" t="s">
        <v>15</v>
      </c>
      <c r="Q33" s="8">
        <v>0.7</v>
      </c>
      <c r="R33" s="6">
        <v>0.36</v>
      </c>
      <c r="S33" s="6" t="s">
        <v>181</v>
      </c>
      <c r="T33" s="17"/>
      <c r="V33" s="9">
        <f t="shared" si="0"/>
        <v>14299.999999999998</v>
      </c>
      <c r="W33" s="2">
        <f t="shared" si="1"/>
        <v>14299.999999999998</v>
      </c>
      <c r="X33" s="10">
        <f t="shared" si="2"/>
        <v>0.14000000000000001</v>
      </c>
      <c r="AA33" s="2">
        <v>0</v>
      </c>
      <c r="AB33" s="10" t="s">
        <v>15</v>
      </c>
    </row>
    <row r="34" spans="1:28" ht="27.6" x14ac:dyDescent="0.3">
      <c r="A34" s="6" t="s">
        <v>177</v>
      </c>
      <c r="B34" s="6" t="s">
        <v>178</v>
      </c>
      <c r="C34" s="6" t="s">
        <v>179</v>
      </c>
      <c r="D34" s="6" t="s">
        <v>183</v>
      </c>
      <c r="E34" s="6">
        <v>16.88</v>
      </c>
      <c r="F34" s="6">
        <v>19.07</v>
      </c>
      <c r="G34" s="6">
        <v>19.04</v>
      </c>
      <c r="H34" s="6" t="s">
        <v>13</v>
      </c>
      <c r="I34" s="6" t="s">
        <v>45</v>
      </c>
      <c r="J34" s="6"/>
      <c r="K34" s="6" t="s">
        <v>15</v>
      </c>
      <c r="M34" s="6">
        <v>49</v>
      </c>
      <c r="N34" s="8">
        <v>0.04</v>
      </c>
      <c r="O34" s="6" t="s">
        <v>22</v>
      </c>
      <c r="P34" s="6" t="s">
        <v>15</v>
      </c>
      <c r="Q34" s="8">
        <v>0.6</v>
      </c>
      <c r="R34" s="6">
        <v>0.82</v>
      </c>
      <c r="S34" s="6" t="s">
        <v>181</v>
      </c>
      <c r="T34" s="17"/>
      <c r="V34" s="9">
        <f t="shared" si="0"/>
        <v>1225</v>
      </c>
      <c r="W34" s="2">
        <f t="shared" si="1"/>
        <v>1225</v>
      </c>
      <c r="X34" s="10">
        <f t="shared" si="2"/>
        <v>0.04</v>
      </c>
      <c r="AA34" s="2">
        <v>0</v>
      </c>
      <c r="AB34" s="10" t="s">
        <v>15</v>
      </c>
    </row>
    <row r="35" spans="1:28" ht="27.6" x14ac:dyDescent="0.3">
      <c r="A35" s="6" t="s">
        <v>177</v>
      </c>
      <c r="B35" s="6" t="s">
        <v>178</v>
      </c>
      <c r="C35" s="6" t="s">
        <v>179</v>
      </c>
      <c r="D35" s="6" t="s">
        <v>184</v>
      </c>
      <c r="E35" s="6">
        <v>19.38</v>
      </c>
      <c r="F35" s="6">
        <v>19.100000000000001</v>
      </c>
      <c r="G35" s="6">
        <v>19.07</v>
      </c>
      <c r="H35" s="6" t="s">
        <v>13</v>
      </c>
      <c r="I35" s="6" t="s">
        <v>45</v>
      </c>
      <c r="J35" s="6"/>
      <c r="K35" s="6" t="s">
        <v>15</v>
      </c>
      <c r="M35" s="6">
        <v>866</v>
      </c>
      <c r="N35" s="8">
        <v>0.25</v>
      </c>
      <c r="O35" s="6" t="s">
        <v>22</v>
      </c>
      <c r="P35" s="6" t="s">
        <v>15</v>
      </c>
      <c r="Q35" s="8">
        <v>0.98</v>
      </c>
      <c r="R35" s="6">
        <v>0.53</v>
      </c>
      <c r="S35" s="6" t="s">
        <v>181</v>
      </c>
      <c r="T35" s="17"/>
      <c r="V35" s="9">
        <f t="shared" si="0"/>
        <v>3464</v>
      </c>
      <c r="W35" s="2">
        <f t="shared" si="1"/>
        <v>3464</v>
      </c>
      <c r="X35" s="10">
        <f t="shared" si="2"/>
        <v>0.25</v>
      </c>
      <c r="AA35" s="2">
        <v>0</v>
      </c>
      <c r="AB35" s="10" t="s">
        <v>15</v>
      </c>
    </row>
    <row r="36" spans="1:28" ht="17.399999999999999" x14ac:dyDescent="0.3">
      <c r="A36" s="6" t="s">
        <v>177</v>
      </c>
      <c r="B36" s="6" t="s">
        <v>178</v>
      </c>
      <c r="C36" s="6" t="s">
        <v>179</v>
      </c>
      <c r="D36" s="6" t="s">
        <v>185</v>
      </c>
      <c r="E36" s="6">
        <v>19.38</v>
      </c>
      <c r="F36" s="6">
        <v>19.100000000000001</v>
      </c>
      <c r="G36" s="6">
        <v>19.07</v>
      </c>
      <c r="H36" s="6" t="s">
        <v>13</v>
      </c>
      <c r="I36" s="6" t="s">
        <v>45</v>
      </c>
      <c r="J36" s="6"/>
      <c r="K36" s="6" t="s">
        <v>15</v>
      </c>
      <c r="M36" s="6">
        <v>348</v>
      </c>
      <c r="N36" s="8">
        <v>0.14000000000000001</v>
      </c>
      <c r="O36" s="6" t="s">
        <v>22</v>
      </c>
      <c r="P36" s="6" t="s">
        <v>15</v>
      </c>
      <c r="Q36" s="8">
        <v>0.78</v>
      </c>
      <c r="R36" s="6">
        <v>0.53</v>
      </c>
      <c r="S36" s="6" t="s">
        <v>181</v>
      </c>
      <c r="T36" s="17"/>
      <c r="V36" s="9">
        <f>M36/N36</f>
        <v>2485.7142857142853</v>
      </c>
      <c r="W36" s="2">
        <f t="shared" si="1"/>
        <v>2485.7142857142853</v>
      </c>
      <c r="X36" s="10">
        <f t="shared" si="2"/>
        <v>0.14000000000000001</v>
      </c>
      <c r="AA36" s="2">
        <v>0</v>
      </c>
      <c r="AB36" s="10" t="s">
        <v>15</v>
      </c>
    </row>
    <row r="37" spans="1:28" ht="27.6" x14ac:dyDescent="0.3">
      <c r="A37" s="6" t="s">
        <v>177</v>
      </c>
      <c r="B37" s="6" t="s">
        <v>178</v>
      </c>
      <c r="C37" s="6" t="s">
        <v>179</v>
      </c>
      <c r="D37" s="6" t="s">
        <v>186</v>
      </c>
      <c r="E37" s="6">
        <v>19.38</v>
      </c>
      <c r="F37" s="6">
        <v>19.100000000000001</v>
      </c>
      <c r="G37" s="6">
        <v>19.07</v>
      </c>
      <c r="H37" s="6" t="s">
        <v>13</v>
      </c>
      <c r="I37" s="6" t="s">
        <v>45</v>
      </c>
      <c r="J37" s="6"/>
      <c r="K37" s="6" t="s">
        <v>15</v>
      </c>
      <c r="M37" s="6">
        <v>132</v>
      </c>
      <c r="N37" s="8">
        <v>0.12</v>
      </c>
      <c r="O37" s="6" t="s">
        <v>22</v>
      </c>
      <c r="P37" s="6" t="s">
        <v>15</v>
      </c>
      <c r="Q37" s="8">
        <v>0.99</v>
      </c>
      <c r="R37" s="6">
        <v>0.38</v>
      </c>
      <c r="S37" s="6" t="s">
        <v>181</v>
      </c>
      <c r="T37" s="17"/>
      <c r="V37" s="9">
        <f t="shared" si="0"/>
        <v>1100</v>
      </c>
      <c r="W37" s="2">
        <f t="shared" si="1"/>
        <v>1100</v>
      </c>
      <c r="X37" s="10">
        <f t="shared" si="2"/>
        <v>0.12</v>
      </c>
      <c r="AA37" s="2">
        <v>0</v>
      </c>
      <c r="AB37" s="10" t="s">
        <v>15</v>
      </c>
    </row>
    <row r="38" spans="1:28" ht="41.4" x14ac:dyDescent="0.3">
      <c r="A38" s="6" t="s">
        <v>91</v>
      </c>
      <c r="B38" s="6" t="s">
        <v>187</v>
      </c>
      <c r="C38" s="6" t="s">
        <v>188</v>
      </c>
      <c r="D38" s="6" t="s">
        <v>15</v>
      </c>
      <c r="E38" s="6">
        <v>14.34</v>
      </c>
      <c r="F38" s="6">
        <v>14.69</v>
      </c>
      <c r="G38" s="6">
        <v>14.45</v>
      </c>
      <c r="H38" s="6" t="s">
        <v>4</v>
      </c>
      <c r="I38" s="6" t="s">
        <v>14</v>
      </c>
      <c r="J38" s="7">
        <v>45292</v>
      </c>
      <c r="K38" s="6" t="s">
        <v>6</v>
      </c>
      <c r="M38" s="6">
        <v>79344</v>
      </c>
      <c r="N38" s="8">
        <v>0.14000000000000001</v>
      </c>
      <c r="O38" s="6" t="s">
        <v>189</v>
      </c>
      <c r="P38" s="6" t="s">
        <v>48</v>
      </c>
      <c r="Q38" s="8">
        <v>0.85</v>
      </c>
      <c r="R38" s="6">
        <v>0.24</v>
      </c>
      <c r="S38" s="6" t="s">
        <v>190</v>
      </c>
      <c r="T38" s="17"/>
      <c r="V38" s="9">
        <f t="shared" si="0"/>
        <v>566742.85714285704</v>
      </c>
      <c r="W38" s="2">
        <f t="shared" si="1"/>
        <v>566742.85714285704</v>
      </c>
      <c r="X38" s="10">
        <f t="shared" si="2"/>
        <v>0.14000000000000001</v>
      </c>
      <c r="AA38" s="2">
        <v>0</v>
      </c>
      <c r="AB38" s="10" t="s">
        <v>15</v>
      </c>
    </row>
    <row r="39" spans="1:28" ht="27.6" x14ac:dyDescent="0.3">
      <c r="A39" s="6" t="s">
        <v>50</v>
      </c>
      <c r="B39" s="6" t="s">
        <v>191</v>
      </c>
      <c r="C39" s="6" t="s">
        <v>192</v>
      </c>
      <c r="D39" s="6" t="s">
        <v>191</v>
      </c>
      <c r="E39" s="6">
        <v>18.079999999999998</v>
      </c>
      <c r="F39" s="6">
        <v>16.309999999999999</v>
      </c>
      <c r="G39" s="6">
        <v>16.27</v>
      </c>
      <c r="H39" s="6" t="s">
        <v>54</v>
      </c>
      <c r="I39" s="6" t="s">
        <v>45</v>
      </c>
      <c r="J39" s="6"/>
      <c r="K39" s="6" t="s">
        <v>55</v>
      </c>
      <c r="M39" s="6">
        <v>2414</v>
      </c>
      <c r="N39" s="8">
        <v>0.08</v>
      </c>
      <c r="O39" s="6" t="s">
        <v>22</v>
      </c>
      <c r="P39" s="6" t="s">
        <v>15</v>
      </c>
      <c r="Q39" s="8">
        <v>0.08</v>
      </c>
      <c r="R39" s="6">
        <v>1.1200000000000001</v>
      </c>
      <c r="S39" s="6" t="s">
        <v>193</v>
      </c>
      <c r="T39" s="17"/>
      <c r="V39" s="9">
        <f t="shared" si="0"/>
        <v>30175</v>
      </c>
      <c r="W39" s="2">
        <f t="shared" si="1"/>
        <v>30175</v>
      </c>
      <c r="X39" s="10">
        <f t="shared" si="2"/>
        <v>0.08</v>
      </c>
      <c r="AA39" s="2">
        <v>0</v>
      </c>
      <c r="AB39" s="10" t="s">
        <v>15</v>
      </c>
    </row>
    <row r="40" spans="1:28" ht="27.6" x14ac:dyDescent="0.3">
      <c r="A40" s="6" t="s">
        <v>99</v>
      </c>
      <c r="B40" s="6" t="s">
        <v>194</v>
      </c>
      <c r="C40" s="6" t="s">
        <v>195</v>
      </c>
      <c r="D40" s="6" t="s">
        <v>15</v>
      </c>
      <c r="E40" s="6">
        <v>22.05</v>
      </c>
      <c r="F40" s="6">
        <v>22.05</v>
      </c>
      <c r="G40" s="6">
        <v>22.05</v>
      </c>
      <c r="H40" s="6" t="s">
        <v>89</v>
      </c>
      <c r="I40" s="6" t="s">
        <v>14</v>
      </c>
      <c r="J40" s="6"/>
      <c r="K40" s="6" t="s">
        <v>46</v>
      </c>
      <c r="M40" s="6">
        <v>285</v>
      </c>
      <c r="N40" s="8">
        <v>0.06</v>
      </c>
      <c r="O40" s="6" t="s">
        <v>175</v>
      </c>
      <c r="P40" s="6" t="s">
        <v>15</v>
      </c>
      <c r="Q40" s="8">
        <v>0.27</v>
      </c>
      <c r="R40" s="6">
        <v>1.0900000000000001</v>
      </c>
      <c r="S40" s="6" t="s">
        <v>196</v>
      </c>
      <c r="T40" s="17"/>
      <c r="V40" s="9">
        <f t="shared" si="0"/>
        <v>4750</v>
      </c>
      <c r="W40" s="2">
        <f t="shared" si="1"/>
        <v>4750</v>
      </c>
      <c r="X40" s="10">
        <f t="shared" si="2"/>
        <v>0.06</v>
      </c>
      <c r="AA40" s="2">
        <v>0</v>
      </c>
      <c r="AB40" s="10">
        <v>0</v>
      </c>
    </row>
    <row r="41" spans="1:28" ht="41.4" x14ac:dyDescent="0.3">
      <c r="A41" s="6" t="s">
        <v>0</v>
      </c>
      <c r="B41" s="6" t="s">
        <v>197</v>
      </c>
      <c r="C41" s="6" t="s">
        <v>198</v>
      </c>
      <c r="D41" s="6" t="s">
        <v>15</v>
      </c>
      <c r="E41" s="6">
        <v>12.7</v>
      </c>
      <c r="F41" s="6">
        <v>12.7</v>
      </c>
      <c r="G41" s="6">
        <v>12.7</v>
      </c>
      <c r="H41" s="6" t="s">
        <v>4</v>
      </c>
      <c r="I41" s="6" t="s">
        <v>45</v>
      </c>
      <c r="J41" s="6"/>
      <c r="K41" s="6" t="s">
        <v>15</v>
      </c>
      <c r="M41" s="6" t="s">
        <v>15</v>
      </c>
      <c r="N41" s="8" t="s">
        <v>15</v>
      </c>
      <c r="O41" s="6" t="s">
        <v>22</v>
      </c>
      <c r="P41" s="6" t="s">
        <v>15</v>
      </c>
      <c r="Q41" s="6" t="s">
        <v>15</v>
      </c>
      <c r="R41" s="6" t="s">
        <v>15</v>
      </c>
      <c r="S41" s="6" t="s">
        <v>199</v>
      </c>
      <c r="T41" s="17"/>
      <c r="V41" s="9" t="e">
        <f t="shared" si="0"/>
        <v>#VALUE!</v>
      </c>
      <c r="W41" s="2">
        <f t="shared" si="1"/>
        <v>0</v>
      </c>
      <c r="X41" s="10" t="str">
        <f t="shared" si="2"/>
        <v>-</v>
      </c>
      <c r="AA41" s="2">
        <v>0</v>
      </c>
      <c r="AB41" s="10" t="s">
        <v>15</v>
      </c>
    </row>
    <row r="42" spans="1:28" ht="27.6" x14ac:dyDescent="0.3">
      <c r="A42" s="6" t="s">
        <v>64</v>
      </c>
      <c r="B42" s="6" t="s">
        <v>200</v>
      </c>
      <c r="C42" s="6" t="s">
        <v>66</v>
      </c>
      <c r="D42" s="6" t="s">
        <v>201</v>
      </c>
      <c r="E42" s="6">
        <v>25.69</v>
      </c>
      <c r="F42" s="6">
        <v>27.73</v>
      </c>
      <c r="G42" s="6">
        <v>27.24</v>
      </c>
      <c r="H42" s="6" t="s">
        <v>4</v>
      </c>
      <c r="I42" s="6" t="s">
        <v>45</v>
      </c>
      <c r="J42" s="7">
        <v>45292</v>
      </c>
      <c r="K42" s="6" t="s">
        <v>46</v>
      </c>
      <c r="M42" s="6">
        <v>188</v>
      </c>
      <c r="N42" s="8">
        <v>0.28000000000000003</v>
      </c>
      <c r="O42" s="6" t="s">
        <v>22</v>
      </c>
      <c r="P42" s="6" t="s">
        <v>15</v>
      </c>
      <c r="Q42" s="6" t="s">
        <v>15</v>
      </c>
      <c r="R42" s="6">
        <v>1.3</v>
      </c>
      <c r="S42" s="6" t="s">
        <v>69</v>
      </c>
      <c r="T42" s="17"/>
      <c r="V42" s="9">
        <f t="shared" si="0"/>
        <v>671.42857142857133</v>
      </c>
      <c r="W42" s="2">
        <f t="shared" si="1"/>
        <v>671.42857142857133</v>
      </c>
      <c r="X42" s="10">
        <f t="shared" si="2"/>
        <v>0.28000000000000003</v>
      </c>
      <c r="AA42" s="2">
        <v>0</v>
      </c>
      <c r="AB42" s="10" t="s">
        <v>15</v>
      </c>
    </row>
    <row r="43" spans="1:28" ht="27.6" x14ac:dyDescent="0.3">
      <c r="A43" s="6" t="s">
        <v>91</v>
      </c>
      <c r="B43" s="6" t="s">
        <v>202</v>
      </c>
      <c r="C43" s="6" t="s">
        <v>203</v>
      </c>
      <c r="D43" s="6" t="s">
        <v>204</v>
      </c>
      <c r="E43" s="6">
        <v>14.76</v>
      </c>
      <c r="F43" s="6" t="s">
        <v>15</v>
      </c>
      <c r="G43" s="6" t="s">
        <v>15</v>
      </c>
      <c r="H43" s="6" t="s">
        <v>4</v>
      </c>
      <c r="I43" s="6" t="s">
        <v>45</v>
      </c>
      <c r="J43" s="7">
        <v>45383</v>
      </c>
      <c r="K43" s="6" t="s">
        <v>46</v>
      </c>
      <c r="M43" s="6">
        <v>844</v>
      </c>
      <c r="N43" s="8">
        <v>0.33</v>
      </c>
      <c r="O43" s="6" t="s">
        <v>133</v>
      </c>
      <c r="P43" s="6" t="s">
        <v>17</v>
      </c>
      <c r="Q43" s="8">
        <v>0.2</v>
      </c>
      <c r="R43" s="6">
        <v>0.21</v>
      </c>
      <c r="S43" s="6" t="s">
        <v>205</v>
      </c>
      <c r="T43" s="17"/>
      <c r="V43" s="9">
        <f t="shared" si="0"/>
        <v>2557.5757575757575</v>
      </c>
      <c r="W43" s="2">
        <f t="shared" si="1"/>
        <v>2557.5757575757575</v>
      </c>
      <c r="X43" s="10">
        <f t="shared" si="2"/>
        <v>0.33</v>
      </c>
      <c r="AA43" s="2">
        <v>0</v>
      </c>
      <c r="AB43" s="10">
        <v>0</v>
      </c>
    </row>
    <row r="44" spans="1:28" ht="27.6" x14ac:dyDescent="0.3">
      <c r="A44" s="6" t="s">
        <v>91</v>
      </c>
      <c r="B44" s="6" t="s">
        <v>202</v>
      </c>
      <c r="C44" s="6" t="s">
        <v>203</v>
      </c>
      <c r="D44" s="6" t="s">
        <v>206</v>
      </c>
      <c r="E44" s="6">
        <v>13.55</v>
      </c>
      <c r="F44" s="6" t="s">
        <v>15</v>
      </c>
      <c r="G44" s="6" t="s">
        <v>15</v>
      </c>
      <c r="H44" s="6" t="s">
        <v>4</v>
      </c>
      <c r="I44" s="6" t="s">
        <v>45</v>
      </c>
      <c r="J44" s="7">
        <v>45292</v>
      </c>
      <c r="K44" s="6" t="s">
        <v>46</v>
      </c>
      <c r="M44" s="6">
        <v>830</v>
      </c>
      <c r="N44" s="8">
        <v>0.12</v>
      </c>
      <c r="O44" s="6" t="s">
        <v>47</v>
      </c>
      <c r="P44" s="6" t="s">
        <v>17</v>
      </c>
      <c r="Q44" s="8">
        <v>0.97</v>
      </c>
      <c r="R44" s="6">
        <v>0.2</v>
      </c>
      <c r="S44" s="6" t="s">
        <v>207</v>
      </c>
      <c r="T44" s="17"/>
      <c r="V44" s="9">
        <f t="shared" si="0"/>
        <v>6916.666666666667</v>
      </c>
      <c r="W44" s="2">
        <f t="shared" si="1"/>
        <v>6916.666666666667</v>
      </c>
      <c r="X44" s="10">
        <f t="shared" si="2"/>
        <v>0.12</v>
      </c>
      <c r="AA44" s="2">
        <v>0</v>
      </c>
      <c r="AB44" s="10">
        <v>0</v>
      </c>
    </row>
    <row r="45" spans="1:28" ht="27.6" x14ac:dyDescent="0.3">
      <c r="A45" s="6" t="s">
        <v>91</v>
      </c>
      <c r="B45" s="6" t="s">
        <v>202</v>
      </c>
      <c r="C45" s="6" t="s">
        <v>203</v>
      </c>
      <c r="D45" s="6" t="s">
        <v>208</v>
      </c>
      <c r="E45" s="6">
        <v>14.32</v>
      </c>
      <c r="F45" s="6">
        <v>13.93</v>
      </c>
      <c r="G45" s="6" t="s">
        <v>15</v>
      </c>
      <c r="H45" s="6" t="s">
        <v>4</v>
      </c>
      <c r="I45" s="6" t="s">
        <v>45</v>
      </c>
      <c r="J45" s="7">
        <v>45383</v>
      </c>
      <c r="K45" s="6" t="s">
        <v>46</v>
      </c>
      <c r="M45" s="6">
        <v>395</v>
      </c>
      <c r="N45" s="8">
        <v>0.25</v>
      </c>
      <c r="O45" s="6" t="s">
        <v>47</v>
      </c>
      <c r="P45" s="6" t="s">
        <v>17</v>
      </c>
      <c r="Q45" s="6" t="s">
        <v>15</v>
      </c>
      <c r="R45" s="6">
        <v>0.48</v>
      </c>
      <c r="S45" s="6" t="s">
        <v>209</v>
      </c>
      <c r="T45" s="17"/>
      <c r="V45" s="9">
        <f t="shared" si="0"/>
        <v>1580</v>
      </c>
      <c r="W45" s="2">
        <f t="shared" si="1"/>
        <v>1580</v>
      </c>
      <c r="X45" s="10">
        <f t="shared" si="2"/>
        <v>0.25</v>
      </c>
      <c r="AA45" s="2">
        <v>0</v>
      </c>
      <c r="AB45" s="10" t="s">
        <v>15</v>
      </c>
    </row>
    <row r="46" spans="1:28" ht="41.4" x14ac:dyDescent="0.3">
      <c r="A46" s="6" t="s">
        <v>91</v>
      </c>
      <c r="B46" s="6" t="s">
        <v>202</v>
      </c>
      <c r="C46" s="6" t="s">
        <v>210</v>
      </c>
      <c r="D46" s="6" t="s">
        <v>211</v>
      </c>
      <c r="E46" s="6">
        <v>12.73</v>
      </c>
      <c r="F46" s="6">
        <v>13.05</v>
      </c>
      <c r="G46" s="6">
        <v>12.99</v>
      </c>
      <c r="H46" s="6" t="s">
        <v>4</v>
      </c>
      <c r="I46" s="6" t="s">
        <v>45</v>
      </c>
      <c r="J46" s="7">
        <v>45383</v>
      </c>
      <c r="K46" s="6" t="s">
        <v>63</v>
      </c>
      <c r="M46" s="6">
        <v>1295</v>
      </c>
      <c r="N46" s="8">
        <v>0.16</v>
      </c>
      <c r="O46" s="6" t="s">
        <v>212</v>
      </c>
      <c r="P46" s="6" t="s">
        <v>17</v>
      </c>
      <c r="Q46" s="8">
        <v>0.95</v>
      </c>
      <c r="R46" s="6">
        <v>0.2</v>
      </c>
      <c r="S46" s="6" t="s">
        <v>213</v>
      </c>
      <c r="T46" s="17"/>
      <c r="V46" s="9">
        <f t="shared" si="0"/>
        <v>8093.75</v>
      </c>
      <c r="W46" s="2">
        <f t="shared" si="1"/>
        <v>8093.75</v>
      </c>
      <c r="X46" s="10">
        <f t="shared" si="2"/>
        <v>0.16</v>
      </c>
      <c r="AA46" s="2">
        <v>0</v>
      </c>
      <c r="AB46" s="10">
        <v>0</v>
      </c>
    </row>
    <row r="47" spans="1:28" ht="27.6" x14ac:dyDescent="0.3">
      <c r="A47" s="6" t="s">
        <v>91</v>
      </c>
      <c r="B47" s="6" t="s">
        <v>202</v>
      </c>
      <c r="C47" s="6" t="s">
        <v>214</v>
      </c>
      <c r="D47" s="6" t="s">
        <v>215</v>
      </c>
      <c r="E47" s="6">
        <v>14</v>
      </c>
      <c r="F47" s="6">
        <v>12.45</v>
      </c>
      <c r="G47" s="6">
        <v>11.53</v>
      </c>
      <c r="H47" s="6" t="s">
        <v>4</v>
      </c>
      <c r="I47" s="6" t="s">
        <v>45</v>
      </c>
      <c r="J47" s="7">
        <v>45292</v>
      </c>
      <c r="K47" s="6" t="s">
        <v>63</v>
      </c>
      <c r="M47" s="6">
        <v>1204</v>
      </c>
      <c r="N47" s="8">
        <v>0.11</v>
      </c>
      <c r="O47" s="6" t="s">
        <v>216</v>
      </c>
      <c r="P47" s="6" t="s">
        <v>48</v>
      </c>
      <c r="Q47" s="8">
        <v>0.02</v>
      </c>
      <c r="R47" s="6">
        <v>0.46</v>
      </c>
      <c r="S47" s="6" t="s">
        <v>217</v>
      </c>
      <c r="T47" s="17"/>
      <c r="V47" s="9">
        <f t="shared" si="0"/>
        <v>10945.454545454546</v>
      </c>
      <c r="W47" s="2">
        <f t="shared" si="1"/>
        <v>10945.454545454546</v>
      </c>
      <c r="X47" s="10">
        <f t="shared" si="2"/>
        <v>0.11</v>
      </c>
      <c r="AA47" s="2">
        <v>0</v>
      </c>
      <c r="AB47" s="10">
        <v>0</v>
      </c>
    </row>
    <row r="48" spans="1:28" ht="27.6" x14ac:dyDescent="0.3">
      <c r="A48" s="6" t="s">
        <v>91</v>
      </c>
      <c r="B48" s="6" t="s">
        <v>202</v>
      </c>
      <c r="C48" s="6" t="s">
        <v>218</v>
      </c>
      <c r="D48" s="6" t="s">
        <v>219</v>
      </c>
      <c r="E48" s="6">
        <v>14.37</v>
      </c>
      <c r="F48" s="6">
        <v>13.86</v>
      </c>
      <c r="G48" s="6" t="s">
        <v>15</v>
      </c>
      <c r="H48" s="6" t="s">
        <v>4</v>
      </c>
      <c r="I48" s="6" t="s">
        <v>45</v>
      </c>
      <c r="J48" s="7">
        <v>45383</v>
      </c>
      <c r="K48" s="6" t="s">
        <v>46</v>
      </c>
      <c r="M48" s="6">
        <v>1236</v>
      </c>
      <c r="N48" s="8">
        <v>0.32</v>
      </c>
      <c r="O48" s="6" t="s">
        <v>220</v>
      </c>
      <c r="P48" s="6" t="s">
        <v>17</v>
      </c>
      <c r="Q48" s="8">
        <v>0.99</v>
      </c>
      <c r="R48" s="6">
        <v>0.21</v>
      </c>
      <c r="S48" s="6" t="s">
        <v>221</v>
      </c>
      <c r="T48" s="17"/>
      <c r="V48" s="9">
        <f t="shared" si="0"/>
        <v>3862.5</v>
      </c>
      <c r="W48" s="2">
        <f t="shared" si="1"/>
        <v>3862.5</v>
      </c>
      <c r="X48" s="10">
        <f t="shared" si="2"/>
        <v>0.32</v>
      </c>
      <c r="AA48" s="2">
        <v>0</v>
      </c>
      <c r="AB48" s="10" t="s">
        <v>15</v>
      </c>
    </row>
    <row r="49" spans="1:28" ht="41.4" x14ac:dyDescent="0.3">
      <c r="A49" s="6" t="s">
        <v>125</v>
      </c>
      <c r="B49" s="6" t="s">
        <v>222</v>
      </c>
      <c r="C49" s="6" t="s">
        <v>223</v>
      </c>
      <c r="D49" s="6" t="s">
        <v>224</v>
      </c>
      <c r="E49" s="6">
        <v>14.77</v>
      </c>
      <c r="F49" s="6">
        <v>14.17</v>
      </c>
      <c r="G49" s="6">
        <v>14.12</v>
      </c>
      <c r="H49" s="6" t="s">
        <v>13</v>
      </c>
      <c r="I49" s="6" t="s">
        <v>45</v>
      </c>
      <c r="J49" s="7">
        <v>44958</v>
      </c>
      <c r="K49" s="6" t="s">
        <v>55</v>
      </c>
      <c r="M49" s="6">
        <v>8012</v>
      </c>
      <c r="N49" s="8">
        <v>0.18</v>
      </c>
      <c r="O49" s="6" t="s">
        <v>24</v>
      </c>
      <c r="P49" s="6" t="s">
        <v>32</v>
      </c>
      <c r="Q49" s="8">
        <v>0.63</v>
      </c>
      <c r="R49" s="6">
        <v>0.26</v>
      </c>
      <c r="S49" s="6" t="s">
        <v>225</v>
      </c>
      <c r="T49" s="17"/>
      <c r="V49" s="9">
        <f t="shared" si="0"/>
        <v>44511.111111111109</v>
      </c>
      <c r="W49" s="2">
        <f t="shared" si="1"/>
        <v>44511.111111111109</v>
      </c>
      <c r="X49" s="10">
        <f t="shared" si="2"/>
        <v>0.18</v>
      </c>
      <c r="AA49" s="2">
        <v>0</v>
      </c>
      <c r="AB49" s="10" t="s">
        <v>15</v>
      </c>
    </row>
    <row r="50" spans="1:28" ht="27.6" x14ac:dyDescent="0.3">
      <c r="A50" s="6" t="s">
        <v>125</v>
      </c>
      <c r="B50" s="6" t="s">
        <v>222</v>
      </c>
      <c r="C50" s="6" t="s">
        <v>223</v>
      </c>
      <c r="D50" s="6" t="s">
        <v>226</v>
      </c>
      <c r="E50" s="6">
        <v>14.77</v>
      </c>
      <c r="F50" s="6">
        <v>14.17</v>
      </c>
      <c r="G50" s="6">
        <v>14.12</v>
      </c>
      <c r="H50" s="6" t="s">
        <v>13</v>
      </c>
      <c r="I50" s="6" t="s">
        <v>45</v>
      </c>
      <c r="J50" s="7">
        <v>44958</v>
      </c>
      <c r="K50" s="6" t="s">
        <v>46</v>
      </c>
      <c r="M50" s="6">
        <v>654</v>
      </c>
      <c r="N50" s="8">
        <v>0.16</v>
      </c>
      <c r="O50" s="6" t="s">
        <v>227</v>
      </c>
      <c r="P50" s="6" t="s">
        <v>8</v>
      </c>
      <c r="Q50" s="8">
        <v>0.71</v>
      </c>
      <c r="R50" s="6">
        <v>0.26</v>
      </c>
      <c r="S50" s="6" t="s">
        <v>225</v>
      </c>
      <c r="T50" s="17"/>
      <c r="V50" s="9">
        <f t="shared" si="0"/>
        <v>4087.5</v>
      </c>
      <c r="W50" s="2">
        <f t="shared" si="1"/>
        <v>4087.5</v>
      </c>
      <c r="X50" s="10">
        <f t="shared" si="2"/>
        <v>0.16</v>
      </c>
      <c r="AA50" s="2">
        <v>0</v>
      </c>
      <c r="AB50" s="10">
        <v>0</v>
      </c>
    </row>
    <row r="51" spans="1:28" ht="27.6" x14ac:dyDescent="0.3">
      <c r="A51" s="6" t="s">
        <v>125</v>
      </c>
      <c r="B51" s="6" t="s">
        <v>222</v>
      </c>
      <c r="C51" s="6" t="s">
        <v>223</v>
      </c>
      <c r="D51" s="6" t="s">
        <v>228</v>
      </c>
      <c r="E51" s="6">
        <v>14.77</v>
      </c>
      <c r="F51" s="6">
        <v>14.17</v>
      </c>
      <c r="G51" s="6">
        <v>14.12</v>
      </c>
      <c r="H51" s="6" t="s">
        <v>13</v>
      </c>
      <c r="I51" s="6" t="s">
        <v>45</v>
      </c>
      <c r="J51" s="7">
        <v>44958</v>
      </c>
      <c r="K51" s="6" t="s">
        <v>46</v>
      </c>
      <c r="M51" s="6">
        <v>1430</v>
      </c>
      <c r="N51" s="8">
        <v>0.25</v>
      </c>
      <c r="O51" s="6" t="s">
        <v>22</v>
      </c>
      <c r="P51" s="6" t="s">
        <v>15</v>
      </c>
      <c r="Q51" s="8">
        <v>0.62</v>
      </c>
      <c r="R51" s="6">
        <v>0.3</v>
      </c>
      <c r="S51" s="6" t="s">
        <v>225</v>
      </c>
      <c r="T51" s="17"/>
      <c r="V51" s="9">
        <f t="shared" si="0"/>
        <v>5720</v>
      </c>
      <c r="W51" s="2">
        <f t="shared" si="1"/>
        <v>5720</v>
      </c>
      <c r="X51" s="10">
        <f t="shared" si="2"/>
        <v>0.25</v>
      </c>
      <c r="AA51" s="2">
        <v>0</v>
      </c>
      <c r="AB51" s="10" t="s">
        <v>15</v>
      </c>
    </row>
    <row r="52" spans="1:28" ht="27.6" x14ac:dyDescent="0.3">
      <c r="A52" s="6" t="s">
        <v>125</v>
      </c>
      <c r="B52" s="6" t="s">
        <v>222</v>
      </c>
      <c r="C52" s="6" t="s">
        <v>223</v>
      </c>
      <c r="D52" s="6" t="s">
        <v>229</v>
      </c>
      <c r="E52" s="6">
        <v>14.77</v>
      </c>
      <c r="F52" s="6">
        <v>14.17</v>
      </c>
      <c r="G52" s="6">
        <v>14.12</v>
      </c>
      <c r="H52" s="6" t="s">
        <v>13</v>
      </c>
      <c r="I52" s="6" t="s">
        <v>45</v>
      </c>
      <c r="J52" s="7">
        <v>44958</v>
      </c>
      <c r="K52" s="6" t="s">
        <v>46</v>
      </c>
      <c r="M52" s="6">
        <v>227</v>
      </c>
      <c r="N52" s="8">
        <v>0.16</v>
      </c>
      <c r="O52" s="6" t="s">
        <v>22</v>
      </c>
      <c r="P52" s="6" t="s">
        <v>15</v>
      </c>
      <c r="Q52" s="8">
        <v>0.99</v>
      </c>
      <c r="R52" s="6">
        <v>0.43</v>
      </c>
      <c r="S52" s="6" t="s">
        <v>225</v>
      </c>
      <c r="T52" s="17"/>
      <c r="V52" s="9">
        <f t="shared" si="0"/>
        <v>1418.75</v>
      </c>
      <c r="W52" s="2">
        <f t="shared" si="1"/>
        <v>1418.75</v>
      </c>
      <c r="X52" s="10">
        <f t="shared" si="2"/>
        <v>0.16</v>
      </c>
      <c r="AA52" s="2">
        <v>0</v>
      </c>
      <c r="AB52" s="10" t="s">
        <v>15</v>
      </c>
    </row>
    <row r="53" spans="1:28" ht="27.6" x14ac:dyDescent="0.3">
      <c r="A53" s="6" t="s">
        <v>41</v>
      </c>
      <c r="B53" s="6" t="s">
        <v>230</v>
      </c>
      <c r="C53" s="6" t="s">
        <v>231</v>
      </c>
      <c r="D53" s="6" t="s">
        <v>232</v>
      </c>
      <c r="E53" s="6">
        <v>23.77</v>
      </c>
      <c r="F53" s="6">
        <v>23.06</v>
      </c>
      <c r="G53" s="6">
        <v>22.43</v>
      </c>
      <c r="H53" s="6" t="s">
        <v>4</v>
      </c>
      <c r="I53" s="6" t="s">
        <v>45</v>
      </c>
      <c r="J53" s="7">
        <v>45352</v>
      </c>
      <c r="K53" s="6" t="s">
        <v>46</v>
      </c>
      <c r="M53" s="6">
        <v>1</v>
      </c>
      <c r="N53" s="8">
        <v>0.12</v>
      </c>
      <c r="O53" s="6" t="s">
        <v>22</v>
      </c>
      <c r="P53" s="6" t="s">
        <v>15</v>
      </c>
      <c r="Q53" s="8">
        <v>0.45</v>
      </c>
      <c r="R53" s="6">
        <v>0.19</v>
      </c>
      <c r="S53" s="6" t="s">
        <v>233</v>
      </c>
      <c r="T53" s="17"/>
      <c r="V53" s="9">
        <f t="shared" si="0"/>
        <v>8.3333333333333339</v>
      </c>
      <c r="W53" s="2">
        <f t="shared" si="1"/>
        <v>8.3333333333333339</v>
      </c>
      <c r="X53" s="10">
        <f t="shared" si="2"/>
        <v>0.12</v>
      </c>
      <c r="AA53" s="2">
        <v>0</v>
      </c>
      <c r="AB53" s="10">
        <v>0</v>
      </c>
    </row>
    <row r="54" spans="1:28" ht="27.6" x14ac:dyDescent="0.3">
      <c r="A54" s="6" t="s">
        <v>64</v>
      </c>
      <c r="B54" s="6" t="s">
        <v>234</v>
      </c>
      <c r="C54" s="6" t="s">
        <v>66</v>
      </c>
      <c r="D54" s="6" t="s">
        <v>235</v>
      </c>
      <c r="E54" s="6">
        <v>19.09</v>
      </c>
      <c r="F54" s="6">
        <v>21.12</v>
      </c>
      <c r="G54" s="6">
        <v>20.62</v>
      </c>
      <c r="H54" s="6" t="s">
        <v>4</v>
      </c>
      <c r="I54" s="6" t="s">
        <v>45</v>
      </c>
      <c r="J54" s="7">
        <v>45292</v>
      </c>
      <c r="K54" s="6" t="s">
        <v>63</v>
      </c>
      <c r="M54" s="6">
        <v>1439</v>
      </c>
      <c r="N54" s="8">
        <v>0.15</v>
      </c>
      <c r="O54" s="6" t="s">
        <v>236</v>
      </c>
      <c r="P54" s="6" t="s">
        <v>48</v>
      </c>
      <c r="Q54" s="8">
        <v>0.61</v>
      </c>
      <c r="R54" s="6">
        <v>0.25</v>
      </c>
      <c r="S54" s="6" t="s">
        <v>69</v>
      </c>
      <c r="T54" s="17"/>
      <c r="V54" s="9">
        <f t="shared" si="0"/>
        <v>9593.3333333333339</v>
      </c>
      <c r="W54" s="2">
        <f t="shared" si="1"/>
        <v>9593.3333333333339</v>
      </c>
      <c r="X54" s="10">
        <f t="shared" si="2"/>
        <v>0.15</v>
      </c>
      <c r="AA54" s="2">
        <v>0</v>
      </c>
      <c r="AB54" s="10" t="s">
        <v>15</v>
      </c>
    </row>
    <row r="55" spans="1:28" ht="27.6" x14ac:dyDescent="0.3">
      <c r="A55" s="6" t="s">
        <v>64</v>
      </c>
      <c r="B55" s="6" t="s">
        <v>237</v>
      </c>
      <c r="C55" s="6" t="s">
        <v>66</v>
      </c>
      <c r="D55" s="6" t="s">
        <v>238</v>
      </c>
      <c r="E55" s="6">
        <v>15.99</v>
      </c>
      <c r="F55" s="6">
        <v>18.03</v>
      </c>
      <c r="G55" s="6">
        <v>17.54</v>
      </c>
      <c r="H55" s="6" t="s">
        <v>4</v>
      </c>
      <c r="I55" s="6" t="s">
        <v>14</v>
      </c>
      <c r="J55" s="7">
        <v>45292</v>
      </c>
      <c r="K55" s="6" t="s">
        <v>63</v>
      </c>
      <c r="M55" s="6">
        <v>2354</v>
      </c>
      <c r="N55" s="8">
        <v>0.24</v>
      </c>
      <c r="O55" s="6" t="s">
        <v>239</v>
      </c>
      <c r="P55" s="6" t="s">
        <v>17</v>
      </c>
      <c r="Q55" s="8">
        <v>0.89</v>
      </c>
      <c r="R55" s="6">
        <v>0.22</v>
      </c>
      <c r="S55" s="6" t="s">
        <v>69</v>
      </c>
      <c r="T55" s="17"/>
      <c r="V55" s="9">
        <f t="shared" si="0"/>
        <v>9808.3333333333339</v>
      </c>
      <c r="W55" s="2">
        <f t="shared" si="1"/>
        <v>9808.3333333333339</v>
      </c>
      <c r="X55" s="10">
        <f t="shared" si="2"/>
        <v>0.24</v>
      </c>
      <c r="AA55" s="2">
        <v>0</v>
      </c>
      <c r="AB55" s="10">
        <v>0</v>
      </c>
    </row>
    <row r="56" spans="1:28" ht="27.6" x14ac:dyDescent="0.3">
      <c r="A56" s="6" t="s">
        <v>64</v>
      </c>
      <c r="B56" s="6" t="s">
        <v>237</v>
      </c>
      <c r="C56" s="6" t="s">
        <v>66</v>
      </c>
      <c r="D56" s="6" t="s">
        <v>240</v>
      </c>
      <c r="E56" s="6">
        <v>21.65</v>
      </c>
      <c r="F56" s="6">
        <v>23.69</v>
      </c>
      <c r="G56" s="6">
        <v>23.2</v>
      </c>
      <c r="H56" s="6" t="s">
        <v>4</v>
      </c>
      <c r="I56" s="6" t="s">
        <v>45</v>
      </c>
      <c r="J56" s="7">
        <v>45292</v>
      </c>
      <c r="K56" s="6" t="s">
        <v>46</v>
      </c>
      <c r="M56" s="6">
        <v>80</v>
      </c>
      <c r="N56" s="8">
        <v>0.1</v>
      </c>
      <c r="O56" s="6" t="s">
        <v>22</v>
      </c>
      <c r="P56" s="6" t="s">
        <v>15</v>
      </c>
      <c r="Q56" s="8">
        <v>0.49</v>
      </c>
      <c r="R56" s="6">
        <v>0.91</v>
      </c>
      <c r="S56" s="6" t="s">
        <v>69</v>
      </c>
      <c r="T56" s="17"/>
      <c r="V56" s="9">
        <f t="shared" si="0"/>
        <v>800</v>
      </c>
      <c r="W56" s="2">
        <f t="shared" si="1"/>
        <v>800</v>
      </c>
      <c r="X56" s="10">
        <f t="shared" si="2"/>
        <v>0.1</v>
      </c>
      <c r="AA56" s="2">
        <v>0</v>
      </c>
      <c r="AB56" s="10" t="s">
        <v>15</v>
      </c>
    </row>
    <row r="57" spans="1:28" ht="27.6" x14ac:dyDescent="0.3">
      <c r="A57" s="6" t="s">
        <v>91</v>
      </c>
      <c r="B57" s="6" t="s">
        <v>241</v>
      </c>
      <c r="C57" s="6" t="s">
        <v>242</v>
      </c>
      <c r="D57" s="6" t="s">
        <v>243</v>
      </c>
      <c r="E57" s="6">
        <v>19.75</v>
      </c>
      <c r="F57" s="6">
        <v>17.760000000000002</v>
      </c>
      <c r="G57" s="6">
        <v>17.399999999999999</v>
      </c>
      <c r="H57" s="6" t="s">
        <v>89</v>
      </c>
      <c r="I57" s="6" t="s">
        <v>45</v>
      </c>
      <c r="J57" s="6"/>
      <c r="K57" s="6" t="s">
        <v>46</v>
      </c>
      <c r="M57" s="6">
        <v>540</v>
      </c>
      <c r="N57" s="8">
        <v>0.24</v>
      </c>
      <c r="O57" s="6" t="s">
        <v>244</v>
      </c>
      <c r="P57" s="6" t="s">
        <v>17</v>
      </c>
      <c r="Q57" s="8">
        <v>1</v>
      </c>
      <c r="R57" s="6">
        <v>0.22</v>
      </c>
      <c r="S57" s="6" t="s">
        <v>245</v>
      </c>
      <c r="T57" s="17"/>
      <c r="V57" s="9">
        <f t="shared" si="0"/>
        <v>2250</v>
      </c>
      <c r="W57" s="2">
        <f t="shared" si="1"/>
        <v>2250</v>
      </c>
      <c r="X57" s="10">
        <f t="shared" si="2"/>
        <v>0.24</v>
      </c>
      <c r="AA57" s="2">
        <v>0</v>
      </c>
      <c r="AB57" s="10" t="s">
        <v>15</v>
      </c>
    </row>
    <row r="58" spans="1:28" ht="27.6" x14ac:dyDescent="0.3">
      <c r="A58" s="6" t="s">
        <v>91</v>
      </c>
      <c r="B58" s="6" t="s">
        <v>241</v>
      </c>
      <c r="C58" s="6" t="s">
        <v>242</v>
      </c>
      <c r="D58" s="6" t="s">
        <v>246</v>
      </c>
      <c r="E58" s="6">
        <v>19.75</v>
      </c>
      <c r="F58" s="6">
        <v>17.760000000000002</v>
      </c>
      <c r="G58" s="6">
        <v>17.399999999999999</v>
      </c>
      <c r="H58" s="6" t="s">
        <v>89</v>
      </c>
      <c r="I58" s="6" t="s">
        <v>45</v>
      </c>
      <c r="J58" s="6"/>
      <c r="K58" s="6" t="s">
        <v>46</v>
      </c>
      <c r="M58" s="6">
        <v>242</v>
      </c>
      <c r="N58" s="8">
        <v>0.08</v>
      </c>
      <c r="O58" s="6" t="s">
        <v>244</v>
      </c>
      <c r="P58" s="6" t="s">
        <v>17</v>
      </c>
      <c r="Q58" s="8">
        <v>1</v>
      </c>
      <c r="R58" s="6">
        <v>0.22</v>
      </c>
      <c r="S58" s="6" t="s">
        <v>245</v>
      </c>
      <c r="T58" s="17"/>
      <c r="V58" s="9">
        <f t="shared" si="0"/>
        <v>3025</v>
      </c>
      <c r="W58" s="2">
        <f t="shared" si="1"/>
        <v>3025</v>
      </c>
      <c r="X58" s="10">
        <f t="shared" si="2"/>
        <v>0.08</v>
      </c>
      <c r="AA58" s="2">
        <v>4</v>
      </c>
      <c r="AB58" s="10">
        <v>0.25</v>
      </c>
    </row>
    <row r="59" spans="1:28" ht="27.6" x14ac:dyDescent="0.3">
      <c r="A59" s="6" t="s">
        <v>91</v>
      </c>
      <c r="B59" s="6" t="s">
        <v>241</v>
      </c>
      <c r="C59" s="6" t="s">
        <v>242</v>
      </c>
      <c r="D59" s="6" t="s">
        <v>247</v>
      </c>
      <c r="E59" s="6">
        <v>19.75</v>
      </c>
      <c r="F59" s="6">
        <v>17.760000000000002</v>
      </c>
      <c r="G59" s="6">
        <v>17.399999999999999</v>
      </c>
      <c r="H59" s="6" t="s">
        <v>89</v>
      </c>
      <c r="I59" s="6" t="s">
        <v>45</v>
      </c>
      <c r="J59" s="6"/>
      <c r="K59" s="6" t="s">
        <v>46</v>
      </c>
      <c r="M59" s="6">
        <v>273</v>
      </c>
      <c r="N59" s="8">
        <v>0.06</v>
      </c>
      <c r="O59" s="6" t="s">
        <v>34</v>
      </c>
      <c r="P59" s="6" t="s">
        <v>48</v>
      </c>
      <c r="Q59" s="8">
        <v>0.53</v>
      </c>
      <c r="R59" s="6">
        <v>0.4</v>
      </c>
      <c r="S59" s="6" t="s">
        <v>245</v>
      </c>
      <c r="T59" s="17"/>
      <c r="V59" s="9">
        <f t="shared" si="0"/>
        <v>4550</v>
      </c>
      <c r="W59" s="2">
        <f t="shared" si="1"/>
        <v>4550</v>
      </c>
      <c r="X59" s="10">
        <f t="shared" si="2"/>
        <v>0.06</v>
      </c>
      <c r="AA59" s="2">
        <v>8.3333333333333339</v>
      </c>
      <c r="AB59" s="10">
        <v>0.12</v>
      </c>
    </row>
    <row r="60" spans="1:28" ht="27.6" x14ac:dyDescent="0.3">
      <c r="A60" s="6" t="s">
        <v>91</v>
      </c>
      <c r="B60" s="6" t="s">
        <v>241</v>
      </c>
      <c r="C60" s="6" t="s">
        <v>242</v>
      </c>
      <c r="D60" s="6" t="s">
        <v>248</v>
      </c>
      <c r="E60" s="6">
        <v>19.75</v>
      </c>
      <c r="F60" s="6">
        <v>17.760000000000002</v>
      </c>
      <c r="G60" s="6">
        <v>17.399999999999999</v>
      </c>
      <c r="H60" s="6" t="s">
        <v>89</v>
      </c>
      <c r="I60" s="6" t="s">
        <v>45</v>
      </c>
      <c r="J60" s="6"/>
      <c r="K60" s="6" t="s">
        <v>55</v>
      </c>
      <c r="M60" s="6">
        <v>4198</v>
      </c>
      <c r="N60" s="8">
        <v>0.11</v>
      </c>
      <c r="O60" s="6" t="s">
        <v>16</v>
      </c>
      <c r="P60" s="6" t="s">
        <v>17</v>
      </c>
      <c r="Q60" s="8">
        <v>0.75</v>
      </c>
      <c r="R60" s="6">
        <v>0.22</v>
      </c>
      <c r="S60" s="6" t="s">
        <v>245</v>
      </c>
      <c r="T60" s="17"/>
      <c r="V60" s="9">
        <f t="shared" si="0"/>
        <v>38163.63636363636</v>
      </c>
      <c r="W60" s="2">
        <f t="shared" si="1"/>
        <v>38163.63636363636</v>
      </c>
      <c r="X60" s="10">
        <f t="shared" si="2"/>
        <v>0.11</v>
      </c>
      <c r="AA60" s="2">
        <v>9.0909090909090899</v>
      </c>
      <c r="AB60" s="10">
        <v>0.33</v>
      </c>
    </row>
    <row r="61" spans="1:28" ht="27.6" x14ac:dyDescent="0.3">
      <c r="A61" s="6" t="s">
        <v>64</v>
      </c>
      <c r="B61" s="6" t="s">
        <v>249</v>
      </c>
      <c r="C61" s="6" t="s">
        <v>66</v>
      </c>
      <c r="D61" s="6" t="s">
        <v>250</v>
      </c>
      <c r="E61" s="6">
        <v>24.14</v>
      </c>
      <c r="F61" s="6">
        <v>26.18</v>
      </c>
      <c r="G61" s="6">
        <v>25.69</v>
      </c>
      <c r="H61" s="6" t="s">
        <v>4</v>
      </c>
      <c r="I61" s="6" t="s">
        <v>45</v>
      </c>
      <c r="J61" s="7">
        <v>45292</v>
      </c>
      <c r="K61" s="6" t="s">
        <v>46</v>
      </c>
      <c r="M61" s="6">
        <v>518</v>
      </c>
      <c r="N61" s="8">
        <v>0.28000000000000003</v>
      </c>
      <c r="O61" s="6" t="s">
        <v>22</v>
      </c>
      <c r="P61" s="6" t="s">
        <v>15</v>
      </c>
      <c r="Q61" s="8">
        <v>0.43</v>
      </c>
      <c r="R61" s="6">
        <v>1.3</v>
      </c>
      <c r="S61" s="6" t="s">
        <v>69</v>
      </c>
      <c r="T61" s="17"/>
      <c r="V61" s="9">
        <f t="shared" si="0"/>
        <v>1849.9999999999998</v>
      </c>
      <c r="W61" s="2">
        <f t="shared" si="1"/>
        <v>1849.9999999999998</v>
      </c>
      <c r="X61" s="10">
        <f t="shared" si="2"/>
        <v>0.28000000000000003</v>
      </c>
      <c r="AA61" s="2">
        <v>11.111111111111111</v>
      </c>
      <c r="AB61" s="10">
        <v>0.09</v>
      </c>
    </row>
    <row r="62" spans="1:28" ht="27.6" x14ac:dyDescent="0.3">
      <c r="A62" s="6" t="s">
        <v>64</v>
      </c>
      <c r="B62" s="6" t="s">
        <v>249</v>
      </c>
      <c r="C62" s="6" t="s">
        <v>66</v>
      </c>
      <c r="D62" s="6" t="s">
        <v>251</v>
      </c>
      <c r="E62" s="6">
        <v>22.91</v>
      </c>
      <c r="F62" s="6">
        <v>24.95</v>
      </c>
      <c r="G62" s="6">
        <v>24.46</v>
      </c>
      <c r="H62" s="6" t="s">
        <v>4</v>
      </c>
      <c r="I62" s="6" t="s">
        <v>45</v>
      </c>
      <c r="J62" s="7">
        <v>45292</v>
      </c>
      <c r="K62" s="6" t="s">
        <v>63</v>
      </c>
      <c r="M62" s="6">
        <v>1019</v>
      </c>
      <c r="N62" s="8">
        <v>0.19</v>
      </c>
      <c r="O62" s="6" t="s">
        <v>22</v>
      </c>
      <c r="P62" s="6" t="s">
        <v>15</v>
      </c>
      <c r="Q62" s="8">
        <v>0.28000000000000003</v>
      </c>
      <c r="R62" s="6">
        <v>1.18</v>
      </c>
      <c r="S62" s="6" t="s">
        <v>69</v>
      </c>
      <c r="T62" s="17"/>
      <c r="V62" s="9">
        <f t="shared" si="0"/>
        <v>5363.1578947368416</v>
      </c>
      <c r="W62" s="2">
        <f t="shared" si="1"/>
        <v>5363.1578947368416</v>
      </c>
      <c r="X62" s="10">
        <f t="shared" si="2"/>
        <v>0.19</v>
      </c>
      <c r="AA62" s="2">
        <v>14.285714285714285</v>
      </c>
      <c r="AB62" s="10">
        <v>0.14000000000000001</v>
      </c>
    </row>
    <row r="63" spans="1:28" ht="27.6" x14ac:dyDescent="0.3">
      <c r="A63" s="6" t="s">
        <v>64</v>
      </c>
      <c r="B63" s="6" t="s">
        <v>252</v>
      </c>
      <c r="C63" s="6" t="s">
        <v>66</v>
      </c>
      <c r="D63" s="6" t="s">
        <v>253</v>
      </c>
      <c r="E63" s="6">
        <v>22.63</v>
      </c>
      <c r="F63" s="6">
        <v>24.67</v>
      </c>
      <c r="G63" s="6">
        <v>24.18</v>
      </c>
      <c r="H63" s="6" t="s">
        <v>4</v>
      </c>
      <c r="I63" s="6" t="s">
        <v>45</v>
      </c>
      <c r="J63" s="7">
        <v>45292</v>
      </c>
      <c r="K63" s="6" t="s">
        <v>46</v>
      </c>
      <c r="M63" s="6">
        <v>109</v>
      </c>
      <c r="N63" s="8">
        <v>0.19</v>
      </c>
      <c r="O63" s="6" t="s">
        <v>22</v>
      </c>
      <c r="P63" s="6" t="s">
        <v>15</v>
      </c>
      <c r="Q63" s="6" t="s">
        <v>15</v>
      </c>
      <c r="R63" s="6">
        <v>1.3</v>
      </c>
      <c r="S63" s="6" t="s">
        <v>69</v>
      </c>
      <c r="T63" s="17"/>
      <c r="V63" s="9">
        <f t="shared" si="0"/>
        <v>573.68421052631584</v>
      </c>
      <c r="W63" s="2">
        <f t="shared" si="1"/>
        <v>573.68421052631584</v>
      </c>
      <c r="X63" s="10">
        <f t="shared" si="2"/>
        <v>0.19</v>
      </c>
      <c r="AA63" s="2">
        <v>16.666666666666668</v>
      </c>
      <c r="AB63" s="10">
        <v>0.12</v>
      </c>
    </row>
    <row r="64" spans="1:28" ht="27.6" x14ac:dyDescent="0.3">
      <c r="A64" s="6" t="s">
        <v>64</v>
      </c>
      <c r="B64" s="6" t="s">
        <v>252</v>
      </c>
      <c r="C64" s="6" t="s">
        <v>66</v>
      </c>
      <c r="D64" s="6" t="s">
        <v>254</v>
      </c>
      <c r="E64" s="6">
        <v>24.59</v>
      </c>
      <c r="F64" s="6">
        <v>26.61</v>
      </c>
      <c r="G64" s="6">
        <v>26.12</v>
      </c>
      <c r="H64" s="6" t="s">
        <v>4</v>
      </c>
      <c r="I64" s="6" t="s">
        <v>45</v>
      </c>
      <c r="J64" s="7">
        <v>45292</v>
      </c>
      <c r="K64" s="6" t="s">
        <v>46</v>
      </c>
      <c r="M64" s="6">
        <v>466</v>
      </c>
      <c r="N64" s="8">
        <v>0.25</v>
      </c>
      <c r="O64" s="6" t="s">
        <v>22</v>
      </c>
      <c r="P64" s="6" t="s">
        <v>15</v>
      </c>
      <c r="Q64" s="6" t="s">
        <v>15</v>
      </c>
      <c r="R64" s="6">
        <v>1.3</v>
      </c>
      <c r="S64" s="6" t="s">
        <v>69</v>
      </c>
      <c r="T64" s="17"/>
      <c r="V64" s="9">
        <f t="shared" si="0"/>
        <v>1864</v>
      </c>
      <c r="W64" s="2">
        <f t="shared" si="1"/>
        <v>1864</v>
      </c>
      <c r="X64" s="10">
        <f t="shared" si="2"/>
        <v>0.25</v>
      </c>
      <c r="AA64" s="2">
        <v>21.05263157894737</v>
      </c>
      <c r="AB64" s="10">
        <v>0.19</v>
      </c>
    </row>
    <row r="65" spans="1:28" ht="27.6" x14ac:dyDescent="0.3">
      <c r="A65" s="6" t="s">
        <v>64</v>
      </c>
      <c r="B65" s="6" t="s">
        <v>252</v>
      </c>
      <c r="C65" s="6" t="s">
        <v>66</v>
      </c>
      <c r="D65" s="6" t="s">
        <v>255</v>
      </c>
      <c r="E65" s="6">
        <v>24.87</v>
      </c>
      <c r="F65" s="6">
        <v>26.9</v>
      </c>
      <c r="G65" s="6">
        <v>26.41</v>
      </c>
      <c r="H65" s="6" t="s">
        <v>4</v>
      </c>
      <c r="I65" s="6" t="s">
        <v>45</v>
      </c>
      <c r="J65" s="7">
        <v>45292</v>
      </c>
      <c r="K65" s="6" t="s">
        <v>46</v>
      </c>
      <c r="M65" s="6">
        <v>315</v>
      </c>
      <c r="N65" s="8">
        <v>0.28000000000000003</v>
      </c>
      <c r="O65" s="6" t="s">
        <v>22</v>
      </c>
      <c r="P65" s="6" t="s">
        <v>15</v>
      </c>
      <c r="Q65" s="8">
        <v>0.52</v>
      </c>
      <c r="R65" s="6">
        <v>1.22</v>
      </c>
      <c r="S65" s="6" t="s">
        <v>69</v>
      </c>
      <c r="T65" s="17"/>
      <c r="V65" s="9">
        <f t="shared" si="0"/>
        <v>1125</v>
      </c>
      <c r="W65" s="2">
        <f t="shared" si="1"/>
        <v>1125</v>
      </c>
      <c r="X65" s="10">
        <f t="shared" si="2"/>
        <v>0.28000000000000003</v>
      </c>
      <c r="AA65" s="2">
        <v>30.769230769230766</v>
      </c>
      <c r="AB65" s="10">
        <v>0.13</v>
      </c>
    </row>
    <row r="66" spans="1:28" ht="27.6" x14ac:dyDescent="0.3">
      <c r="A66" s="6" t="s">
        <v>72</v>
      </c>
      <c r="B66" s="6" t="s">
        <v>256</v>
      </c>
      <c r="C66" s="6" t="s">
        <v>257</v>
      </c>
      <c r="D66" s="6" t="s">
        <v>258</v>
      </c>
      <c r="E66" s="6">
        <v>23.85</v>
      </c>
      <c r="F66" s="6">
        <v>19.02</v>
      </c>
      <c r="G66" s="6" t="s">
        <v>15</v>
      </c>
      <c r="H66" s="6" t="s">
        <v>13</v>
      </c>
      <c r="I66" s="6" t="s">
        <v>45</v>
      </c>
      <c r="J66" s="7">
        <v>45292</v>
      </c>
      <c r="K66" s="6" t="s">
        <v>63</v>
      </c>
      <c r="M66" s="6">
        <v>2174</v>
      </c>
      <c r="N66" s="8">
        <v>0.19</v>
      </c>
      <c r="O66" s="6" t="s">
        <v>22</v>
      </c>
      <c r="P66" s="6" t="s">
        <v>15</v>
      </c>
      <c r="Q66" s="8">
        <v>0.82</v>
      </c>
      <c r="R66" s="6">
        <v>0.53</v>
      </c>
      <c r="S66" s="6" t="s">
        <v>259</v>
      </c>
      <c r="T66" s="17"/>
      <c r="V66" s="9">
        <f t="shared" si="0"/>
        <v>11442.105263157895</v>
      </c>
      <c r="W66" s="2">
        <f t="shared" si="1"/>
        <v>11442.105263157895</v>
      </c>
      <c r="X66" s="10">
        <f t="shared" si="2"/>
        <v>0.19</v>
      </c>
      <c r="AA66" s="2">
        <v>44.444444444444443</v>
      </c>
      <c r="AB66" s="10">
        <v>0.09</v>
      </c>
    </row>
    <row r="67" spans="1:28" ht="17.399999999999999" x14ac:dyDescent="0.3">
      <c r="A67" s="6" t="s">
        <v>106</v>
      </c>
      <c r="B67" s="6" t="s">
        <v>260</v>
      </c>
      <c r="C67" s="6" t="s">
        <v>261</v>
      </c>
      <c r="D67" s="6" t="s">
        <v>15</v>
      </c>
      <c r="E67" s="6">
        <v>23.72</v>
      </c>
      <c r="F67" s="6">
        <v>23.27</v>
      </c>
      <c r="G67" s="6">
        <v>23.23</v>
      </c>
      <c r="H67" s="6" t="s">
        <v>4</v>
      </c>
      <c r="I67" s="6" t="s">
        <v>45</v>
      </c>
      <c r="J67" s="6"/>
      <c r="K67" s="6" t="s">
        <v>63</v>
      </c>
      <c r="M67" s="6">
        <v>4601</v>
      </c>
      <c r="N67" s="8">
        <v>0.12</v>
      </c>
      <c r="O67" s="6" t="s">
        <v>22</v>
      </c>
      <c r="P67" s="6" t="s">
        <v>15</v>
      </c>
      <c r="Q67" s="8">
        <v>1</v>
      </c>
      <c r="R67" s="6">
        <v>0.16</v>
      </c>
      <c r="S67" s="6" t="s">
        <v>262</v>
      </c>
      <c r="T67" s="17"/>
      <c r="V67" s="9">
        <f t="shared" si="0"/>
        <v>38341.666666666672</v>
      </c>
      <c r="W67" s="2">
        <f t="shared" si="1"/>
        <v>38341.666666666672</v>
      </c>
      <c r="X67" s="10">
        <f t="shared" si="2"/>
        <v>0.12</v>
      </c>
      <c r="AA67" s="2">
        <v>45.833333333333336</v>
      </c>
      <c r="AB67" s="10">
        <v>0.24</v>
      </c>
    </row>
    <row r="68" spans="1:28" ht="27.6" x14ac:dyDescent="0.3">
      <c r="A68" s="6" t="s">
        <v>79</v>
      </c>
      <c r="B68" s="6" t="s">
        <v>263</v>
      </c>
      <c r="C68" s="6" t="s">
        <v>264</v>
      </c>
      <c r="D68" s="6" t="s">
        <v>265</v>
      </c>
      <c r="E68" s="6">
        <v>20.25</v>
      </c>
      <c r="F68" s="6">
        <v>19.96</v>
      </c>
      <c r="G68" s="6">
        <v>19.91</v>
      </c>
      <c r="H68" s="6" t="s">
        <v>13</v>
      </c>
      <c r="I68" s="6" t="s">
        <v>45</v>
      </c>
      <c r="J68" s="7">
        <v>45292</v>
      </c>
      <c r="K68" s="6" t="s">
        <v>55</v>
      </c>
      <c r="M68" s="6">
        <v>15123</v>
      </c>
      <c r="N68" s="8">
        <v>0.18</v>
      </c>
      <c r="O68" s="6" t="s">
        <v>142</v>
      </c>
      <c r="P68" s="6" t="s">
        <v>84</v>
      </c>
      <c r="Q68" s="8">
        <v>0.78</v>
      </c>
      <c r="R68" s="6">
        <v>0.35</v>
      </c>
      <c r="S68" s="6" t="s">
        <v>266</v>
      </c>
      <c r="T68" s="17"/>
      <c r="V68" s="9">
        <f t="shared" si="0"/>
        <v>84016.666666666672</v>
      </c>
      <c r="W68" s="2">
        <f t="shared" si="1"/>
        <v>84016.666666666672</v>
      </c>
      <c r="X68" s="10">
        <f t="shared" si="2"/>
        <v>0.18</v>
      </c>
      <c r="AA68" s="2">
        <v>47.058823529411761</v>
      </c>
      <c r="AB68" s="10">
        <v>0.17</v>
      </c>
    </row>
    <row r="69" spans="1:28" ht="41.4" x14ac:dyDescent="0.3">
      <c r="A69" s="6" t="s">
        <v>91</v>
      </c>
      <c r="B69" s="6" t="s">
        <v>267</v>
      </c>
      <c r="C69" s="6" t="s">
        <v>268</v>
      </c>
      <c r="D69" s="6" t="s">
        <v>269</v>
      </c>
      <c r="E69" s="6">
        <v>15.04</v>
      </c>
      <c r="F69" s="6">
        <v>13.36</v>
      </c>
      <c r="G69" s="6">
        <v>12.88</v>
      </c>
      <c r="H69" s="6" t="s">
        <v>4</v>
      </c>
      <c r="I69" s="6" t="s">
        <v>45</v>
      </c>
      <c r="J69" s="6"/>
      <c r="K69" s="6" t="s">
        <v>63</v>
      </c>
      <c r="M69" s="6">
        <v>5880</v>
      </c>
      <c r="N69" s="8">
        <v>0.24</v>
      </c>
      <c r="O69" s="6" t="s">
        <v>270</v>
      </c>
      <c r="P69" s="6" t="s">
        <v>17</v>
      </c>
      <c r="Q69" s="8">
        <v>1</v>
      </c>
      <c r="R69" s="6" t="s">
        <v>15</v>
      </c>
      <c r="S69" s="6" t="s">
        <v>271</v>
      </c>
      <c r="T69" s="17"/>
      <c r="V69" s="9">
        <f t="shared" si="0"/>
        <v>24500</v>
      </c>
      <c r="W69" s="2">
        <f t="shared" si="1"/>
        <v>24500</v>
      </c>
      <c r="X69" s="10">
        <f t="shared" si="2"/>
        <v>0.24</v>
      </c>
      <c r="AA69" s="2">
        <v>64.705882352941174</v>
      </c>
      <c r="AB69" s="10">
        <v>0.17</v>
      </c>
    </row>
    <row r="70" spans="1:28" ht="27.6" x14ac:dyDescent="0.3">
      <c r="A70" s="6" t="s">
        <v>91</v>
      </c>
      <c r="B70" s="6" t="s">
        <v>272</v>
      </c>
      <c r="C70" s="6" t="s">
        <v>273</v>
      </c>
      <c r="D70" s="6" t="s">
        <v>274</v>
      </c>
      <c r="E70" s="6">
        <v>15.49</v>
      </c>
      <c r="F70" s="6">
        <v>12.76</v>
      </c>
      <c r="G70" s="6">
        <v>12.56</v>
      </c>
      <c r="H70" s="6" t="s">
        <v>13</v>
      </c>
      <c r="I70" s="6" t="s">
        <v>45</v>
      </c>
      <c r="J70" s="6"/>
      <c r="K70" s="6" t="s">
        <v>63</v>
      </c>
      <c r="M70" s="6">
        <v>4100</v>
      </c>
      <c r="N70" s="8">
        <v>0.17</v>
      </c>
      <c r="O70" s="6" t="s">
        <v>275</v>
      </c>
      <c r="P70" s="6" t="s">
        <v>17</v>
      </c>
      <c r="Q70" s="8">
        <v>1</v>
      </c>
      <c r="R70" s="6" t="s">
        <v>15</v>
      </c>
      <c r="S70" s="6" t="s">
        <v>271</v>
      </c>
      <c r="T70" s="17"/>
      <c r="V70" s="9">
        <f t="shared" si="0"/>
        <v>24117.647058823528</v>
      </c>
      <c r="W70" s="2">
        <f t="shared" si="1"/>
        <v>24117.647058823528</v>
      </c>
      <c r="X70" s="10">
        <f t="shared" si="2"/>
        <v>0.17</v>
      </c>
      <c r="AA70" s="2">
        <v>66.666666666666671</v>
      </c>
      <c r="AB70" s="10">
        <v>0.15</v>
      </c>
    </row>
    <row r="71" spans="1:28" ht="27.6" x14ac:dyDescent="0.3">
      <c r="A71" s="6" t="s">
        <v>276</v>
      </c>
      <c r="B71" s="6" t="s">
        <v>276</v>
      </c>
      <c r="C71" s="6" t="s">
        <v>277</v>
      </c>
      <c r="D71" s="6" t="s">
        <v>278</v>
      </c>
      <c r="E71" s="6">
        <v>18.23</v>
      </c>
      <c r="F71" s="6">
        <v>18.23</v>
      </c>
      <c r="G71" s="6">
        <v>17.809999999999999</v>
      </c>
      <c r="H71" s="6" t="s">
        <v>4</v>
      </c>
      <c r="I71" s="6" t="s">
        <v>14</v>
      </c>
      <c r="J71" s="7">
        <v>45383</v>
      </c>
      <c r="K71" s="6" t="s">
        <v>55</v>
      </c>
      <c r="M71" s="6">
        <v>32393</v>
      </c>
      <c r="N71" s="8">
        <v>0.22</v>
      </c>
      <c r="O71" s="6" t="s">
        <v>279</v>
      </c>
      <c r="P71" s="6" t="s">
        <v>15</v>
      </c>
      <c r="Q71" s="8">
        <v>0.37</v>
      </c>
      <c r="R71" s="6">
        <v>0.47</v>
      </c>
      <c r="S71" s="6" t="s">
        <v>280</v>
      </c>
      <c r="T71" s="17"/>
      <c r="V71" s="9">
        <f t="shared" si="0"/>
        <v>147240.90909090909</v>
      </c>
      <c r="W71" s="2">
        <f t="shared" si="1"/>
        <v>147240.90909090909</v>
      </c>
      <c r="X71" s="10">
        <f t="shared" si="2"/>
        <v>0.22</v>
      </c>
      <c r="AA71" s="2">
        <v>128.57142857142856</v>
      </c>
      <c r="AB71" s="10">
        <v>0.14000000000000001</v>
      </c>
    </row>
    <row r="72" spans="1:28" ht="27.6" x14ac:dyDescent="0.3">
      <c r="A72" s="6" t="s">
        <v>276</v>
      </c>
      <c r="B72" s="6" t="s">
        <v>276</v>
      </c>
      <c r="C72" s="6" t="s">
        <v>277</v>
      </c>
      <c r="D72" s="6" t="s">
        <v>281</v>
      </c>
      <c r="E72" s="6">
        <v>18.23</v>
      </c>
      <c r="F72" s="6">
        <v>18.23</v>
      </c>
      <c r="G72" s="6">
        <v>17.809999999999999</v>
      </c>
      <c r="H72" s="6" t="s">
        <v>4</v>
      </c>
      <c r="I72" s="6" t="s">
        <v>14</v>
      </c>
      <c r="J72" s="7">
        <v>45383</v>
      </c>
      <c r="K72" s="6" t="s">
        <v>46</v>
      </c>
      <c r="M72" s="6">
        <v>913</v>
      </c>
      <c r="N72" s="8">
        <v>0.13</v>
      </c>
      <c r="O72" s="6" t="s">
        <v>22</v>
      </c>
      <c r="P72" s="6" t="s">
        <v>15</v>
      </c>
      <c r="Q72" s="8">
        <v>0.08</v>
      </c>
      <c r="R72" s="6">
        <v>1.3</v>
      </c>
      <c r="S72" s="6" t="s">
        <v>280</v>
      </c>
      <c r="T72" s="17"/>
      <c r="V72" s="9">
        <f t="shared" si="0"/>
        <v>7023.0769230769229</v>
      </c>
      <c r="W72" s="2">
        <f t="shared" si="1"/>
        <v>7023.0769230769229</v>
      </c>
      <c r="X72" s="10">
        <f t="shared" si="2"/>
        <v>0.13</v>
      </c>
      <c r="AA72" s="2">
        <v>218.75</v>
      </c>
      <c r="AB72" s="10">
        <v>0.16</v>
      </c>
    </row>
    <row r="73" spans="1:28" ht="27.6" x14ac:dyDescent="0.3">
      <c r="A73" s="6" t="s">
        <v>276</v>
      </c>
      <c r="B73" s="6" t="s">
        <v>276</v>
      </c>
      <c r="C73" s="6" t="s">
        <v>277</v>
      </c>
      <c r="D73" s="6" t="s">
        <v>282</v>
      </c>
      <c r="E73" s="6">
        <v>18.23</v>
      </c>
      <c r="F73" s="6">
        <v>18.23</v>
      </c>
      <c r="G73" s="6">
        <v>17.809999999999999</v>
      </c>
      <c r="H73" s="6" t="s">
        <v>4</v>
      </c>
      <c r="I73" s="6" t="s">
        <v>14</v>
      </c>
      <c r="J73" s="7">
        <v>45383</v>
      </c>
      <c r="K73" s="6" t="s">
        <v>55</v>
      </c>
      <c r="M73" s="6">
        <v>6369</v>
      </c>
      <c r="N73" s="8">
        <v>0.14000000000000001</v>
      </c>
      <c r="O73" s="6" t="s">
        <v>227</v>
      </c>
      <c r="P73" s="6" t="s">
        <v>8</v>
      </c>
      <c r="Q73" s="8">
        <v>0.19</v>
      </c>
      <c r="R73" s="6">
        <v>0.85</v>
      </c>
      <c r="S73" s="6" t="s">
        <v>280</v>
      </c>
      <c r="T73" s="17"/>
      <c r="V73" s="9">
        <f t="shared" si="0"/>
        <v>45492.857142857138</v>
      </c>
      <c r="W73" s="2">
        <f t="shared" si="1"/>
        <v>45492.857142857138</v>
      </c>
      <c r="X73" s="10">
        <f t="shared" si="2"/>
        <v>0.14000000000000001</v>
      </c>
      <c r="AA73" s="2">
        <v>240</v>
      </c>
      <c r="AB73" s="10">
        <v>0.25</v>
      </c>
    </row>
    <row r="74" spans="1:28" ht="69" x14ac:dyDescent="0.3">
      <c r="A74" s="6" t="s">
        <v>276</v>
      </c>
      <c r="B74" s="6" t="s">
        <v>276</v>
      </c>
      <c r="C74" s="6" t="s">
        <v>277</v>
      </c>
      <c r="D74" s="6" t="s">
        <v>283</v>
      </c>
      <c r="E74" s="6">
        <v>18.23</v>
      </c>
      <c r="F74" s="6">
        <v>18.23</v>
      </c>
      <c r="G74" s="6">
        <v>17.809999999999999</v>
      </c>
      <c r="H74" s="6" t="s">
        <v>4</v>
      </c>
      <c r="I74" s="6" t="s">
        <v>14</v>
      </c>
      <c r="J74" s="7">
        <v>45383</v>
      </c>
      <c r="K74" s="6" t="s">
        <v>6</v>
      </c>
      <c r="M74" s="6">
        <v>873652</v>
      </c>
      <c r="N74" s="8">
        <v>0.09</v>
      </c>
      <c r="O74" s="6" t="s">
        <v>284</v>
      </c>
      <c r="P74" s="6" t="s">
        <v>32</v>
      </c>
      <c r="Q74" s="8">
        <v>0.73</v>
      </c>
      <c r="R74" s="6">
        <v>0.44</v>
      </c>
      <c r="S74" s="6" t="s">
        <v>280</v>
      </c>
      <c r="T74" s="17"/>
      <c r="V74" s="9">
        <f t="shared" si="0"/>
        <v>9707244.444444444</v>
      </c>
      <c r="W74" s="2">
        <f t="shared" si="1"/>
        <v>9707244.444444444</v>
      </c>
      <c r="X74" s="10">
        <f t="shared" si="2"/>
        <v>0.09</v>
      </c>
      <c r="AA74" s="2">
        <v>240</v>
      </c>
      <c r="AB74" s="10">
        <v>0.1</v>
      </c>
    </row>
    <row r="75" spans="1:28" ht="27.6" x14ac:dyDescent="0.3">
      <c r="A75" s="6" t="s">
        <v>276</v>
      </c>
      <c r="B75" s="6" t="s">
        <v>276</v>
      </c>
      <c r="C75" s="6" t="s">
        <v>277</v>
      </c>
      <c r="D75" s="6" t="s">
        <v>285</v>
      </c>
      <c r="E75" s="6">
        <v>18.23</v>
      </c>
      <c r="F75" s="6">
        <v>18.23</v>
      </c>
      <c r="G75" s="6">
        <v>17.809999999999999</v>
      </c>
      <c r="H75" s="6" t="s">
        <v>4</v>
      </c>
      <c r="I75" s="6" t="s">
        <v>14</v>
      </c>
      <c r="J75" s="7">
        <v>45383</v>
      </c>
      <c r="K75" s="6" t="s">
        <v>63</v>
      </c>
      <c r="M75" s="6">
        <v>3188</v>
      </c>
      <c r="N75" s="8">
        <v>0.31</v>
      </c>
      <c r="O75" s="6" t="s">
        <v>22</v>
      </c>
      <c r="P75" s="6" t="s">
        <v>15</v>
      </c>
      <c r="Q75" s="8">
        <v>0.25</v>
      </c>
      <c r="R75" s="6">
        <v>0.67</v>
      </c>
      <c r="S75" s="6" t="s">
        <v>280</v>
      </c>
      <c r="T75" s="17"/>
      <c r="V75" s="9">
        <f t="shared" si="0"/>
        <v>10283.870967741936</v>
      </c>
      <c r="W75" s="2">
        <f t="shared" si="1"/>
        <v>10283.870967741936</v>
      </c>
      <c r="X75" s="10">
        <f t="shared" si="2"/>
        <v>0.31</v>
      </c>
      <c r="AA75" s="2">
        <v>257.14285714285711</v>
      </c>
      <c r="AB75" s="10">
        <v>0.14000000000000001</v>
      </c>
    </row>
    <row r="76" spans="1:28" ht="27.6" x14ac:dyDescent="0.3">
      <c r="A76" s="6" t="s">
        <v>276</v>
      </c>
      <c r="B76" s="6" t="s">
        <v>276</v>
      </c>
      <c r="C76" s="6" t="s">
        <v>277</v>
      </c>
      <c r="D76" s="6" t="s">
        <v>286</v>
      </c>
      <c r="E76" s="6">
        <v>18.23</v>
      </c>
      <c r="F76" s="6">
        <v>18.23</v>
      </c>
      <c r="G76" s="6">
        <v>17.809999999999999</v>
      </c>
      <c r="H76" s="6" t="s">
        <v>4</v>
      </c>
      <c r="I76" s="6" t="s">
        <v>14</v>
      </c>
      <c r="J76" s="7">
        <v>45383</v>
      </c>
      <c r="K76" s="6" t="s">
        <v>55</v>
      </c>
      <c r="M76" s="6">
        <v>13235</v>
      </c>
      <c r="N76" s="8">
        <v>0.12</v>
      </c>
      <c r="O76" s="6" t="s">
        <v>227</v>
      </c>
      <c r="P76" s="6" t="s">
        <v>32</v>
      </c>
      <c r="Q76" s="8">
        <v>0.71</v>
      </c>
      <c r="R76" s="6">
        <v>0.47</v>
      </c>
      <c r="S76" s="6" t="s">
        <v>280</v>
      </c>
      <c r="T76" s="17"/>
      <c r="V76" s="9">
        <f t="shared" ref="V76:V139" si="3">M76/N76</f>
        <v>110291.66666666667</v>
      </c>
      <c r="W76" s="2">
        <f t="shared" ref="W76:W139" si="4">IFERROR(V76,0)</f>
        <v>110291.66666666667</v>
      </c>
      <c r="X76" s="10">
        <f t="shared" ref="X76:X139" si="5">N76</f>
        <v>0.12</v>
      </c>
      <c r="AA76" s="2">
        <v>263.41463414634148</v>
      </c>
      <c r="AB76" s="10">
        <v>0.41</v>
      </c>
    </row>
    <row r="77" spans="1:28" ht="27.6" x14ac:dyDescent="0.3">
      <c r="A77" s="6" t="s">
        <v>276</v>
      </c>
      <c r="B77" s="6" t="s">
        <v>276</v>
      </c>
      <c r="C77" s="6" t="s">
        <v>277</v>
      </c>
      <c r="D77" s="6" t="s">
        <v>287</v>
      </c>
      <c r="E77" s="6">
        <v>18.23</v>
      </c>
      <c r="F77" s="6">
        <v>18.23</v>
      </c>
      <c r="G77" s="6">
        <v>17.809999999999999</v>
      </c>
      <c r="H77" s="6" t="s">
        <v>4</v>
      </c>
      <c r="I77" s="6" t="s">
        <v>14</v>
      </c>
      <c r="J77" s="7">
        <v>45383</v>
      </c>
      <c r="K77" s="6" t="s">
        <v>15</v>
      </c>
      <c r="M77" s="6">
        <v>1075</v>
      </c>
      <c r="N77" s="8">
        <v>0.09</v>
      </c>
      <c r="O77" s="6" t="s">
        <v>288</v>
      </c>
      <c r="P77" s="6" t="s">
        <v>15</v>
      </c>
      <c r="Q77" s="8">
        <v>0.91</v>
      </c>
      <c r="R77" s="6">
        <v>0.24</v>
      </c>
      <c r="S77" s="6" t="s">
        <v>280</v>
      </c>
      <c r="T77" s="17"/>
      <c r="V77" s="9">
        <f t="shared" si="3"/>
        <v>11944.444444444445</v>
      </c>
      <c r="W77" s="2">
        <f t="shared" si="4"/>
        <v>11944.444444444445</v>
      </c>
      <c r="X77" s="10">
        <f t="shared" si="5"/>
        <v>0.09</v>
      </c>
      <c r="AA77" s="2">
        <v>285.71428571428567</v>
      </c>
      <c r="AB77" s="10">
        <v>0.14000000000000001</v>
      </c>
    </row>
    <row r="78" spans="1:28" ht="27.6" x14ac:dyDescent="0.3">
      <c r="A78" s="6" t="s">
        <v>276</v>
      </c>
      <c r="B78" s="6" t="s">
        <v>276</v>
      </c>
      <c r="C78" s="6" t="s">
        <v>277</v>
      </c>
      <c r="D78" s="6" t="s">
        <v>289</v>
      </c>
      <c r="E78" s="6">
        <v>18.23</v>
      </c>
      <c r="F78" s="6">
        <v>18.23</v>
      </c>
      <c r="G78" s="6">
        <v>17.809999999999999</v>
      </c>
      <c r="H78" s="6" t="s">
        <v>4</v>
      </c>
      <c r="I78" s="6" t="s">
        <v>14</v>
      </c>
      <c r="J78" s="7">
        <v>45383</v>
      </c>
      <c r="K78" s="6" t="s">
        <v>55</v>
      </c>
      <c r="M78" s="6">
        <v>4673</v>
      </c>
      <c r="N78" s="8">
        <v>0.12</v>
      </c>
      <c r="O78" s="6" t="s">
        <v>290</v>
      </c>
      <c r="P78" s="6" t="s">
        <v>8</v>
      </c>
      <c r="Q78" s="8">
        <v>0.1</v>
      </c>
      <c r="R78" s="6">
        <v>0.9</v>
      </c>
      <c r="S78" s="6" t="s">
        <v>280</v>
      </c>
      <c r="T78" s="17"/>
      <c r="V78" s="9">
        <f t="shared" si="3"/>
        <v>38941.666666666672</v>
      </c>
      <c r="W78" s="2">
        <f t="shared" si="4"/>
        <v>38941.666666666672</v>
      </c>
      <c r="X78" s="10">
        <f t="shared" si="5"/>
        <v>0.12</v>
      </c>
      <c r="AA78" s="2">
        <v>310.34482758620692</v>
      </c>
      <c r="AB78" s="10">
        <v>0.28999999999999998</v>
      </c>
    </row>
    <row r="79" spans="1:28" ht="82.8" x14ac:dyDescent="0.3">
      <c r="A79" s="6" t="s">
        <v>276</v>
      </c>
      <c r="B79" s="6" t="s">
        <v>276</v>
      </c>
      <c r="C79" s="6" t="s">
        <v>291</v>
      </c>
      <c r="D79" s="6" t="s">
        <v>292</v>
      </c>
      <c r="E79" s="6">
        <v>26.85</v>
      </c>
      <c r="F79" s="6">
        <v>15.14</v>
      </c>
      <c r="G79" s="6">
        <v>14.56</v>
      </c>
      <c r="H79" s="6" t="s">
        <v>54</v>
      </c>
      <c r="I79" s="6" t="s">
        <v>14</v>
      </c>
      <c r="J79" s="7">
        <v>45383</v>
      </c>
      <c r="K79" s="6" t="s">
        <v>6</v>
      </c>
      <c r="M79" s="6">
        <v>62183</v>
      </c>
      <c r="N79" s="8">
        <v>0.1</v>
      </c>
      <c r="O79" s="6" t="s">
        <v>293</v>
      </c>
      <c r="P79" s="6" t="s">
        <v>8</v>
      </c>
      <c r="Q79" s="8">
        <v>0.75</v>
      </c>
      <c r="R79" s="6">
        <v>0.24</v>
      </c>
      <c r="S79" s="6" t="s">
        <v>294</v>
      </c>
      <c r="T79" s="17"/>
      <c r="V79" s="9">
        <f t="shared" si="3"/>
        <v>621830</v>
      </c>
      <c r="W79" s="2">
        <f t="shared" si="4"/>
        <v>621830</v>
      </c>
      <c r="X79" s="10">
        <f t="shared" si="5"/>
        <v>0.1</v>
      </c>
      <c r="AA79" s="2">
        <v>313.15789473684208</v>
      </c>
      <c r="AB79" s="10">
        <v>0.38</v>
      </c>
    </row>
    <row r="80" spans="1:28" ht="55.2" x14ac:dyDescent="0.3">
      <c r="A80" s="6" t="s">
        <v>276</v>
      </c>
      <c r="B80" s="6" t="s">
        <v>276</v>
      </c>
      <c r="C80" s="6" t="s">
        <v>295</v>
      </c>
      <c r="D80" s="6" t="s">
        <v>296</v>
      </c>
      <c r="E80" s="6">
        <v>14.42</v>
      </c>
      <c r="F80" s="6">
        <v>14.42</v>
      </c>
      <c r="G80" s="6">
        <v>14.42</v>
      </c>
      <c r="H80" s="6" t="s">
        <v>4</v>
      </c>
      <c r="I80" s="6" t="s">
        <v>5</v>
      </c>
      <c r="J80" s="7">
        <v>45383</v>
      </c>
      <c r="K80" s="6" t="s">
        <v>55</v>
      </c>
      <c r="M80" s="6">
        <v>35700</v>
      </c>
      <c r="N80" s="8">
        <v>0.08</v>
      </c>
      <c r="O80" s="6" t="s">
        <v>297</v>
      </c>
      <c r="P80" s="6" t="s">
        <v>8</v>
      </c>
      <c r="Q80" s="8">
        <v>0.38</v>
      </c>
      <c r="R80" s="6">
        <v>0.55000000000000004</v>
      </c>
      <c r="S80" s="6" t="s">
        <v>298</v>
      </c>
      <c r="T80" s="17"/>
      <c r="V80" s="9">
        <f t="shared" si="3"/>
        <v>446250</v>
      </c>
      <c r="W80" s="2">
        <f t="shared" si="4"/>
        <v>446250</v>
      </c>
      <c r="X80" s="10">
        <f t="shared" si="5"/>
        <v>0.08</v>
      </c>
      <c r="AA80" s="2">
        <v>358.33333333333337</v>
      </c>
      <c r="AB80" s="10">
        <v>0.12</v>
      </c>
    </row>
    <row r="81" spans="1:28" ht="27.6" x14ac:dyDescent="0.3">
      <c r="A81" s="6" t="s">
        <v>99</v>
      </c>
      <c r="B81" s="6" t="s">
        <v>299</v>
      </c>
      <c r="C81" s="6" t="s">
        <v>300</v>
      </c>
      <c r="D81" s="6" t="s">
        <v>15</v>
      </c>
      <c r="E81" s="6">
        <v>21.68</v>
      </c>
      <c r="F81" s="6">
        <v>28.53</v>
      </c>
      <c r="G81" s="6">
        <v>28.45</v>
      </c>
      <c r="H81" s="6" t="s">
        <v>4</v>
      </c>
      <c r="I81" s="6" t="s">
        <v>45</v>
      </c>
      <c r="J81" s="6"/>
      <c r="K81" s="6" t="s">
        <v>55</v>
      </c>
      <c r="M81" s="6" t="s">
        <v>15</v>
      </c>
      <c r="N81" s="8" t="s">
        <v>15</v>
      </c>
      <c r="O81" s="6" t="s">
        <v>22</v>
      </c>
      <c r="P81" s="6" t="s">
        <v>15</v>
      </c>
      <c r="Q81" s="6" t="s">
        <v>15</v>
      </c>
      <c r="R81" s="6">
        <v>0.55000000000000004</v>
      </c>
      <c r="S81" s="6" t="s">
        <v>301</v>
      </c>
      <c r="T81" s="17"/>
      <c r="V81" s="9" t="e">
        <f t="shared" si="3"/>
        <v>#VALUE!</v>
      </c>
      <c r="W81" s="2">
        <f t="shared" si="4"/>
        <v>0</v>
      </c>
      <c r="X81" s="10" t="str">
        <f t="shared" si="5"/>
        <v>-</v>
      </c>
      <c r="AA81" s="2">
        <v>360.41666666666669</v>
      </c>
      <c r="AB81" s="10">
        <v>0.48</v>
      </c>
    </row>
    <row r="82" spans="1:28" ht="27.6" x14ac:dyDescent="0.3">
      <c r="A82" s="6" t="s">
        <v>41</v>
      </c>
      <c r="B82" s="6" t="s">
        <v>302</v>
      </c>
      <c r="C82" s="6" t="s">
        <v>303</v>
      </c>
      <c r="D82" s="6" t="s">
        <v>304</v>
      </c>
      <c r="E82" s="6">
        <v>19.39</v>
      </c>
      <c r="F82" s="6">
        <v>18.079999999999998</v>
      </c>
      <c r="G82" s="6">
        <v>17.84</v>
      </c>
      <c r="H82" s="6" t="s">
        <v>4</v>
      </c>
      <c r="I82" s="6" t="s">
        <v>45</v>
      </c>
      <c r="J82" s="7">
        <v>45292</v>
      </c>
      <c r="K82" s="6" t="s">
        <v>46</v>
      </c>
      <c r="M82" s="6">
        <v>0</v>
      </c>
      <c r="N82" s="8">
        <v>0.12</v>
      </c>
      <c r="O82" s="6" t="s">
        <v>22</v>
      </c>
      <c r="P82" s="6" t="s">
        <v>15</v>
      </c>
      <c r="Q82" s="8">
        <v>0.06</v>
      </c>
      <c r="R82" s="6">
        <v>1.36</v>
      </c>
      <c r="S82" s="6" t="s">
        <v>305</v>
      </c>
      <c r="T82" s="17"/>
      <c r="V82" s="9">
        <f t="shared" si="3"/>
        <v>0</v>
      </c>
      <c r="W82" s="2">
        <f t="shared" si="4"/>
        <v>0</v>
      </c>
      <c r="X82" s="10">
        <f t="shared" si="5"/>
        <v>0.12</v>
      </c>
      <c r="AA82" s="2">
        <v>375</v>
      </c>
      <c r="AB82" s="10">
        <v>0.08</v>
      </c>
    </row>
    <row r="83" spans="1:28" ht="27.6" x14ac:dyDescent="0.3">
      <c r="A83" s="6" t="s">
        <v>41</v>
      </c>
      <c r="B83" s="6" t="s">
        <v>302</v>
      </c>
      <c r="C83" s="6" t="s">
        <v>303</v>
      </c>
      <c r="D83" s="6" t="s">
        <v>306</v>
      </c>
      <c r="E83" s="6">
        <v>16.649999999999999</v>
      </c>
      <c r="F83" s="6">
        <v>15.46</v>
      </c>
      <c r="G83" s="6">
        <v>15.37</v>
      </c>
      <c r="H83" s="6" t="s">
        <v>4</v>
      </c>
      <c r="I83" s="6" t="s">
        <v>45</v>
      </c>
      <c r="J83" s="7">
        <v>45292</v>
      </c>
      <c r="K83" s="6" t="s">
        <v>46</v>
      </c>
      <c r="M83" s="6">
        <v>0</v>
      </c>
      <c r="N83" s="8">
        <v>0.18</v>
      </c>
      <c r="O83" s="6" t="s">
        <v>47</v>
      </c>
      <c r="P83" s="6" t="s">
        <v>48</v>
      </c>
      <c r="Q83" s="6" t="s">
        <v>15</v>
      </c>
      <c r="R83" s="6">
        <v>0.9</v>
      </c>
      <c r="S83" s="6" t="s">
        <v>305</v>
      </c>
      <c r="T83" s="17"/>
      <c r="V83" s="9">
        <f t="shared" si="3"/>
        <v>0</v>
      </c>
      <c r="W83" s="2">
        <f t="shared" si="4"/>
        <v>0</v>
      </c>
      <c r="X83" s="10">
        <f t="shared" si="5"/>
        <v>0.18</v>
      </c>
      <c r="AA83" s="2">
        <v>420.5128205128205</v>
      </c>
      <c r="AB83" s="10">
        <v>0.39</v>
      </c>
    </row>
    <row r="84" spans="1:28" ht="27.6" x14ac:dyDescent="0.3">
      <c r="A84" s="6" t="s">
        <v>41</v>
      </c>
      <c r="B84" s="6" t="s">
        <v>302</v>
      </c>
      <c r="C84" s="6" t="s">
        <v>303</v>
      </c>
      <c r="D84" s="6" t="s">
        <v>307</v>
      </c>
      <c r="E84" s="6">
        <v>22.66</v>
      </c>
      <c r="F84" s="6">
        <v>21.31</v>
      </c>
      <c r="G84" s="6">
        <v>21.22</v>
      </c>
      <c r="H84" s="6" t="s">
        <v>4</v>
      </c>
      <c r="I84" s="6" t="s">
        <v>45</v>
      </c>
      <c r="J84" s="7">
        <v>45170</v>
      </c>
      <c r="K84" s="6" t="s">
        <v>46</v>
      </c>
      <c r="M84" s="6">
        <v>0</v>
      </c>
      <c r="N84" s="8">
        <v>0.04</v>
      </c>
      <c r="O84" s="6" t="s">
        <v>47</v>
      </c>
      <c r="P84" s="6" t="s">
        <v>48</v>
      </c>
      <c r="Q84" s="8">
        <v>0.09</v>
      </c>
      <c r="R84" s="6">
        <v>0.38</v>
      </c>
      <c r="S84" s="6" t="s">
        <v>305</v>
      </c>
      <c r="T84" s="17"/>
      <c r="V84" s="9">
        <f t="shared" si="3"/>
        <v>0</v>
      </c>
      <c r="W84" s="2">
        <f t="shared" si="4"/>
        <v>0</v>
      </c>
      <c r="X84" s="10">
        <f t="shared" si="5"/>
        <v>0.04</v>
      </c>
      <c r="AA84" s="2">
        <v>421.05263157894734</v>
      </c>
      <c r="AB84" s="10">
        <v>0.19</v>
      </c>
    </row>
    <row r="85" spans="1:28" ht="27.6" x14ac:dyDescent="0.3">
      <c r="A85" s="6" t="s">
        <v>41</v>
      </c>
      <c r="B85" s="6" t="s">
        <v>302</v>
      </c>
      <c r="C85" s="6" t="s">
        <v>303</v>
      </c>
      <c r="D85" s="6" t="s">
        <v>308</v>
      </c>
      <c r="E85" s="6">
        <v>11.39</v>
      </c>
      <c r="F85" s="6">
        <v>12.79</v>
      </c>
      <c r="G85" s="6">
        <v>13.4</v>
      </c>
      <c r="H85" s="6" t="s">
        <v>4</v>
      </c>
      <c r="I85" s="6" t="s">
        <v>45</v>
      </c>
      <c r="J85" s="7">
        <v>45292</v>
      </c>
      <c r="K85" s="6" t="s">
        <v>15</v>
      </c>
      <c r="M85" s="6">
        <v>0</v>
      </c>
      <c r="N85" s="8">
        <v>0.11</v>
      </c>
      <c r="O85" s="6"/>
      <c r="P85" s="6" t="s">
        <v>15</v>
      </c>
      <c r="Q85" s="6" t="s">
        <v>15</v>
      </c>
      <c r="R85" s="6">
        <v>0.04</v>
      </c>
      <c r="S85" s="6" t="s">
        <v>305</v>
      </c>
      <c r="T85" s="17"/>
      <c r="V85" s="9">
        <f t="shared" si="3"/>
        <v>0</v>
      </c>
      <c r="W85" s="2">
        <f t="shared" si="4"/>
        <v>0</v>
      </c>
      <c r="X85" s="10">
        <f t="shared" si="5"/>
        <v>0.11</v>
      </c>
      <c r="AA85" s="2">
        <v>450</v>
      </c>
      <c r="AB85" s="10">
        <v>0.2</v>
      </c>
    </row>
    <row r="86" spans="1:28" ht="69" x14ac:dyDescent="0.3">
      <c r="A86" s="6" t="s">
        <v>125</v>
      </c>
      <c r="B86" s="6" t="s">
        <v>309</v>
      </c>
      <c r="C86" s="6" t="s">
        <v>310</v>
      </c>
      <c r="D86" s="6" t="s">
        <v>311</v>
      </c>
      <c r="E86" s="6">
        <v>11.43</v>
      </c>
      <c r="F86" s="6">
        <v>10.45</v>
      </c>
      <c r="G86" s="6">
        <v>10.44</v>
      </c>
      <c r="H86" s="6" t="s">
        <v>13</v>
      </c>
      <c r="I86" s="6" t="s">
        <v>5</v>
      </c>
      <c r="J86" s="7">
        <v>45383</v>
      </c>
      <c r="K86" s="6" t="s">
        <v>6</v>
      </c>
      <c r="M86" s="6">
        <v>106317</v>
      </c>
      <c r="N86" s="8">
        <v>0.18</v>
      </c>
      <c r="O86" s="6" t="s">
        <v>312</v>
      </c>
      <c r="P86" s="6" t="s">
        <v>48</v>
      </c>
      <c r="Q86" s="8">
        <v>0.86</v>
      </c>
      <c r="R86" s="6">
        <v>0.24</v>
      </c>
      <c r="S86" s="6" t="s">
        <v>313</v>
      </c>
      <c r="T86" s="17"/>
      <c r="V86" s="9">
        <f t="shared" si="3"/>
        <v>590650</v>
      </c>
      <c r="W86" s="2">
        <f t="shared" si="4"/>
        <v>590650</v>
      </c>
      <c r="X86" s="10">
        <f t="shared" si="5"/>
        <v>0.18</v>
      </c>
      <c r="AA86" s="2">
        <v>450</v>
      </c>
      <c r="AB86" s="10">
        <v>0.06</v>
      </c>
    </row>
    <row r="87" spans="1:28" ht="27.6" x14ac:dyDescent="0.3">
      <c r="A87" s="6" t="s">
        <v>125</v>
      </c>
      <c r="B87" s="6" t="s">
        <v>314</v>
      </c>
      <c r="C87" s="6" t="s">
        <v>315</v>
      </c>
      <c r="D87" s="6" t="s">
        <v>316</v>
      </c>
      <c r="E87" s="6">
        <v>16.649999999999999</v>
      </c>
      <c r="F87" s="6">
        <v>16.649999999999999</v>
      </c>
      <c r="G87" s="6">
        <v>16.649999999999999</v>
      </c>
      <c r="H87" s="6" t="s">
        <v>13</v>
      </c>
      <c r="I87" s="6" t="s">
        <v>14</v>
      </c>
      <c r="J87" s="7">
        <v>45017</v>
      </c>
      <c r="K87" s="6" t="s">
        <v>46</v>
      </c>
      <c r="M87" s="6">
        <v>330</v>
      </c>
      <c r="N87" s="8">
        <v>0.18</v>
      </c>
      <c r="O87" s="6" t="s">
        <v>22</v>
      </c>
      <c r="P87" s="6" t="s">
        <v>15</v>
      </c>
      <c r="Q87" s="8">
        <v>0.3</v>
      </c>
      <c r="R87" s="6">
        <v>1.5</v>
      </c>
      <c r="S87" s="6" t="s">
        <v>317</v>
      </c>
      <c r="T87" s="17"/>
      <c r="V87" s="9">
        <f t="shared" si="3"/>
        <v>1833.3333333333335</v>
      </c>
      <c r="W87" s="2">
        <f t="shared" si="4"/>
        <v>1833.3333333333335</v>
      </c>
      <c r="X87" s="10">
        <f t="shared" si="5"/>
        <v>0.18</v>
      </c>
      <c r="AA87" s="2">
        <v>461.53846153846155</v>
      </c>
      <c r="AB87" s="10">
        <v>0.26</v>
      </c>
    </row>
    <row r="88" spans="1:28" ht="27.6" x14ac:dyDescent="0.3">
      <c r="A88" s="6" t="s">
        <v>125</v>
      </c>
      <c r="B88" s="6" t="s">
        <v>314</v>
      </c>
      <c r="C88" s="6" t="s">
        <v>315</v>
      </c>
      <c r="D88" s="6" t="s">
        <v>318</v>
      </c>
      <c r="E88" s="6">
        <v>17.43</v>
      </c>
      <c r="F88" s="6">
        <v>17.43</v>
      </c>
      <c r="G88" s="6">
        <v>17.43</v>
      </c>
      <c r="H88" s="6" t="s">
        <v>13</v>
      </c>
      <c r="I88" s="6" t="s">
        <v>14</v>
      </c>
      <c r="J88" s="7">
        <v>45017</v>
      </c>
      <c r="K88" s="6" t="s">
        <v>46</v>
      </c>
      <c r="M88" s="6">
        <v>1126</v>
      </c>
      <c r="N88" s="8">
        <v>0.17</v>
      </c>
      <c r="O88" s="6" t="s">
        <v>22</v>
      </c>
      <c r="P88" s="6" t="s">
        <v>15</v>
      </c>
      <c r="Q88" s="6" t="s">
        <v>15</v>
      </c>
      <c r="R88" s="6">
        <v>1.5</v>
      </c>
      <c r="S88" s="6" t="s">
        <v>317</v>
      </c>
      <c r="T88" s="17"/>
      <c r="V88" s="9">
        <f t="shared" si="3"/>
        <v>6623.5294117647054</v>
      </c>
      <c r="W88" s="2">
        <f t="shared" si="4"/>
        <v>6623.5294117647054</v>
      </c>
      <c r="X88" s="10">
        <f t="shared" si="5"/>
        <v>0.17</v>
      </c>
      <c r="AA88" s="2">
        <v>471.875</v>
      </c>
      <c r="AB88" s="10">
        <v>0.32</v>
      </c>
    </row>
    <row r="89" spans="1:28" ht="55.2" x14ac:dyDescent="0.3">
      <c r="A89" s="6" t="s">
        <v>125</v>
      </c>
      <c r="B89" s="6" t="s">
        <v>319</v>
      </c>
      <c r="C89" s="6" t="s">
        <v>320</v>
      </c>
      <c r="D89" s="6" t="s">
        <v>321</v>
      </c>
      <c r="E89" s="6">
        <v>15.35</v>
      </c>
      <c r="F89" s="6">
        <v>14.63</v>
      </c>
      <c r="G89" s="6">
        <v>15.14</v>
      </c>
      <c r="H89" s="6" t="s">
        <v>13</v>
      </c>
      <c r="I89" s="6" t="s">
        <v>5</v>
      </c>
      <c r="J89" s="7">
        <v>45292</v>
      </c>
      <c r="K89" s="6" t="s">
        <v>15</v>
      </c>
      <c r="M89" s="6" t="s">
        <v>15</v>
      </c>
      <c r="N89" s="8"/>
      <c r="O89" s="6" t="s">
        <v>322</v>
      </c>
      <c r="P89" s="6" t="s">
        <v>32</v>
      </c>
      <c r="Q89" s="8">
        <v>0.78</v>
      </c>
      <c r="R89" s="6">
        <v>0.49</v>
      </c>
      <c r="S89" s="6" t="s">
        <v>323</v>
      </c>
      <c r="T89" s="17"/>
      <c r="V89" s="9" t="e">
        <f t="shared" si="3"/>
        <v>#VALUE!</v>
      </c>
      <c r="W89" s="2">
        <f t="shared" si="4"/>
        <v>0</v>
      </c>
      <c r="X89" s="10">
        <f t="shared" si="5"/>
        <v>0</v>
      </c>
      <c r="AA89" s="2">
        <v>472.72727272727275</v>
      </c>
      <c r="AB89" s="10">
        <v>0.22</v>
      </c>
    </row>
    <row r="90" spans="1:28" ht="41.4" x14ac:dyDescent="0.3">
      <c r="A90" s="6" t="s">
        <v>125</v>
      </c>
      <c r="B90" s="6" t="s">
        <v>324</v>
      </c>
      <c r="C90" s="6" t="s">
        <v>325</v>
      </c>
      <c r="D90" s="6" t="s">
        <v>324</v>
      </c>
      <c r="E90" s="6">
        <v>15.97</v>
      </c>
      <c r="F90" s="6">
        <v>17.11</v>
      </c>
      <c r="G90" s="6">
        <v>17.2</v>
      </c>
      <c r="H90" s="6" t="s">
        <v>13</v>
      </c>
      <c r="I90" s="6" t="s">
        <v>5</v>
      </c>
      <c r="J90" s="7">
        <v>45383</v>
      </c>
      <c r="K90" s="6" t="s">
        <v>6</v>
      </c>
      <c r="M90" s="6">
        <v>85260</v>
      </c>
      <c r="N90" s="8">
        <v>0.17</v>
      </c>
      <c r="O90" s="6" t="s">
        <v>326</v>
      </c>
      <c r="P90" s="6" t="s">
        <v>8</v>
      </c>
      <c r="Q90" s="8">
        <v>0.87</v>
      </c>
      <c r="R90" s="6">
        <v>0.25</v>
      </c>
      <c r="S90" s="6" t="s">
        <v>327</v>
      </c>
      <c r="T90" s="17"/>
      <c r="V90" s="9">
        <f t="shared" si="3"/>
        <v>501529.41176470584</v>
      </c>
      <c r="W90" s="2">
        <f t="shared" si="4"/>
        <v>501529.41176470584</v>
      </c>
      <c r="X90" s="10">
        <f t="shared" si="5"/>
        <v>0.17</v>
      </c>
      <c r="AA90" s="2">
        <v>473.68421052631578</v>
      </c>
      <c r="AB90" s="10">
        <v>0.38</v>
      </c>
    </row>
    <row r="91" spans="1:28" ht="41.4" x14ac:dyDescent="0.3">
      <c r="A91" s="6" t="s">
        <v>0</v>
      </c>
      <c r="B91" s="6" t="s">
        <v>1</v>
      </c>
      <c r="C91" s="6" t="s">
        <v>2</v>
      </c>
      <c r="D91" s="6" t="s">
        <v>3</v>
      </c>
      <c r="E91" s="6">
        <v>17.52</v>
      </c>
      <c r="F91" s="6">
        <v>17.43</v>
      </c>
      <c r="G91" s="6">
        <v>17.399999999999999</v>
      </c>
      <c r="H91" s="6" t="s">
        <v>4</v>
      </c>
      <c r="I91" s="6" t="s">
        <v>5</v>
      </c>
      <c r="J91" s="7">
        <v>45383</v>
      </c>
      <c r="K91" s="6" t="s">
        <v>6</v>
      </c>
      <c r="M91" s="6">
        <v>121799</v>
      </c>
      <c r="N91" s="8">
        <v>0.13</v>
      </c>
      <c r="O91" s="6" t="s">
        <v>7</v>
      </c>
      <c r="P91" s="6" t="s">
        <v>8</v>
      </c>
      <c r="Q91" s="8">
        <v>0.88</v>
      </c>
      <c r="R91" s="6">
        <v>0.27</v>
      </c>
      <c r="S91" s="6" t="s">
        <v>9</v>
      </c>
      <c r="T91" s="17"/>
      <c r="V91" s="9">
        <f t="shared" si="3"/>
        <v>936915.38461538462</v>
      </c>
      <c r="W91" s="2">
        <f t="shared" si="4"/>
        <v>936915.38461538462</v>
      </c>
      <c r="X91" s="10">
        <f t="shared" si="5"/>
        <v>0.13</v>
      </c>
      <c r="AA91" s="2">
        <v>544.44444444444446</v>
      </c>
      <c r="AB91" s="10">
        <v>0.27</v>
      </c>
    </row>
    <row r="92" spans="1:28" ht="27.6" x14ac:dyDescent="0.3">
      <c r="A92" s="6" t="s">
        <v>10</v>
      </c>
      <c r="B92" s="6" t="s">
        <v>10</v>
      </c>
      <c r="C92" s="6" t="s">
        <v>11</v>
      </c>
      <c r="D92" s="6" t="s">
        <v>12</v>
      </c>
      <c r="E92" s="6">
        <v>14.02</v>
      </c>
      <c r="F92" s="6">
        <v>13.76</v>
      </c>
      <c r="G92" s="6">
        <v>13.71</v>
      </c>
      <c r="H92" s="6" t="s">
        <v>13</v>
      </c>
      <c r="I92" s="6" t="s">
        <v>14</v>
      </c>
      <c r="J92" s="6"/>
      <c r="K92" s="6" t="s">
        <v>15</v>
      </c>
      <c r="M92" s="6">
        <v>26973</v>
      </c>
      <c r="N92" s="8">
        <v>0.19</v>
      </c>
      <c r="O92" s="6" t="s">
        <v>16</v>
      </c>
      <c r="P92" s="6" t="s">
        <v>17</v>
      </c>
      <c r="Q92" s="8">
        <v>0.91</v>
      </c>
      <c r="R92" s="6">
        <v>0.25</v>
      </c>
      <c r="S92" s="6" t="s">
        <v>18</v>
      </c>
      <c r="T92" s="17"/>
      <c r="V92" s="9">
        <f t="shared" si="3"/>
        <v>141963.15789473685</v>
      </c>
      <c r="W92" s="2">
        <f t="shared" si="4"/>
        <v>141963.15789473685</v>
      </c>
      <c r="X92" s="10">
        <f t="shared" si="5"/>
        <v>0.19</v>
      </c>
      <c r="AA92" s="2">
        <v>573.68421052631584</v>
      </c>
      <c r="AB92" s="10">
        <v>0.19</v>
      </c>
    </row>
    <row r="93" spans="1:28" ht="27.6" x14ac:dyDescent="0.3">
      <c r="A93" s="6" t="s">
        <v>10</v>
      </c>
      <c r="B93" s="6" t="s">
        <v>10</v>
      </c>
      <c r="C93" s="6" t="s">
        <v>11</v>
      </c>
      <c r="D93" s="6" t="s">
        <v>19</v>
      </c>
      <c r="E93" s="6">
        <v>14.02</v>
      </c>
      <c r="F93" s="6">
        <v>13.76</v>
      </c>
      <c r="G93" s="6">
        <v>13.71</v>
      </c>
      <c r="H93" s="6" t="s">
        <v>13</v>
      </c>
      <c r="I93" s="6" t="s">
        <v>14</v>
      </c>
      <c r="J93" s="6"/>
      <c r="K93" s="6" t="s">
        <v>15</v>
      </c>
      <c r="M93" s="6">
        <v>228</v>
      </c>
      <c r="N93" s="8">
        <v>0.17</v>
      </c>
      <c r="O93" s="6" t="s">
        <v>20</v>
      </c>
      <c r="P93" s="6" t="s">
        <v>8</v>
      </c>
      <c r="Q93" s="8">
        <v>0.93</v>
      </c>
      <c r="R93" s="6">
        <v>0.26</v>
      </c>
      <c r="S93" s="6" t="s">
        <v>18</v>
      </c>
      <c r="T93" s="17"/>
      <c r="V93" s="9">
        <f t="shared" si="3"/>
        <v>1341.1764705882351</v>
      </c>
      <c r="W93" s="2">
        <f t="shared" si="4"/>
        <v>1341.1764705882351</v>
      </c>
      <c r="X93" s="10">
        <f t="shared" si="5"/>
        <v>0.17</v>
      </c>
      <c r="AA93" s="2">
        <v>575</v>
      </c>
      <c r="AB93" s="10">
        <v>0.08</v>
      </c>
    </row>
    <row r="94" spans="1:28" ht="27.6" x14ac:dyDescent="0.3">
      <c r="A94" s="6" t="s">
        <v>10</v>
      </c>
      <c r="B94" s="6" t="s">
        <v>10</v>
      </c>
      <c r="C94" s="6" t="s">
        <v>11</v>
      </c>
      <c r="D94" s="6" t="s">
        <v>21</v>
      </c>
      <c r="E94" s="6">
        <v>14.02</v>
      </c>
      <c r="F94" s="6">
        <v>13.76</v>
      </c>
      <c r="G94" s="6">
        <v>13.71</v>
      </c>
      <c r="H94" s="6" t="s">
        <v>13</v>
      </c>
      <c r="I94" s="6" t="s">
        <v>14</v>
      </c>
      <c r="J94" s="6"/>
      <c r="K94" s="6" t="s">
        <v>15</v>
      </c>
      <c r="M94" s="6">
        <v>450</v>
      </c>
      <c r="N94" s="8">
        <v>0.1</v>
      </c>
      <c r="O94" s="6" t="s">
        <v>22</v>
      </c>
      <c r="P94" s="6" t="s">
        <v>15</v>
      </c>
      <c r="Q94" s="6" t="s">
        <v>15</v>
      </c>
      <c r="R94" s="6">
        <v>1.3</v>
      </c>
      <c r="S94" s="6" t="s">
        <v>18</v>
      </c>
      <c r="T94" s="17"/>
      <c r="V94" s="9">
        <f t="shared" si="3"/>
        <v>4500</v>
      </c>
      <c r="W94" s="2">
        <f t="shared" si="4"/>
        <v>4500</v>
      </c>
      <c r="X94" s="10">
        <f t="shared" si="5"/>
        <v>0.1</v>
      </c>
      <c r="AA94" s="2">
        <v>576.47058823529403</v>
      </c>
      <c r="AB94" s="10">
        <v>0.17</v>
      </c>
    </row>
    <row r="95" spans="1:28" ht="27.6" x14ac:dyDescent="0.3">
      <c r="A95" s="6" t="s">
        <v>10</v>
      </c>
      <c r="B95" s="6" t="s">
        <v>10</v>
      </c>
      <c r="C95" s="6" t="s">
        <v>11</v>
      </c>
      <c r="D95" s="6" t="s">
        <v>23</v>
      </c>
      <c r="E95" s="6">
        <v>14.02</v>
      </c>
      <c r="F95" s="6">
        <v>13.76</v>
      </c>
      <c r="G95" s="6">
        <v>13.71</v>
      </c>
      <c r="H95" s="6" t="s">
        <v>13</v>
      </c>
      <c r="I95" s="6" t="s">
        <v>14</v>
      </c>
      <c r="J95" s="6"/>
      <c r="K95" s="6" t="s">
        <v>15</v>
      </c>
      <c r="M95" s="6">
        <v>197</v>
      </c>
      <c r="N95" s="8">
        <v>0.01</v>
      </c>
      <c r="O95" s="6" t="s">
        <v>24</v>
      </c>
      <c r="P95" s="6" t="s">
        <v>8</v>
      </c>
      <c r="Q95" s="8">
        <v>0.3</v>
      </c>
      <c r="R95" s="6">
        <v>0.4</v>
      </c>
      <c r="S95" s="6" t="s">
        <v>18</v>
      </c>
      <c r="T95" s="17"/>
      <c r="V95" s="9">
        <f t="shared" si="3"/>
        <v>19700</v>
      </c>
      <c r="W95" s="2">
        <f t="shared" si="4"/>
        <v>19700</v>
      </c>
      <c r="X95" s="10">
        <f t="shared" si="5"/>
        <v>0.01</v>
      </c>
      <c r="AA95" s="2">
        <v>617.64705882352939</v>
      </c>
      <c r="AB95" s="10">
        <v>0.17</v>
      </c>
    </row>
    <row r="96" spans="1:28" ht="27.6" x14ac:dyDescent="0.3">
      <c r="A96" s="6" t="s">
        <v>10</v>
      </c>
      <c r="B96" s="6" t="s">
        <v>10</v>
      </c>
      <c r="C96" s="6" t="s">
        <v>11</v>
      </c>
      <c r="D96" s="6" t="s">
        <v>25</v>
      </c>
      <c r="E96" s="6">
        <v>14.02</v>
      </c>
      <c r="F96" s="6">
        <v>13.76</v>
      </c>
      <c r="G96" s="6">
        <v>13.71</v>
      </c>
      <c r="H96" s="6" t="s">
        <v>13</v>
      </c>
      <c r="I96" s="6" t="s">
        <v>14</v>
      </c>
      <c r="J96" s="6"/>
      <c r="K96" s="6" t="s">
        <v>15</v>
      </c>
      <c r="M96" s="6">
        <v>362</v>
      </c>
      <c r="N96" s="8">
        <v>0.02</v>
      </c>
      <c r="O96" s="6" t="s">
        <v>24</v>
      </c>
      <c r="P96" s="6" t="s">
        <v>8</v>
      </c>
      <c r="Q96" s="8">
        <v>0.24</v>
      </c>
      <c r="R96" s="6">
        <v>0.56000000000000005</v>
      </c>
      <c r="S96" s="6" t="s">
        <v>26</v>
      </c>
      <c r="T96" s="17"/>
      <c r="V96" s="9">
        <f t="shared" si="3"/>
        <v>18100</v>
      </c>
      <c r="W96" s="2">
        <f t="shared" si="4"/>
        <v>18100</v>
      </c>
      <c r="X96" s="10">
        <f t="shared" si="5"/>
        <v>0.02</v>
      </c>
      <c r="AA96" s="2">
        <v>671.42857142857133</v>
      </c>
      <c r="AB96" s="10">
        <v>0.28000000000000003</v>
      </c>
    </row>
    <row r="97" spans="1:28" ht="27.6" x14ac:dyDescent="0.3">
      <c r="A97" s="6" t="s">
        <v>10</v>
      </c>
      <c r="B97" s="6" t="s">
        <v>10</v>
      </c>
      <c r="C97" s="6" t="s">
        <v>11</v>
      </c>
      <c r="D97" s="6" t="s">
        <v>27</v>
      </c>
      <c r="E97" s="6">
        <v>14.02</v>
      </c>
      <c r="F97" s="6">
        <v>13.76</v>
      </c>
      <c r="G97" s="6">
        <v>13.71</v>
      </c>
      <c r="H97" s="6" t="s">
        <v>13</v>
      </c>
      <c r="I97" s="6" t="s">
        <v>14</v>
      </c>
      <c r="J97" s="6"/>
      <c r="K97" s="6" t="s">
        <v>15</v>
      </c>
      <c r="M97" s="6">
        <v>3931</v>
      </c>
      <c r="N97" s="8">
        <v>0.1</v>
      </c>
      <c r="O97" s="6" t="s">
        <v>22</v>
      </c>
      <c r="P97" s="6" t="s">
        <v>15</v>
      </c>
      <c r="Q97" s="8">
        <v>0.85</v>
      </c>
      <c r="R97" s="6">
        <v>0.3</v>
      </c>
      <c r="S97" s="6" t="s">
        <v>18</v>
      </c>
      <c r="T97" s="17"/>
      <c r="V97" s="9">
        <f t="shared" si="3"/>
        <v>39310</v>
      </c>
      <c r="W97" s="2">
        <f t="shared" si="4"/>
        <v>39310</v>
      </c>
      <c r="X97" s="10">
        <f t="shared" si="5"/>
        <v>0.1</v>
      </c>
      <c r="AA97" s="2">
        <v>672.72727272727275</v>
      </c>
      <c r="AB97" s="10">
        <v>0.22</v>
      </c>
    </row>
    <row r="98" spans="1:28" ht="27.6" x14ac:dyDescent="0.3">
      <c r="A98" s="6" t="s">
        <v>10</v>
      </c>
      <c r="B98" s="6" t="s">
        <v>10</v>
      </c>
      <c r="C98" s="6" t="s">
        <v>11</v>
      </c>
      <c r="D98" s="6" t="s">
        <v>28</v>
      </c>
      <c r="E98" s="6">
        <v>14.02</v>
      </c>
      <c r="F98" s="6">
        <v>13.76</v>
      </c>
      <c r="G98" s="6">
        <v>13.71</v>
      </c>
      <c r="H98" s="6" t="s">
        <v>13</v>
      </c>
      <c r="I98" s="6" t="s">
        <v>14</v>
      </c>
      <c r="J98" s="6"/>
      <c r="K98" s="6" t="s">
        <v>15</v>
      </c>
      <c r="M98" s="6">
        <v>13</v>
      </c>
      <c r="N98" s="8">
        <v>0</v>
      </c>
      <c r="O98" s="6" t="s">
        <v>24</v>
      </c>
      <c r="P98" s="6" t="s">
        <v>8</v>
      </c>
      <c r="Q98" s="8">
        <v>0.47</v>
      </c>
      <c r="R98" s="6">
        <v>0.25</v>
      </c>
      <c r="S98" s="6" t="s">
        <v>18</v>
      </c>
      <c r="T98" s="17"/>
      <c r="V98" s="9" t="e">
        <f t="shared" si="3"/>
        <v>#DIV/0!</v>
      </c>
      <c r="W98" s="2">
        <f t="shared" si="4"/>
        <v>0</v>
      </c>
      <c r="X98" s="10">
        <f t="shared" si="5"/>
        <v>0</v>
      </c>
      <c r="AA98" s="2">
        <v>728.57142857142856</v>
      </c>
      <c r="AB98" s="10">
        <v>7.0000000000000007E-2</v>
      </c>
    </row>
    <row r="99" spans="1:28" ht="27.6" x14ac:dyDescent="0.3">
      <c r="A99" s="6" t="s">
        <v>10</v>
      </c>
      <c r="B99" s="6" t="s">
        <v>10</v>
      </c>
      <c r="C99" s="6" t="s">
        <v>11</v>
      </c>
      <c r="D99" s="6" t="s">
        <v>29</v>
      </c>
      <c r="E99" s="6">
        <v>14.02</v>
      </c>
      <c r="F99" s="6">
        <v>13.76</v>
      </c>
      <c r="G99" s="6">
        <v>13.71</v>
      </c>
      <c r="H99" s="6" t="s">
        <v>13</v>
      </c>
      <c r="I99" s="6" t="s">
        <v>14</v>
      </c>
      <c r="J99" s="6"/>
      <c r="K99" s="6" t="s">
        <v>15</v>
      </c>
      <c r="M99" s="6">
        <v>80</v>
      </c>
      <c r="N99" s="8">
        <v>0.19</v>
      </c>
      <c r="O99" s="6" t="s">
        <v>22</v>
      </c>
      <c r="P99" s="6" t="s">
        <v>15</v>
      </c>
      <c r="Q99" s="8">
        <v>0.43</v>
      </c>
      <c r="R99" s="6">
        <v>1.22</v>
      </c>
      <c r="S99" s="6" t="s">
        <v>18</v>
      </c>
      <c r="T99" s="17"/>
      <c r="V99" s="9">
        <f t="shared" si="3"/>
        <v>421.05263157894734</v>
      </c>
      <c r="W99" s="2">
        <f t="shared" si="4"/>
        <v>421.05263157894734</v>
      </c>
      <c r="X99" s="10">
        <f t="shared" si="5"/>
        <v>0.19</v>
      </c>
      <c r="AA99" s="2">
        <v>728.57142857142856</v>
      </c>
      <c r="AB99" s="10">
        <v>0.21</v>
      </c>
    </row>
    <row r="100" spans="1:28" ht="27.6" x14ac:dyDescent="0.3">
      <c r="A100" s="6" t="s">
        <v>10</v>
      </c>
      <c r="B100" s="6" t="s">
        <v>10</v>
      </c>
      <c r="C100" s="6" t="s">
        <v>11</v>
      </c>
      <c r="D100" s="6" t="s">
        <v>30</v>
      </c>
      <c r="E100" s="6">
        <v>14.02</v>
      </c>
      <c r="F100" s="6">
        <v>13.76</v>
      </c>
      <c r="G100" s="6">
        <v>13.71</v>
      </c>
      <c r="H100" s="6" t="s">
        <v>13</v>
      </c>
      <c r="I100" s="6" t="s">
        <v>14</v>
      </c>
      <c r="J100" s="6"/>
      <c r="K100" s="6" t="s">
        <v>15</v>
      </c>
      <c r="M100" s="6">
        <v>2236</v>
      </c>
      <c r="N100" s="8">
        <v>0.19</v>
      </c>
      <c r="O100" s="6" t="s">
        <v>22</v>
      </c>
      <c r="P100" s="6" t="s">
        <v>15</v>
      </c>
      <c r="Q100" s="8">
        <v>0.01</v>
      </c>
      <c r="R100" s="6">
        <v>1.3</v>
      </c>
      <c r="S100" s="6" t="s">
        <v>18</v>
      </c>
      <c r="T100" s="17"/>
      <c r="V100" s="9">
        <f t="shared" si="3"/>
        <v>11768.421052631578</v>
      </c>
      <c r="W100" s="2">
        <f t="shared" si="4"/>
        <v>11768.421052631578</v>
      </c>
      <c r="X100" s="10">
        <f t="shared" si="5"/>
        <v>0.19</v>
      </c>
      <c r="AA100" s="2">
        <v>742.85714285714278</v>
      </c>
      <c r="AB100" s="10">
        <v>0.14000000000000001</v>
      </c>
    </row>
    <row r="101" spans="1:28" ht="27.6" x14ac:dyDescent="0.3">
      <c r="A101" s="6" t="s">
        <v>10</v>
      </c>
      <c r="B101" s="6" t="s">
        <v>10</v>
      </c>
      <c r="C101" s="6" t="s">
        <v>11</v>
      </c>
      <c r="D101" s="6" t="s">
        <v>31</v>
      </c>
      <c r="E101" s="6">
        <v>14.02</v>
      </c>
      <c r="F101" s="6">
        <v>13.76</v>
      </c>
      <c r="G101" s="6">
        <v>13.71</v>
      </c>
      <c r="H101" s="6" t="s">
        <v>13</v>
      </c>
      <c r="I101" s="6" t="s">
        <v>14</v>
      </c>
      <c r="J101" s="6"/>
      <c r="K101" s="6" t="s">
        <v>15</v>
      </c>
      <c r="M101" s="6">
        <v>1243</v>
      </c>
      <c r="N101" s="8">
        <v>0.19</v>
      </c>
      <c r="O101" s="6" t="s">
        <v>24</v>
      </c>
      <c r="P101" s="6" t="s">
        <v>32</v>
      </c>
      <c r="Q101" s="8">
        <v>0.15</v>
      </c>
      <c r="R101" s="6">
        <v>1.1000000000000001</v>
      </c>
      <c r="S101" s="6" t="s">
        <v>18</v>
      </c>
      <c r="T101" s="17"/>
      <c r="V101" s="9">
        <f t="shared" si="3"/>
        <v>6542.105263157895</v>
      </c>
      <c r="W101" s="2">
        <f t="shared" si="4"/>
        <v>6542.105263157895</v>
      </c>
      <c r="X101" s="10">
        <f t="shared" si="5"/>
        <v>0.19</v>
      </c>
      <c r="AA101" s="2">
        <v>792.85714285714278</v>
      </c>
      <c r="AB101" s="10">
        <v>0.14000000000000001</v>
      </c>
    </row>
    <row r="102" spans="1:28" ht="27.6" x14ac:dyDescent="0.3">
      <c r="A102" s="6" t="s">
        <v>10</v>
      </c>
      <c r="B102" s="6" t="s">
        <v>10</v>
      </c>
      <c r="C102" s="6" t="s">
        <v>11</v>
      </c>
      <c r="D102" s="6" t="s">
        <v>33</v>
      </c>
      <c r="E102" s="6">
        <v>14.02</v>
      </c>
      <c r="F102" s="6">
        <v>13.76</v>
      </c>
      <c r="G102" s="6">
        <v>13.71</v>
      </c>
      <c r="H102" s="6" t="s">
        <v>13</v>
      </c>
      <c r="I102" s="6" t="s">
        <v>14</v>
      </c>
      <c r="J102" s="6"/>
      <c r="K102" s="6" t="s">
        <v>15</v>
      </c>
      <c r="M102" s="6">
        <v>164</v>
      </c>
      <c r="N102" s="8">
        <v>0.39</v>
      </c>
      <c r="O102" s="6" t="s">
        <v>34</v>
      </c>
      <c r="P102" s="6" t="s">
        <v>17</v>
      </c>
      <c r="Q102" s="8">
        <v>0.81</v>
      </c>
      <c r="R102" s="6">
        <v>0.22</v>
      </c>
      <c r="S102" s="6" t="s">
        <v>18</v>
      </c>
      <c r="T102" s="17"/>
      <c r="V102" s="9">
        <f t="shared" si="3"/>
        <v>420.5128205128205</v>
      </c>
      <c r="W102" s="2">
        <f t="shared" si="4"/>
        <v>420.5128205128205</v>
      </c>
      <c r="X102" s="10">
        <f t="shared" si="5"/>
        <v>0.39</v>
      </c>
      <c r="AA102" s="2">
        <v>800</v>
      </c>
      <c r="AB102" s="10">
        <v>0.1</v>
      </c>
    </row>
    <row r="103" spans="1:28" ht="27.6" x14ac:dyDescent="0.3">
      <c r="A103" s="6" t="s">
        <v>10</v>
      </c>
      <c r="B103" s="6" t="s">
        <v>10</v>
      </c>
      <c r="C103" s="6" t="s">
        <v>11</v>
      </c>
      <c r="D103" s="6" t="s">
        <v>35</v>
      </c>
      <c r="E103" s="6">
        <v>14.02</v>
      </c>
      <c r="F103" s="6">
        <v>13.76</v>
      </c>
      <c r="G103" s="6">
        <v>13.71</v>
      </c>
      <c r="H103" s="6" t="s">
        <v>13</v>
      </c>
      <c r="I103" s="6" t="s">
        <v>14</v>
      </c>
      <c r="J103" s="6"/>
      <c r="K103" s="6" t="s">
        <v>15</v>
      </c>
      <c r="M103" s="6">
        <v>89767</v>
      </c>
      <c r="N103" s="8">
        <v>0.13</v>
      </c>
      <c r="O103" s="6" t="s">
        <v>36</v>
      </c>
      <c r="P103" s="6" t="s">
        <v>8</v>
      </c>
      <c r="Q103" s="8">
        <v>0.91</v>
      </c>
      <c r="R103" s="6">
        <v>0.28999999999999998</v>
      </c>
      <c r="S103" s="6" t="s">
        <v>18</v>
      </c>
      <c r="T103" s="17"/>
      <c r="V103" s="9">
        <f t="shared" si="3"/>
        <v>690515.38461538462</v>
      </c>
      <c r="W103" s="2">
        <f t="shared" si="4"/>
        <v>690515.38461538462</v>
      </c>
      <c r="X103" s="10">
        <f t="shared" si="5"/>
        <v>0.13</v>
      </c>
      <c r="AA103" s="2">
        <v>825</v>
      </c>
      <c r="AB103" s="10">
        <v>0.36</v>
      </c>
    </row>
    <row r="104" spans="1:28" ht="27.6" x14ac:dyDescent="0.3">
      <c r="A104" s="6" t="s">
        <v>10</v>
      </c>
      <c r="B104" s="6" t="s">
        <v>37</v>
      </c>
      <c r="C104" s="6" t="s">
        <v>11</v>
      </c>
      <c r="D104" s="6" t="s">
        <v>38</v>
      </c>
      <c r="E104" s="6">
        <v>15.15</v>
      </c>
      <c r="F104" s="6">
        <v>14.84</v>
      </c>
      <c r="G104" s="6">
        <v>14.77</v>
      </c>
      <c r="H104" s="6" t="s">
        <v>13</v>
      </c>
      <c r="I104" s="6" t="s">
        <v>14</v>
      </c>
      <c r="J104" s="7">
        <v>45383</v>
      </c>
      <c r="K104" s="6" t="s">
        <v>15</v>
      </c>
      <c r="M104" s="6">
        <v>2358</v>
      </c>
      <c r="N104" s="8">
        <v>0.12</v>
      </c>
      <c r="O104" s="6" t="s">
        <v>34</v>
      </c>
      <c r="P104" s="6" t="s">
        <v>17</v>
      </c>
      <c r="Q104" s="8">
        <v>0.78</v>
      </c>
      <c r="R104" s="6">
        <v>0.22</v>
      </c>
      <c r="S104" s="6" t="s">
        <v>26</v>
      </c>
      <c r="T104" s="17"/>
      <c r="V104" s="9">
        <f t="shared" si="3"/>
        <v>19650</v>
      </c>
      <c r="W104" s="2">
        <f t="shared" si="4"/>
        <v>19650</v>
      </c>
      <c r="X104" s="10">
        <f t="shared" si="5"/>
        <v>0.12</v>
      </c>
      <c r="AA104" s="2">
        <v>866.66666666666674</v>
      </c>
      <c r="AB104" s="10">
        <v>0.3</v>
      </c>
    </row>
    <row r="105" spans="1:28" ht="27.6" x14ac:dyDescent="0.3">
      <c r="A105" s="6" t="s">
        <v>10</v>
      </c>
      <c r="B105" s="6" t="s">
        <v>37</v>
      </c>
      <c r="C105" s="6" t="s">
        <v>11</v>
      </c>
      <c r="D105" s="6" t="s">
        <v>39</v>
      </c>
      <c r="E105" s="6">
        <v>15.15</v>
      </c>
      <c r="F105" s="6">
        <v>14.84</v>
      </c>
      <c r="G105" s="6">
        <v>14.77</v>
      </c>
      <c r="H105" s="6" t="s">
        <v>13</v>
      </c>
      <c r="I105" s="6" t="s">
        <v>14</v>
      </c>
      <c r="J105" s="7">
        <v>45383</v>
      </c>
      <c r="K105" s="6" t="s">
        <v>15</v>
      </c>
      <c r="M105" s="6">
        <v>12791</v>
      </c>
      <c r="N105" s="8">
        <v>0.08</v>
      </c>
      <c r="O105" s="6" t="s">
        <v>16</v>
      </c>
      <c r="P105" s="6" t="s">
        <v>17</v>
      </c>
      <c r="Q105" s="8">
        <v>1</v>
      </c>
      <c r="R105" s="6">
        <v>0.25</v>
      </c>
      <c r="S105" s="6" t="s">
        <v>26</v>
      </c>
      <c r="T105" s="17"/>
      <c r="V105" s="9">
        <f t="shared" si="3"/>
        <v>159887.5</v>
      </c>
      <c r="W105" s="2">
        <f t="shared" si="4"/>
        <v>159887.5</v>
      </c>
      <c r="X105" s="10">
        <f t="shared" si="5"/>
        <v>0.08</v>
      </c>
      <c r="AA105" s="2">
        <v>883.87096774193549</v>
      </c>
      <c r="AB105" s="10">
        <v>0.31</v>
      </c>
    </row>
    <row r="106" spans="1:28" ht="27.6" x14ac:dyDescent="0.3">
      <c r="A106" s="6" t="s">
        <v>10</v>
      </c>
      <c r="B106" s="6" t="s">
        <v>37</v>
      </c>
      <c r="C106" s="6" t="s">
        <v>11</v>
      </c>
      <c r="D106" s="6" t="s">
        <v>40</v>
      </c>
      <c r="E106" s="6">
        <v>15.15</v>
      </c>
      <c r="F106" s="6">
        <v>14.84</v>
      </c>
      <c r="G106" s="6">
        <v>14.77</v>
      </c>
      <c r="H106" s="6" t="s">
        <v>13</v>
      </c>
      <c r="I106" s="6" t="s">
        <v>14</v>
      </c>
      <c r="J106" s="7">
        <v>45383</v>
      </c>
      <c r="K106" s="6" t="s">
        <v>15</v>
      </c>
      <c r="M106" s="6">
        <v>776</v>
      </c>
      <c r="N106" s="8">
        <v>0.05</v>
      </c>
      <c r="O106" s="6" t="s">
        <v>24</v>
      </c>
      <c r="P106" s="6" t="s">
        <v>8</v>
      </c>
      <c r="Q106" s="8">
        <v>0.51</v>
      </c>
      <c r="R106" s="6">
        <v>0.25</v>
      </c>
      <c r="S106" s="6" t="s">
        <v>26</v>
      </c>
      <c r="T106" s="17"/>
      <c r="V106" s="9">
        <f t="shared" si="3"/>
        <v>15520</v>
      </c>
      <c r="W106" s="2">
        <f t="shared" si="4"/>
        <v>15520</v>
      </c>
      <c r="X106" s="10">
        <f t="shared" si="5"/>
        <v>0.05</v>
      </c>
      <c r="AA106" s="2">
        <v>884.61538461538464</v>
      </c>
      <c r="AB106" s="10">
        <v>0.13</v>
      </c>
    </row>
    <row r="107" spans="1:28" ht="27.6" x14ac:dyDescent="0.3">
      <c r="A107" s="6" t="s">
        <v>41</v>
      </c>
      <c r="B107" s="6" t="s">
        <v>42</v>
      </c>
      <c r="C107" s="6" t="s">
        <v>43</v>
      </c>
      <c r="D107" s="6" t="s">
        <v>44</v>
      </c>
      <c r="E107" s="6">
        <v>17.13</v>
      </c>
      <c r="F107" s="6">
        <v>16.57</v>
      </c>
      <c r="G107" s="6">
        <v>16.52</v>
      </c>
      <c r="H107" s="6" t="s">
        <v>4</v>
      </c>
      <c r="I107" s="6" t="s">
        <v>45</v>
      </c>
      <c r="J107" s="6"/>
      <c r="K107" s="6" t="s">
        <v>46</v>
      </c>
      <c r="M107" s="6">
        <v>1108</v>
      </c>
      <c r="N107" s="8">
        <v>0.27</v>
      </c>
      <c r="O107" s="6" t="s">
        <v>47</v>
      </c>
      <c r="P107" s="6" t="s">
        <v>48</v>
      </c>
      <c r="Q107" s="8">
        <v>0.17</v>
      </c>
      <c r="R107" s="6">
        <v>0.44</v>
      </c>
      <c r="S107" s="6" t="s">
        <v>49</v>
      </c>
      <c r="T107" s="17"/>
      <c r="V107" s="9">
        <f t="shared" si="3"/>
        <v>4103.7037037037035</v>
      </c>
      <c r="W107" s="2">
        <f t="shared" si="4"/>
        <v>4103.7037037037035</v>
      </c>
      <c r="X107" s="10">
        <f t="shared" si="5"/>
        <v>0.27</v>
      </c>
      <c r="AA107" s="2">
        <v>910</v>
      </c>
      <c r="AB107" s="10">
        <v>0.1</v>
      </c>
    </row>
    <row r="108" spans="1:28" ht="27.6" x14ac:dyDescent="0.3">
      <c r="A108" s="6" t="s">
        <v>50</v>
      </c>
      <c r="B108" s="6" t="s">
        <v>51</v>
      </c>
      <c r="C108" s="6" t="s">
        <v>52</v>
      </c>
      <c r="D108" s="6" t="s">
        <v>53</v>
      </c>
      <c r="E108" s="6" t="s">
        <v>15</v>
      </c>
      <c r="F108" s="6">
        <v>18.98</v>
      </c>
      <c r="G108" s="6">
        <v>18.93</v>
      </c>
      <c r="H108" s="6" t="s">
        <v>54</v>
      </c>
      <c r="I108" s="6" t="s">
        <v>5</v>
      </c>
      <c r="J108" s="7">
        <v>45383</v>
      </c>
      <c r="K108" s="6" t="s">
        <v>55</v>
      </c>
      <c r="M108" s="6">
        <v>7713</v>
      </c>
      <c r="N108" s="8">
        <v>0.25</v>
      </c>
      <c r="O108" s="6" t="s">
        <v>22</v>
      </c>
      <c r="P108" s="6" t="s">
        <v>15</v>
      </c>
      <c r="Q108" s="8">
        <v>0.82</v>
      </c>
      <c r="R108" s="6">
        <v>0.53</v>
      </c>
      <c r="S108" s="6" t="s">
        <v>56</v>
      </c>
      <c r="T108" s="17"/>
      <c r="V108" s="9">
        <f t="shared" si="3"/>
        <v>30852</v>
      </c>
      <c r="W108" s="2">
        <f t="shared" si="4"/>
        <v>30852</v>
      </c>
      <c r="X108" s="10">
        <f t="shared" si="5"/>
        <v>0.25</v>
      </c>
      <c r="AA108" s="2">
        <v>911.76470588235293</v>
      </c>
      <c r="AB108" s="10">
        <v>0.17</v>
      </c>
    </row>
    <row r="109" spans="1:28" ht="27.6" x14ac:dyDescent="0.3">
      <c r="A109" s="6" t="s">
        <v>41</v>
      </c>
      <c r="B109" s="6" t="s">
        <v>57</v>
      </c>
      <c r="C109" s="6" t="s">
        <v>58</v>
      </c>
      <c r="D109" s="6" t="s">
        <v>59</v>
      </c>
      <c r="E109" s="6">
        <v>14.57</v>
      </c>
      <c r="F109" s="6">
        <v>15.69</v>
      </c>
      <c r="G109" s="6">
        <v>15.61</v>
      </c>
      <c r="H109" s="6" t="s">
        <v>13</v>
      </c>
      <c r="I109" s="6" t="s">
        <v>45</v>
      </c>
      <c r="J109" s="7">
        <v>45292</v>
      </c>
      <c r="K109" s="6" t="s">
        <v>55</v>
      </c>
      <c r="M109" s="6">
        <v>28772</v>
      </c>
      <c r="N109" s="8">
        <v>0.19</v>
      </c>
      <c r="O109" s="6" t="s">
        <v>60</v>
      </c>
      <c r="P109" s="6" t="s">
        <v>17</v>
      </c>
      <c r="Q109" s="8">
        <v>0.95</v>
      </c>
      <c r="R109" s="6">
        <v>0.22</v>
      </c>
      <c r="S109" s="6" t="s">
        <v>61</v>
      </c>
      <c r="T109" s="17"/>
      <c r="V109" s="9">
        <f t="shared" si="3"/>
        <v>151431.57894736843</v>
      </c>
      <c r="W109" s="2">
        <f t="shared" si="4"/>
        <v>151431.57894736843</v>
      </c>
      <c r="X109" s="10">
        <f t="shared" si="5"/>
        <v>0.19</v>
      </c>
      <c r="AA109" s="2">
        <v>926.82926829268297</v>
      </c>
      <c r="AB109" s="10">
        <v>0.41</v>
      </c>
    </row>
    <row r="110" spans="1:28" ht="27.6" x14ac:dyDescent="0.3">
      <c r="A110" s="6" t="s">
        <v>41</v>
      </c>
      <c r="B110" s="6" t="s">
        <v>57</v>
      </c>
      <c r="C110" s="6" t="s">
        <v>58</v>
      </c>
      <c r="D110" s="6" t="s">
        <v>62</v>
      </c>
      <c r="E110" s="6">
        <v>14.57</v>
      </c>
      <c r="F110" s="6">
        <v>15.69</v>
      </c>
      <c r="G110" s="6">
        <v>15.61</v>
      </c>
      <c r="H110" s="6" t="s">
        <v>13</v>
      </c>
      <c r="I110" s="6" t="s">
        <v>45</v>
      </c>
      <c r="J110" s="7">
        <v>45292</v>
      </c>
      <c r="K110" s="6" t="s">
        <v>63</v>
      </c>
      <c r="M110" s="6">
        <v>1675</v>
      </c>
      <c r="N110" s="8">
        <v>0.19</v>
      </c>
      <c r="O110" s="6" t="s">
        <v>22</v>
      </c>
      <c r="P110" s="6" t="s">
        <v>15</v>
      </c>
      <c r="Q110" s="8">
        <v>0.49</v>
      </c>
      <c r="R110" s="6">
        <v>0.78</v>
      </c>
      <c r="S110" s="6" t="s">
        <v>61</v>
      </c>
      <c r="T110" s="17"/>
      <c r="V110" s="9">
        <f t="shared" si="3"/>
        <v>8815.78947368421</v>
      </c>
      <c r="W110" s="2">
        <f t="shared" si="4"/>
        <v>8815.78947368421</v>
      </c>
      <c r="X110" s="10">
        <f t="shared" si="5"/>
        <v>0.19</v>
      </c>
      <c r="AA110" s="2">
        <v>935.48387096774195</v>
      </c>
      <c r="AB110" s="10">
        <v>0.31</v>
      </c>
    </row>
    <row r="111" spans="1:28" ht="27.6" x14ac:dyDescent="0.3">
      <c r="A111" s="6" t="s">
        <v>64</v>
      </c>
      <c r="B111" s="6" t="s">
        <v>65</v>
      </c>
      <c r="C111" s="6" t="s">
        <v>66</v>
      </c>
      <c r="D111" s="6" t="s">
        <v>67</v>
      </c>
      <c r="E111" s="6">
        <v>17.41</v>
      </c>
      <c r="F111" s="6">
        <v>19.45</v>
      </c>
      <c r="G111" s="6">
        <v>18.96</v>
      </c>
      <c r="H111" s="6" t="s">
        <v>4</v>
      </c>
      <c r="I111" s="6" t="s">
        <v>14</v>
      </c>
      <c r="J111" s="7">
        <v>45292</v>
      </c>
      <c r="K111" s="6" t="s">
        <v>46</v>
      </c>
      <c r="M111" s="6">
        <v>1286</v>
      </c>
      <c r="N111" s="8">
        <v>0.42</v>
      </c>
      <c r="O111" s="6" t="s">
        <v>68</v>
      </c>
      <c r="P111" s="6" t="s">
        <v>48</v>
      </c>
      <c r="Q111" s="8">
        <v>0.75</v>
      </c>
      <c r="R111" s="6">
        <v>0.23</v>
      </c>
      <c r="S111" s="6" t="s">
        <v>69</v>
      </c>
      <c r="T111" s="17"/>
      <c r="V111" s="9">
        <f t="shared" si="3"/>
        <v>3061.9047619047619</v>
      </c>
      <c r="W111" s="2">
        <f t="shared" si="4"/>
        <v>3061.9047619047619</v>
      </c>
      <c r="X111" s="10">
        <f t="shared" si="5"/>
        <v>0.42</v>
      </c>
      <c r="AA111" s="2">
        <v>961.53846153846155</v>
      </c>
      <c r="AB111" s="10">
        <v>0.26</v>
      </c>
    </row>
    <row r="112" spans="1:28" ht="27.6" x14ac:dyDescent="0.3">
      <c r="A112" s="6" t="s">
        <v>64</v>
      </c>
      <c r="B112" s="6" t="s">
        <v>70</v>
      </c>
      <c r="C112" s="6" t="s">
        <v>66</v>
      </c>
      <c r="D112" s="6" t="s">
        <v>71</v>
      </c>
      <c r="E112" s="6">
        <v>25.73</v>
      </c>
      <c r="F112" s="6">
        <v>27.77</v>
      </c>
      <c r="G112" s="6">
        <v>27.28</v>
      </c>
      <c r="H112" s="6" t="s">
        <v>4</v>
      </c>
      <c r="I112" s="6" t="s">
        <v>45</v>
      </c>
      <c r="J112" s="7">
        <v>45292</v>
      </c>
      <c r="K112" s="6" t="s">
        <v>46</v>
      </c>
      <c r="M112" s="6">
        <v>946</v>
      </c>
      <c r="N112" s="8">
        <v>0.33</v>
      </c>
      <c r="O112" s="6" t="s">
        <v>22</v>
      </c>
      <c r="P112" s="6" t="s">
        <v>15</v>
      </c>
      <c r="Q112" s="8">
        <v>0.46</v>
      </c>
      <c r="R112" s="6">
        <v>1.28</v>
      </c>
      <c r="S112" s="6" t="s">
        <v>69</v>
      </c>
      <c r="T112" s="17"/>
      <c r="V112" s="9">
        <f t="shared" si="3"/>
        <v>2866.6666666666665</v>
      </c>
      <c r="W112" s="2">
        <f t="shared" si="4"/>
        <v>2866.6666666666665</v>
      </c>
      <c r="X112" s="10">
        <f t="shared" si="5"/>
        <v>0.33</v>
      </c>
      <c r="AA112" s="2">
        <v>963.41463414634154</v>
      </c>
      <c r="AB112" s="10">
        <v>0.41</v>
      </c>
    </row>
    <row r="113" spans="1:28" ht="27.6" x14ac:dyDescent="0.3">
      <c r="A113" s="6" t="s">
        <v>72</v>
      </c>
      <c r="B113" s="6" t="s">
        <v>73</v>
      </c>
      <c r="C113" s="6" t="s">
        <v>74</v>
      </c>
      <c r="D113" s="6" t="s">
        <v>75</v>
      </c>
      <c r="E113" s="6">
        <v>19.329999999999998</v>
      </c>
      <c r="F113" s="6">
        <v>19.329999999999998</v>
      </c>
      <c r="G113" s="6" t="s">
        <v>15</v>
      </c>
      <c r="H113" s="6" t="s">
        <v>54</v>
      </c>
      <c r="I113" s="6" t="s">
        <v>45</v>
      </c>
      <c r="J113" s="6"/>
      <c r="K113" s="6" t="s">
        <v>63</v>
      </c>
      <c r="M113" s="6">
        <v>8300</v>
      </c>
      <c r="N113" s="8">
        <v>0.18</v>
      </c>
      <c r="O113" s="6" t="s">
        <v>76</v>
      </c>
      <c r="P113" s="6" t="s">
        <v>48</v>
      </c>
      <c r="Q113" s="8">
        <v>0.84</v>
      </c>
      <c r="R113" s="6" t="s">
        <v>15</v>
      </c>
      <c r="S113" s="6" t="s">
        <v>77</v>
      </c>
      <c r="T113" s="17"/>
      <c r="V113" s="9">
        <f t="shared" si="3"/>
        <v>46111.111111111109</v>
      </c>
      <c r="W113" s="2">
        <f t="shared" si="4"/>
        <v>46111.111111111109</v>
      </c>
      <c r="X113" s="10">
        <f t="shared" si="5"/>
        <v>0.18</v>
      </c>
      <c r="AA113" s="2">
        <v>968.88888888888891</v>
      </c>
      <c r="AB113" s="10">
        <v>0.45</v>
      </c>
    </row>
    <row r="114" spans="1:28" ht="27.6" x14ac:dyDescent="0.3">
      <c r="A114" s="6" t="s">
        <v>72</v>
      </c>
      <c r="B114" s="6" t="s">
        <v>73</v>
      </c>
      <c r="C114" s="6" t="s">
        <v>74</v>
      </c>
      <c r="D114" s="6" t="s">
        <v>78</v>
      </c>
      <c r="E114" s="6">
        <v>19.329999999999998</v>
      </c>
      <c r="F114" s="6">
        <v>19.329999999999998</v>
      </c>
      <c r="G114" s="6" t="s">
        <v>15</v>
      </c>
      <c r="H114" s="6" t="s">
        <v>54</v>
      </c>
      <c r="I114" s="6" t="s">
        <v>45</v>
      </c>
      <c r="J114" s="6"/>
      <c r="K114" s="6" t="s">
        <v>46</v>
      </c>
      <c r="M114" s="6">
        <v>1134</v>
      </c>
      <c r="N114" s="8">
        <v>0.17</v>
      </c>
      <c r="O114" s="6" t="s">
        <v>24</v>
      </c>
      <c r="P114" s="6" t="s">
        <v>8</v>
      </c>
      <c r="Q114" s="8">
        <v>0.41</v>
      </c>
      <c r="R114" s="6">
        <v>0.39</v>
      </c>
      <c r="S114" s="6" t="s">
        <v>77</v>
      </c>
      <c r="T114" s="17"/>
      <c r="V114" s="9">
        <f t="shared" si="3"/>
        <v>6670.5882352941171</v>
      </c>
      <c r="W114" s="2">
        <f t="shared" si="4"/>
        <v>6670.5882352941171</v>
      </c>
      <c r="X114" s="10">
        <f t="shared" si="5"/>
        <v>0.17</v>
      </c>
      <c r="AA114" s="2">
        <v>975</v>
      </c>
      <c r="AB114" s="10">
        <v>0.2</v>
      </c>
    </row>
    <row r="115" spans="1:28" ht="69" x14ac:dyDescent="0.3">
      <c r="A115" s="6" t="s">
        <v>79</v>
      </c>
      <c r="B115" s="6" t="s">
        <v>80</v>
      </c>
      <c r="C115" s="6" t="s">
        <v>81</v>
      </c>
      <c r="D115" s="6" t="s">
        <v>82</v>
      </c>
      <c r="E115" s="6">
        <v>20.64</v>
      </c>
      <c r="F115" s="6">
        <v>18.2</v>
      </c>
      <c r="G115" s="6">
        <v>18.02</v>
      </c>
      <c r="H115" s="6" t="s">
        <v>4</v>
      </c>
      <c r="I115" s="6" t="s">
        <v>45</v>
      </c>
      <c r="J115" s="6"/>
      <c r="K115" s="6" t="s">
        <v>6</v>
      </c>
      <c r="M115" s="6">
        <v>192718</v>
      </c>
      <c r="N115" s="8">
        <v>0.22</v>
      </c>
      <c r="O115" s="6" t="s">
        <v>83</v>
      </c>
      <c r="P115" s="6" t="s">
        <v>84</v>
      </c>
      <c r="Q115" s="8">
        <v>0.92</v>
      </c>
      <c r="R115" s="6">
        <v>0.4</v>
      </c>
      <c r="S115" s="6" t="s">
        <v>85</v>
      </c>
      <c r="T115" s="17"/>
      <c r="V115" s="9">
        <f t="shared" si="3"/>
        <v>875990.90909090906</v>
      </c>
      <c r="W115" s="2">
        <f t="shared" si="4"/>
        <v>875990.90909090906</v>
      </c>
      <c r="X115" s="10">
        <f t="shared" si="5"/>
        <v>0.22</v>
      </c>
      <c r="AA115" s="2">
        <v>984.375</v>
      </c>
      <c r="AB115" s="10">
        <v>0.32</v>
      </c>
    </row>
    <row r="116" spans="1:28" ht="41.4" x14ac:dyDescent="0.3">
      <c r="A116" s="6" t="s">
        <v>0</v>
      </c>
      <c r="B116" s="6" t="s">
        <v>86</v>
      </c>
      <c r="C116" s="6" t="s">
        <v>87</v>
      </c>
      <c r="D116" s="6" t="s">
        <v>88</v>
      </c>
      <c r="E116" s="6">
        <v>18.59</v>
      </c>
      <c r="F116" s="6">
        <v>17.62</v>
      </c>
      <c r="G116" s="6">
        <v>17.2</v>
      </c>
      <c r="H116" s="6" t="s">
        <v>89</v>
      </c>
      <c r="I116" s="6" t="s">
        <v>45</v>
      </c>
      <c r="J116" s="6"/>
      <c r="K116" s="6" t="s">
        <v>15</v>
      </c>
      <c r="M116" s="6" t="s">
        <v>15</v>
      </c>
      <c r="N116" s="8"/>
      <c r="O116" s="6" t="s">
        <v>22</v>
      </c>
      <c r="P116" s="6" t="s">
        <v>15</v>
      </c>
      <c r="Q116" s="6" t="s">
        <v>15</v>
      </c>
      <c r="R116" s="6">
        <v>0.27</v>
      </c>
      <c r="S116" s="6" t="s">
        <v>90</v>
      </c>
      <c r="T116" s="17"/>
      <c r="V116" s="9" t="e">
        <f t="shared" si="3"/>
        <v>#VALUE!</v>
      </c>
      <c r="W116" s="2">
        <f t="shared" si="4"/>
        <v>0</v>
      </c>
      <c r="X116" s="10">
        <f t="shared" si="5"/>
        <v>0</v>
      </c>
      <c r="AA116" s="2">
        <v>999.99999999999989</v>
      </c>
      <c r="AB116" s="10">
        <v>0.17</v>
      </c>
    </row>
    <row r="117" spans="1:28" ht="27.6" x14ac:dyDescent="0.3">
      <c r="A117" s="6" t="s">
        <v>91</v>
      </c>
      <c r="B117" s="6" t="s">
        <v>92</v>
      </c>
      <c r="C117" s="6" t="s">
        <v>93</v>
      </c>
      <c r="D117" s="6" t="s">
        <v>75</v>
      </c>
      <c r="E117" s="6">
        <v>11.38</v>
      </c>
      <c r="F117" s="6">
        <v>11.02</v>
      </c>
      <c r="G117" s="6">
        <v>10.89</v>
      </c>
      <c r="H117" s="6" t="s">
        <v>4</v>
      </c>
      <c r="I117" s="6" t="s">
        <v>45</v>
      </c>
      <c r="J117" s="7">
        <v>45292</v>
      </c>
      <c r="K117" s="6" t="s">
        <v>55</v>
      </c>
      <c r="M117" s="6">
        <v>13790</v>
      </c>
      <c r="N117" s="8">
        <v>0.14000000000000001</v>
      </c>
      <c r="O117" s="6" t="s">
        <v>60</v>
      </c>
      <c r="P117" s="6" t="s">
        <v>17</v>
      </c>
      <c r="Q117" s="8">
        <v>0.99</v>
      </c>
      <c r="R117" s="6">
        <v>0.22</v>
      </c>
      <c r="S117" s="6" t="s">
        <v>94</v>
      </c>
      <c r="T117" s="17"/>
      <c r="V117" s="9">
        <f t="shared" si="3"/>
        <v>98499.999999999985</v>
      </c>
      <c r="W117" s="2">
        <f t="shared" si="4"/>
        <v>98499.999999999985</v>
      </c>
      <c r="X117" s="10">
        <f t="shared" si="5"/>
        <v>0.14000000000000001</v>
      </c>
      <c r="AA117" s="2">
        <v>1000</v>
      </c>
      <c r="AB117" s="10">
        <v>0.1</v>
      </c>
    </row>
    <row r="118" spans="1:28" ht="27.6" x14ac:dyDescent="0.3">
      <c r="A118" s="6" t="s">
        <v>79</v>
      </c>
      <c r="B118" s="6" t="s">
        <v>95</v>
      </c>
      <c r="C118" s="6" t="s">
        <v>96</v>
      </c>
      <c r="D118" s="6" t="s">
        <v>15</v>
      </c>
      <c r="E118" s="6">
        <v>15.76</v>
      </c>
      <c r="F118" s="6">
        <v>15.31</v>
      </c>
      <c r="G118" s="6">
        <v>15.27</v>
      </c>
      <c r="H118" s="6" t="s">
        <v>4</v>
      </c>
      <c r="I118" s="6" t="s">
        <v>97</v>
      </c>
      <c r="J118" s="7">
        <v>45383</v>
      </c>
      <c r="K118" s="6" t="s">
        <v>55</v>
      </c>
      <c r="M118" s="6">
        <v>7668</v>
      </c>
      <c r="N118" s="8">
        <v>0.19</v>
      </c>
      <c r="O118" s="6" t="s">
        <v>22</v>
      </c>
      <c r="P118" s="6" t="s">
        <v>15</v>
      </c>
      <c r="Q118" s="8">
        <v>0.6</v>
      </c>
      <c r="R118" s="6">
        <v>0.48</v>
      </c>
      <c r="S118" s="6" t="s">
        <v>98</v>
      </c>
      <c r="T118" s="17"/>
      <c r="V118" s="9">
        <f t="shared" si="3"/>
        <v>40357.894736842107</v>
      </c>
      <c r="W118" s="2">
        <f t="shared" si="4"/>
        <v>40357.894736842107</v>
      </c>
      <c r="X118" s="10">
        <f t="shared" si="5"/>
        <v>0.19</v>
      </c>
      <c r="AA118" s="2">
        <v>1023.0769230769231</v>
      </c>
      <c r="AB118" s="10">
        <v>0.26</v>
      </c>
    </row>
    <row r="119" spans="1:28" ht="27.6" x14ac:dyDescent="0.3">
      <c r="A119" s="6" t="s">
        <v>99</v>
      </c>
      <c r="B119" s="6" t="s">
        <v>100</v>
      </c>
      <c r="C119" s="6" t="s">
        <v>101</v>
      </c>
      <c r="D119" s="6" t="s">
        <v>15</v>
      </c>
      <c r="E119" s="6">
        <v>14.17</v>
      </c>
      <c r="F119" s="6">
        <v>13.66</v>
      </c>
      <c r="G119" s="6" t="s">
        <v>15</v>
      </c>
      <c r="H119" s="6" t="s">
        <v>89</v>
      </c>
      <c r="I119" s="6" t="s">
        <v>5</v>
      </c>
      <c r="J119" s="7">
        <v>45383</v>
      </c>
      <c r="K119" s="6" t="s">
        <v>6</v>
      </c>
      <c r="M119" s="6">
        <v>89925</v>
      </c>
      <c r="N119" s="8">
        <v>0.22</v>
      </c>
      <c r="O119" s="6" t="s">
        <v>102</v>
      </c>
      <c r="P119" s="6" t="s">
        <v>84</v>
      </c>
      <c r="Q119" s="8">
        <v>1</v>
      </c>
      <c r="R119" s="6">
        <v>0.25</v>
      </c>
      <c r="S119" s="6" t="s">
        <v>103</v>
      </c>
      <c r="T119" s="17"/>
      <c r="V119" s="9">
        <f t="shared" si="3"/>
        <v>408750</v>
      </c>
      <c r="W119" s="2">
        <f t="shared" si="4"/>
        <v>408750</v>
      </c>
      <c r="X119" s="10">
        <f t="shared" si="5"/>
        <v>0.22</v>
      </c>
      <c r="AA119" s="2">
        <v>1041.6666666666667</v>
      </c>
      <c r="AB119" s="10">
        <v>0.24</v>
      </c>
    </row>
    <row r="120" spans="1:28" ht="27.6" x14ac:dyDescent="0.3">
      <c r="A120" s="6" t="s">
        <v>64</v>
      </c>
      <c r="B120" s="6" t="s">
        <v>104</v>
      </c>
      <c r="C120" s="6" t="s">
        <v>66</v>
      </c>
      <c r="D120" s="6" t="s">
        <v>105</v>
      </c>
      <c r="E120" s="6">
        <v>26.77</v>
      </c>
      <c r="F120" s="6">
        <v>28.82</v>
      </c>
      <c r="G120" s="6">
        <v>28.32</v>
      </c>
      <c r="H120" s="6" t="s">
        <v>4</v>
      </c>
      <c r="I120" s="6" t="s">
        <v>45</v>
      </c>
      <c r="J120" s="7">
        <v>45292</v>
      </c>
      <c r="K120" s="6" t="s">
        <v>46</v>
      </c>
      <c r="M120" s="6">
        <v>119</v>
      </c>
      <c r="N120" s="8">
        <v>0.38</v>
      </c>
      <c r="O120" s="6" t="s">
        <v>22</v>
      </c>
      <c r="P120" s="6" t="s">
        <v>15</v>
      </c>
      <c r="Q120" s="8">
        <v>0.32</v>
      </c>
      <c r="R120" s="6">
        <v>1.3</v>
      </c>
      <c r="S120" s="6" t="s">
        <v>69</v>
      </c>
      <c r="T120" s="17"/>
      <c r="V120" s="9">
        <f t="shared" si="3"/>
        <v>313.15789473684208</v>
      </c>
      <c r="W120" s="2">
        <f t="shared" si="4"/>
        <v>313.15789473684208</v>
      </c>
      <c r="X120" s="10">
        <f t="shared" si="5"/>
        <v>0.38</v>
      </c>
      <c r="AA120" s="2">
        <v>1050</v>
      </c>
      <c r="AB120" s="10">
        <v>0.18</v>
      </c>
    </row>
    <row r="121" spans="1:28" ht="27.6" x14ac:dyDescent="0.3">
      <c r="A121" s="6" t="s">
        <v>106</v>
      </c>
      <c r="B121" s="6" t="s">
        <v>107</v>
      </c>
      <c r="C121" s="6" t="s">
        <v>108</v>
      </c>
      <c r="D121" s="6" t="s">
        <v>109</v>
      </c>
      <c r="E121" s="6" t="s">
        <v>15</v>
      </c>
      <c r="F121" s="6">
        <v>17.91</v>
      </c>
      <c r="G121" s="6">
        <v>17.91</v>
      </c>
      <c r="H121" s="6" t="s">
        <v>4</v>
      </c>
      <c r="I121" s="6" t="s">
        <v>45</v>
      </c>
      <c r="J121" s="7">
        <v>45292</v>
      </c>
      <c r="K121" s="6" t="s">
        <v>63</v>
      </c>
      <c r="M121" s="6">
        <v>1360</v>
      </c>
      <c r="N121" s="8">
        <v>0.09</v>
      </c>
      <c r="O121" s="6" t="s">
        <v>24</v>
      </c>
      <c r="P121" s="6" t="s">
        <v>84</v>
      </c>
      <c r="Q121" s="8">
        <v>0.03</v>
      </c>
      <c r="R121" s="6">
        <v>1.3</v>
      </c>
      <c r="S121" s="6" t="s">
        <v>110</v>
      </c>
      <c r="T121" s="17"/>
      <c r="V121" s="9">
        <f t="shared" si="3"/>
        <v>15111.111111111111</v>
      </c>
      <c r="W121" s="2">
        <f t="shared" si="4"/>
        <v>15111.111111111111</v>
      </c>
      <c r="X121" s="10">
        <f t="shared" si="5"/>
        <v>0.09</v>
      </c>
      <c r="AA121" s="2">
        <v>1096.6666666666667</v>
      </c>
      <c r="AB121" s="10">
        <v>0.3</v>
      </c>
    </row>
    <row r="122" spans="1:28" ht="27.6" x14ac:dyDescent="0.3">
      <c r="A122" s="6" t="s">
        <v>106</v>
      </c>
      <c r="B122" s="6" t="s">
        <v>107</v>
      </c>
      <c r="C122" s="6" t="s">
        <v>108</v>
      </c>
      <c r="D122" s="6" t="s">
        <v>111</v>
      </c>
      <c r="E122" s="6">
        <v>15.86</v>
      </c>
      <c r="F122" s="6">
        <v>17.420000000000002</v>
      </c>
      <c r="G122" s="6" t="s">
        <v>15</v>
      </c>
      <c r="H122" s="6" t="s">
        <v>4</v>
      </c>
      <c r="I122" s="6" t="s">
        <v>45</v>
      </c>
      <c r="J122" s="7">
        <v>45292</v>
      </c>
      <c r="K122" s="6" t="s">
        <v>63</v>
      </c>
      <c r="M122" s="6">
        <v>568</v>
      </c>
      <c r="N122" s="8">
        <v>0.13</v>
      </c>
      <c r="O122" s="6" t="s">
        <v>24</v>
      </c>
      <c r="P122" s="6" t="s">
        <v>8</v>
      </c>
      <c r="Q122" s="8">
        <v>0.33</v>
      </c>
      <c r="R122" s="6">
        <v>0.47</v>
      </c>
      <c r="S122" s="6" t="s">
        <v>110</v>
      </c>
      <c r="T122" s="17"/>
      <c r="V122" s="9">
        <f t="shared" si="3"/>
        <v>4369.2307692307695</v>
      </c>
      <c r="W122" s="2">
        <f t="shared" si="4"/>
        <v>4369.2307692307695</v>
      </c>
      <c r="X122" s="10">
        <f t="shared" si="5"/>
        <v>0.13</v>
      </c>
      <c r="AA122" s="2">
        <v>1100</v>
      </c>
      <c r="AB122" s="10">
        <v>0.12</v>
      </c>
    </row>
    <row r="123" spans="1:28" ht="27.6" x14ac:dyDescent="0.3">
      <c r="A123" s="6" t="s">
        <v>106</v>
      </c>
      <c r="B123" s="6" t="s">
        <v>107</v>
      </c>
      <c r="C123" s="6" t="s">
        <v>108</v>
      </c>
      <c r="D123" s="6" t="s">
        <v>112</v>
      </c>
      <c r="E123" s="6" t="s">
        <v>15</v>
      </c>
      <c r="F123" s="6">
        <v>22.7</v>
      </c>
      <c r="G123" s="6">
        <v>22.7</v>
      </c>
      <c r="H123" s="6" t="s">
        <v>4</v>
      </c>
      <c r="I123" s="6" t="s">
        <v>45</v>
      </c>
      <c r="J123" s="7">
        <v>45292</v>
      </c>
      <c r="K123" s="6" t="s">
        <v>63</v>
      </c>
      <c r="M123" s="6">
        <v>539</v>
      </c>
      <c r="N123" s="8">
        <v>0.13</v>
      </c>
      <c r="O123" s="6" t="s">
        <v>22</v>
      </c>
      <c r="P123" s="6" t="s">
        <v>15</v>
      </c>
      <c r="Q123" s="6" t="s">
        <v>15</v>
      </c>
      <c r="R123" s="6">
        <v>1.3</v>
      </c>
      <c r="S123" s="6" t="s">
        <v>110</v>
      </c>
      <c r="T123" s="17"/>
      <c r="V123" s="9">
        <f t="shared" si="3"/>
        <v>4146.1538461538457</v>
      </c>
      <c r="W123" s="2">
        <f t="shared" si="4"/>
        <v>4146.1538461538457</v>
      </c>
      <c r="X123" s="10">
        <f t="shared" si="5"/>
        <v>0.13</v>
      </c>
      <c r="AA123" s="2">
        <v>1125</v>
      </c>
      <c r="AB123" s="10">
        <v>0.28000000000000003</v>
      </c>
    </row>
    <row r="124" spans="1:28" ht="27.6" x14ac:dyDescent="0.3">
      <c r="A124" s="6" t="s">
        <v>106</v>
      </c>
      <c r="B124" s="6" t="s">
        <v>107</v>
      </c>
      <c r="C124" s="6" t="s">
        <v>108</v>
      </c>
      <c r="D124" s="6" t="s">
        <v>113</v>
      </c>
      <c r="E124" s="6">
        <v>16.440000000000001</v>
      </c>
      <c r="F124" s="6">
        <v>16.7</v>
      </c>
      <c r="G124" s="6" t="s">
        <v>15</v>
      </c>
      <c r="H124" s="6" t="s">
        <v>54</v>
      </c>
      <c r="I124" s="6" t="s">
        <v>45</v>
      </c>
      <c r="J124" s="7">
        <v>45292</v>
      </c>
      <c r="K124" s="6" t="s">
        <v>46</v>
      </c>
      <c r="M124" s="6">
        <v>256</v>
      </c>
      <c r="N124" s="8">
        <v>0.14000000000000001</v>
      </c>
      <c r="O124" s="6" t="s">
        <v>22</v>
      </c>
      <c r="P124" s="6" t="s">
        <v>15</v>
      </c>
      <c r="Q124" s="8">
        <v>0.18</v>
      </c>
      <c r="R124" s="6">
        <v>1.1599999999999999</v>
      </c>
      <c r="S124" s="6" t="s">
        <v>110</v>
      </c>
      <c r="T124" s="17"/>
      <c r="V124" s="9">
        <f t="shared" si="3"/>
        <v>1828.5714285714284</v>
      </c>
      <c r="W124" s="2">
        <f t="shared" si="4"/>
        <v>1828.5714285714284</v>
      </c>
      <c r="X124" s="10">
        <f t="shared" si="5"/>
        <v>0.14000000000000001</v>
      </c>
      <c r="AA124" s="2">
        <v>1140</v>
      </c>
      <c r="AB124" s="10">
        <v>0.05</v>
      </c>
    </row>
    <row r="125" spans="1:28" ht="27.6" x14ac:dyDescent="0.3">
      <c r="A125" s="6" t="s">
        <v>106</v>
      </c>
      <c r="B125" s="6" t="s">
        <v>107</v>
      </c>
      <c r="C125" s="6" t="s">
        <v>108</v>
      </c>
      <c r="D125" s="6" t="s">
        <v>114</v>
      </c>
      <c r="E125" s="6">
        <v>17.899999999999999</v>
      </c>
      <c r="F125" s="6">
        <v>14.16</v>
      </c>
      <c r="G125" s="6" t="s">
        <v>15</v>
      </c>
      <c r="H125" s="6" t="s">
        <v>4</v>
      </c>
      <c r="I125" s="6" t="s">
        <v>5</v>
      </c>
      <c r="J125" s="7">
        <v>45383</v>
      </c>
      <c r="K125" s="6" t="s">
        <v>46</v>
      </c>
      <c r="M125" s="6">
        <v>326</v>
      </c>
      <c r="N125" s="8">
        <v>0.14000000000000001</v>
      </c>
      <c r="O125" s="6" t="s">
        <v>115</v>
      </c>
      <c r="P125" s="6" t="s">
        <v>17</v>
      </c>
      <c r="Q125" s="6" t="s">
        <v>15</v>
      </c>
      <c r="R125" s="6">
        <v>0.09</v>
      </c>
      <c r="S125" s="6" t="s">
        <v>110</v>
      </c>
      <c r="T125" s="17"/>
      <c r="V125" s="9">
        <f t="shared" si="3"/>
        <v>2328.5714285714284</v>
      </c>
      <c r="W125" s="2">
        <f t="shared" si="4"/>
        <v>2328.5714285714284</v>
      </c>
      <c r="X125" s="10">
        <f t="shared" si="5"/>
        <v>0.14000000000000001</v>
      </c>
      <c r="AA125" s="2">
        <v>1164.516129032258</v>
      </c>
      <c r="AB125" s="10">
        <v>0.31</v>
      </c>
    </row>
    <row r="126" spans="1:28" ht="27.6" x14ac:dyDescent="0.3">
      <c r="A126" s="6" t="s">
        <v>106</v>
      </c>
      <c r="B126" s="6" t="s">
        <v>107</v>
      </c>
      <c r="C126" s="6" t="s">
        <v>108</v>
      </c>
      <c r="D126" s="6" t="s">
        <v>116</v>
      </c>
      <c r="E126" s="6">
        <v>22.58</v>
      </c>
      <c r="F126" s="6" t="s">
        <v>15</v>
      </c>
      <c r="G126" s="6" t="s">
        <v>15</v>
      </c>
      <c r="H126" s="6" t="s">
        <v>4</v>
      </c>
      <c r="I126" s="6" t="s">
        <v>5</v>
      </c>
      <c r="J126" s="7">
        <v>45383</v>
      </c>
      <c r="K126" s="6" t="s">
        <v>46</v>
      </c>
      <c r="M126" s="6">
        <v>206</v>
      </c>
      <c r="N126" s="8">
        <v>0.14000000000000001</v>
      </c>
      <c r="O126" s="6" t="s">
        <v>47</v>
      </c>
      <c r="P126" s="6" t="s">
        <v>48</v>
      </c>
      <c r="Q126" s="6" t="s">
        <v>15</v>
      </c>
      <c r="R126" s="6">
        <v>0.45</v>
      </c>
      <c r="S126" s="6" t="s">
        <v>110</v>
      </c>
      <c r="T126" s="17"/>
      <c r="V126" s="9">
        <f t="shared" si="3"/>
        <v>1471.4285714285713</v>
      </c>
      <c r="W126" s="2">
        <f t="shared" si="4"/>
        <v>1471.4285714285713</v>
      </c>
      <c r="X126" s="10">
        <f t="shared" si="5"/>
        <v>0.14000000000000001</v>
      </c>
      <c r="AA126" s="2">
        <v>1166.6666666666667</v>
      </c>
      <c r="AB126" s="10">
        <v>0.06</v>
      </c>
    </row>
    <row r="127" spans="1:28" ht="27.6" x14ac:dyDescent="0.3">
      <c r="A127" s="6" t="s">
        <v>106</v>
      </c>
      <c r="B127" s="6" t="s">
        <v>107</v>
      </c>
      <c r="C127" s="6" t="s">
        <v>108</v>
      </c>
      <c r="D127" s="6" t="s">
        <v>117</v>
      </c>
      <c r="E127" s="6">
        <v>16.77</v>
      </c>
      <c r="F127" s="6">
        <v>16.22</v>
      </c>
      <c r="G127" s="6" t="s">
        <v>15</v>
      </c>
      <c r="H127" s="6" t="s">
        <v>4</v>
      </c>
      <c r="I127" s="6" t="s">
        <v>45</v>
      </c>
      <c r="J127" s="7">
        <v>45292</v>
      </c>
      <c r="K127" s="6" t="s">
        <v>46</v>
      </c>
      <c r="M127" s="6">
        <v>576</v>
      </c>
      <c r="N127" s="8">
        <v>0.13</v>
      </c>
      <c r="O127" s="6" t="s">
        <v>47</v>
      </c>
      <c r="P127" s="6" t="s">
        <v>48</v>
      </c>
      <c r="Q127" s="8">
        <v>0.46</v>
      </c>
      <c r="R127" s="6">
        <v>0.69</v>
      </c>
      <c r="S127" s="6" t="s">
        <v>110</v>
      </c>
      <c r="T127" s="17"/>
      <c r="V127" s="9">
        <f t="shared" si="3"/>
        <v>4430.7692307692305</v>
      </c>
      <c r="W127" s="2">
        <f t="shared" si="4"/>
        <v>4430.7692307692305</v>
      </c>
      <c r="X127" s="10">
        <f t="shared" si="5"/>
        <v>0.13</v>
      </c>
      <c r="AA127" s="2">
        <v>1170.5882352941176</v>
      </c>
      <c r="AB127" s="10">
        <v>0.17</v>
      </c>
    </row>
    <row r="128" spans="1:28" ht="27.6" x14ac:dyDescent="0.3">
      <c r="A128" s="6" t="s">
        <v>106</v>
      </c>
      <c r="B128" s="6" t="s">
        <v>107</v>
      </c>
      <c r="C128" s="6" t="s">
        <v>108</v>
      </c>
      <c r="D128" s="6" t="s">
        <v>118</v>
      </c>
      <c r="E128" s="6">
        <v>17.399999999999999</v>
      </c>
      <c r="F128" s="6">
        <v>17.399999999999999</v>
      </c>
      <c r="G128" s="6">
        <v>17.399999999999999</v>
      </c>
      <c r="H128" s="6" t="s">
        <v>4</v>
      </c>
      <c r="I128" s="6" t="s">
        <v>45</v>
      </c>
      <c r="J128" s="7">
        <v>45292</v>
      </c>
      <c r="K128" s="6" t="s">
        <v>55</v>
      </c>
      <c r="M128" s="6">
        <v>18657</v>
      </c>
      <c r="N128" s="8">
        <v>0.15</v>
      </c>
      <c r="O128" s="6" t="s">
        <v>119</v>
      </c>
      <c r="P128" s="6" t="s">
        <v>8</v>
      </c>
      <c r="Q128" s="8">
        <v>0.56000000000000005</v>
      </c>
      <c r="R128" s="6">
        <v>0.51</v>
      </c>
      <c r="S128" s="6" t="s">
        <v>120</v>
      </c>
      <c r="T128" s="17"/>
      <c r="V128" s="9">
        <f t="shared" si="3"/>
        <v>124380</v>
      </c>
      <c r="W128" s="2">
        <f t="shared" si="4"/>
        <v>124380</v>
      </c>
      <c r="X128" s="10">
        <f t="shared" si="5"/>
        <v>0.15</v>
      </c>
      <c r="AA128" s="2">
        <v>1225</v>
      </c>
      <c r="AB128" s="10">
        <v>0.04</v>
      </c>
    </row>
    <row r="129" spans="1:28" ht="27.6" x14ac:dyDescent="0.3">
      <c r="A129" s="6" t="s">
        <v>64</v>
      </c>
      <c r="B129" s="6" t="s">
        <v>121</v>
      </c>
      <c r="C129" s="6" t="s">
        <v>66</v>
      </c>
      <c r="D129" s="6" t="s">
        <v>122</v>
      </c>
      <c r="E129" s="6">
        <v>23.94</v>
      </c>
      <c r="F129" s="6">
        <v>25.98</v>
      </c>
      <c r="G129" s="6">
        <v>25.49</v>
      </c>
      <c r="H129" s="6" t="s">
        <v>4</v>
      </c>
      <c r="I129" s="6" t="s">
        <v>45</v>
      </c>
      <c r="J129" s="7">
        <v>45292</v>
      </c>
      <c r="K129" s="6" t="s">
        <v>46</v>
      </c>
      <c r="M129" s="6">
        <v>308</v>
      </c>
      <c r="N129" s="8">
        <v>0.24</v>
      </c>
      <c r="O129" s="6" t="s">
        <v>22</v>
      </c>
      <c r="P129" s="6" t="s">
        <v>15</v>
      </c>
      <c r="Q129" s="8">
        <v>0.54</v>
      </c>
      <c r="R129" s="6">
        <v>1.1399999999999999</v>
      </c>
      <c r="S129" s="6" t="s">
        <v>69</v>
      </c>
      <c r="T129" s="17"/>
      <c r="V129" s="9">
        <f t="shared" si="3"/>
        <v>1283.3333333333335</v>
      </c>
      <c r="W129" s="2">
        <f t="shared" si="4"/>
        <v>1283.3333333333335</v>
      </c>
      <c r="X129" s="10">
        <f t="shared" si="5"/>
        <v>0.24</v>
      </c>
      <c r="AA129" s="2">
        <v>1229.6296296296296</v>
      </c>
      <c r="AB129" s="10">
        <v>0.27</v>
      </c>
    </row>
    <row r="130" spans="1:28" ht="27.6" x14ac:dyDescent="0.3">
      <c r="A130" s="6" t="s">
        <v>64</v>
      </c>
      <c r="B130" s="6" t="s">
        <v>123</v>
      </c>
      <c r="C130" s="6" t="s">
        <v>66</v>
      </c>
      <c r="D130" s="6" t="s">
        <v>124</v>
      </c>
      <c r="E130" s="6">
        <v>25.45</v>
      </c>
      <c r="F130" s="6">
        <v>27.49</v>
      </c>
      <c r="G130" s="6">
        <v>27</v>
      </c>
      <c r="H130" s="6" t="s">
        <v>4</v>
      </c>
      <c r="I130" s="6" t="s">
        <v>45</v>
      </c>
      <c r="J130" s="7">
        <v>45292</v>
      </c>
      <c r="K130" s="6" t="s">
        <v>46</v>
      </c>
      <c r="M130" s="6">
        <v>1066</v>
      </c>
      <c r="N130" s="8">
        <v>0.32</v>
      </c>
      <c r="O130" s="6" t="s">
        <v>22</v>
      </c>
      <c r="P130" s="6" t="s">
        <v>15</v>
      </c>
      <c r="Q130" s="8">
        <v>0.45</v>
      </c>
      <c r="R130" s="6">
        <v>1.04</v>
      </c>
      <c r="S130" s="6" t="s">
        <v>69</v>
      </c>
      <c r="T130" s="17"/>
      <c r="V130" s="9">
        <f t="shared" si="3"/>
        <v>3331.25</v>
      </c>
      <c r="W130" s="2">
        <f t="shared" si="4"/>
        <v>3331.25</v>
      </c>
      <c r="X130" s="10">
        <f t="shared" si="5"/>
        <v>0.32</v>
      </c>
      <c r="AA130" s="2">
        <v>1262.8571428571429</v>
      </c>
      <c r="AB130" s="10">
        <v>0.35</v>
      </c>
    </row>
    <row r="131" spans="1:28" ht="41.4" x14ac:dyDescent="0.3">
      <c r="A131" s="6" t="s">
        <v>72</v>
      </c>
      <c r="B131" s="6" t="s">
        <v>328</v>
      </c>
      <c r="C131" s="6" t="s">
        <v>329</v>
      </c>
      <c r="D131" s="6" t="s">
        <v>330</v>
      </c>
      <c r="E131" s="6">
        <v>25.98</v>
      </c>
      <c r="F131" s="6">
        <v>25.98</v>
      </c>
      <c r="G131" s="6" t="s">
        <v>15</v>
      </c>
      <c r="H131" s="6" t="s">
        <v>4</v>
      </c>
      <c r="I131" s="6" t="s">
        <v>45</v>
      </c>
      <c r="J131" s="6"/>
      <c r="K131" s="6" t="s">
        <v>63</v>
      </c>
      <c r="M131" s="6">
        <v>1950</v>
      </c>
      <c r="N131" s="8">
        <v>0.17</v>
      </c>
      <c r="O131" s="6" t="s">
        <v>331</v>
      </c>
      <c r="P131" s="6" t="s">
        <v>8</v>
      </c>
      <c r="Q131" s="8">
        <v>0.3</v>
      </c>
      <c r="R131" s="6">
        <v>0.21</v>
      </c>
      <c r="S131" s="6" t="s">
        <v>332</v>
      </c>
      <c r="T131" s="17"/>
      <c r="V131" s="9">
        <f t="shared" si="3"/>
        <v>11470.588235294117</v>
      </c>
      <c r="W131" s="2">
        <f t="shared" si="4"/>
        <v>11470.588235294117</v>
      </c>
      <c r="X131" s="10">
        <f t="shared" si="5"/>
        <v>0.17</v>
      </c>
      <c r="AA131" s="2">
        <v>1270.7317073170732</v>
      </c>
      <c r="AB131" s="10">
        <v>0.41</v>
      </c>
    </row>
    <row r="132" spans="1:28" ht="27.6" x14ac:dyDescent="0.3">
      <c r="A132" s="6" t="s">
        <v>72</v>
      </c>
      <c r="B132" s="6" t="s">
        <v>328</v>
      </c>
      <c r="C132" s="6" t="s">
        <v>329</v>
      </c>
      <c r="D132" s="6" t="s">
        <v>333</v>
      </c>
      <c r="E132" s="6">
        <v>25.98</v>
      </c>
      <c r="F132" s="6">
        <v>25.98</v>
      </c>
      <c r="G132" s="6" t="s">
        <v>15</v>
      </c>
      <c r="H132" s="6" t="s">
        <v>4</v>
      </c>
      <c r="I132" s="6" t="s">
        <v>45</v>
      </c>
      <c r="J132" s="6"/>
      <c r="K132" s="6" t="s">
        <v>63</v>
      </c>
      <c r="M132" s="6">
        <v>1500</v>
      </c>
      <c r="N132" s="8">
        <v>0.2</v>
      </c>
      <c r="O132" s="6" t="s">
        <v>334</v>
      </c>
      <c r="P132" s="6" t="s">
        <v>48</v>
      </c>
      <c r="Q132" s="8">
        <v>0.3</v>
      </c>
      <c r="R132" s="6" t="s">
        <v>15</v>
      </c>
      <c r="S132" s="6" t="s">
        <v>332</v>
      </c>
      <c r="T132" s="17"/>
      <c r="V132" s="9">
        <f t="shared" si="3"/>
        <v>7500</v>
      </c>
      <c r="W132" s="2">
        <f t="shared" si="4"/>
        <v>7500</v>
      </c>
      <c r="X132" s="10">
        <f t="shared" si="5"/>
        <v>0.2</v>
      </c>
      <c r="AA132" s="2">
        <v>1278.5714285714284</v>
      </c>
      <c r="AB132" s="10">
        <v>0.28000000000000003</v>
      </c>
    </row>
    <row r="133" spans="1:28" ht="27.6" x14ac:dyDescent="0.3">
      <c r="A133" s="6" t="s">
        <v>50</v>
      </c>
      <c r="B133" s="6" t="s">
        <v>335</v>
      </c>
      <c r="C133" s="6" t="s">
        <v>336</v>
      </c>
      <c r="D133" s="6" t="s">
        <v>337</v>
      </c>
      <c r="E133" s="6">
        <v>17.47</v>
      </c>
      <c r="F133" s="6">
        <v>17.79</v>
      </c>
      <c r="G133" s="6">
        <v>17.760000000000002</v>
      </c>
      <c r="H133" s="6" t="s">
        <v>4</v>
      </c>
      <c r="I133" s="6" t="s">
        <v>45</v>
      </c>
      <c r="J133" s="6"/>
      <c r="K133" s="6" t="s">
        <v>55</v>
      </c>
      <c r="M133" s="6">
        <v>60</v>
      </c>
      <c r="N133" s="8">
        <v>0.25</v>
      </c>
      <c r="O133" s="6" t="s">
        <v>22</v>
      </c>
      <c r="P133" s="6" t="s">
        <v>15</v>
      </c>
      <c r="Q133" s="6" t="s">
        <v>15</v>
      </c>
      <c r="R133" s="6">
        <v>0.53</v>
      </c>
      <c r="S133" s="6" t="s">
        <v>338</v>
      </c>
      <c r="T133" s="17"/>
      <c r="V133" s="9">
        <f t="shared" si="3"/>
        <v>240</v>
      </c>
      <c r="W133" s="2">
        <f t="shared" si="4"/>
        <v>240</v>
      </c>
      <c r="X133" s="10">
        <f t="shared" si="5"/>
        <v>0.25</v>
      </c>
      <c r="AA133" s="2">
        <v>1283.3333333333335</v>
      </c>
      <c r="AB133" s="10">
        <v>0.24</v>
      </c>
    </row>
    <row r="134" spans="1:28" ht="27.6" x14ac:dyDescent="0.3">
      <c r="A134" s="6" t="s">
        <v>125</v>
      </c>
      <c r="B134" s="6" t="s">
        <v>339</v>
      </c>
      <c r="C134" s="6" t="s">
        <v>340</v>
      </c>
      <c r="D134" s="6" t="s">
        <v>341</v>
      </c>
      <c r="E134" s="6">
        <v>12.71</v>
      </c>
      <c r="F134" s="6">
        <v>12.08</v>
      </c>
      <c r="G134" s="6">
        <v>12</v>
      </c>
      <c r="H134" s="6" t="s">
        <v>4</v>
      </c>
      <c r="I134" s="6" t="s">
        <v>5</v>
      </c>
      <c r="J134" s="6"/>
      <c r="K134" s="6" t="s">
        <v>63</v>
      </c>
      <c r="M134" s="6">
        <v>2768</v>
      </c>
      <c r="N134" s="8">
        <v>0.18</v>
      </c>
      <c r="O134" s="6" t="s">
        <v>334</v>
      </c>
      <c r="P134" s="6" t="s">
        <v>48</v>
      </c>
      <c r="Q134" s="8">
        <v>0.02</v>
      </c>
      <c r="R134" s="6">
        <v>0.8</v>
      </c>
      <c r="S134" s="6" t="s">
        <v>342</v>
      </c>
      <c r="T134" s="17"/>
      <c r="V134" s="9">
        <f t="shared" si="3"/>
        <v>15377.777777777779</v>
      </c>
      <c r="W134" s="2">
        <f t="shared" si="4"/>
        <v>15377.777777777779</v>
      </c>
      <c r="X134" s="10">
        <f t="shared" si="5"/>
        <v>0.18</v>
      </c>
      <c r="AA134" s="2">
        <v>1307.6923076923076</v>
      </c>
      <c r="AB134" s="10">
        <v>0.13</v>
      </c>
    </row>
    <row r="135" spans="1:28" ht="27.6" x14ac:dyDescent="0.3">
      <c r="A135" s="6" t="s">
        <v>125</v>
      </c>
      <c r="B135" s="6" t="s">
        <v>339</v>
      </c>
      <c r="C135" s="6" t="s">
        <v>340</v>
      </c>
      <c r="D135" s="6" t="s">
        <v>343</v>
      </c>
      <c r="E135" s="6">
        <v>21.56</v>
      </c>
      <c r="F135" s="6" t="s">
        <v>15</v>
      </c>
      <c r="G135" s="6" t="s">
        <v>15</v>
      </c>
      <c r="H135" s="6" t="s">
        <v>89</v>
      </c>
      <c r="I135" s="6" t="s">
        <v>5</v>
      </c>
      <c r="J135" s="6"/>
      <c r="K135" s="6" t="s">
        <v>46</v>
      </c>
      <c r="M135" s="6">
        <v>257</v>
      </c>
      <c r="N135" s="8">
        <v>0.15</v>
      </c>
      <c r="O135" s="6" t="s">
        <v>22</v>
      </c>
      <c r="P135" s="6" t="s">
        <v>15</v>
      </c>
      <c r="Q135" s="6" t="s">
        <v>15</v>
      </c>
      <c r="R135" s="6">
        <v>1.3</v>
      </c>
      <c r="S135" s="6" t="s">
        <v>342</v>
      </c>
      <c r="T135" s="17"/>
      <c r="V135" s="9">
        <f t="shared" si="3"/>
        <v>1713.3333333333335</v>
      </c>
      <c r="W135" s="2">
        <f t="shared" si="4"/>
        <v>1713.3333333333335</v>
      </c>
      <c r="X135" s="10">
        <f t="shared" si="5"/>
        <v>0.15</v>
      </c>
      <c r="AA135" s="2">
        <v>1334.1463414634147</v>
      </c>
      <c r="AB135" s="10">
        <v>0.41</v>
      </c>
    </row>
    <row r="136" spans="1:28" ht="27.6" x14ac:dyDescent="0.3">
      <c r="A136" s="6" t="s">
        <v>106</v>
      </c>
      <c r="B136" s="6" t="s">
        <v>339</v>
      </c>
      <c r="C136" s="6" t="s">
        <v>340</v>
      </c>
      <c r="D136" s="6" t="s">
        <v>344</v>
      </c>
      <c r="E136" s="6">
        <v>10.66</v>
      </c>
      <c r="F136" s="6" t="s">
        <v>15</v>
      </c>
      <c r="G136" s="6" t="s">
        <v>15</v>
      </c>
      <c r="H136" s="6" t="s">
        <v>89</v>
      </c>
      <c r="I136" s="6" t="s">
        <v>5</v>
      </c>
      <c r="J136" s="6"/>
      <c r="K136" s="6" t="s">
        <v>46</v>
      </c>
      <c r="M136" s="6">
        <v>1270</v>
      </c>
      <c r="N136" s="8">
        <v>0.18</v>
      </c>
      <c r="O136" s="6" t="s">
        <v>345</v>
      </c>
      <c r="P136" s="6" t="s">
        <v>17</v>
      </c>
      <c r="Q136" s="8">
        <v>0.17</v>
      </c>
      <c r="R136" s="6">
        <v>0.2</v>
      </c>
      <c r="S136" s="6" t="s">
        <v>342</v>
      </c>
      <c r="T136" s="17"/>
      <c r="V136" s="9">
        <f t="shared" si="3"/>
        <v>7055.5555555555557</v>
      </c>
      <c r="W136" s="2">
        <f t="shared" si="4"/>
        <v>7055.5555555555557</v>
      </c>
      <c r="X136" s="10">
        <f t="shared" si="5"/>
        <v>0.18</v>
      </c>
      <c r="AA136" s="2">
        <v>1341.1764705882351</v>
      </c>
      <c r="AB136" s="10">
        <v>0.17</v>
      </c>
    </row>
    <row r="137" spans="1:28" ht="27.6" x14ac:dyDescent="0.3">
      <c r="A137" s="6" t="s">
        <v>125</v>
      </c>
      <c r="B137" s="6" t="s">
        <v>339</v>
      </c>
      <c r="C137" s="6" t="s">
        <v>340</v>
      </c>
      <c r="D137" s="6" t="s">
        <v>346</v>
      </c>
      <c r="E137" s="6">
        <v>21.56</v>
      </c>
      <c r="F137" s="6" t="s">
        <v>15</v>
      </c>
      <c r="G137" s="6" t="s">
        <v>15</v>
      </c>
      <c r="H137" s="6" t="s">
        <v>89</v>
      </c>
      <c r="I137" s="6" t="s">
        <v>5</v>
      </c>
      <c r="J137" s="6"/>
      <c r="K137" s="6" t="s">
        <v>46</v>
      </c>
      <c r="M137" s="6">
        <v>1763</v>
      </c>
      <c r="N137" s="8">
        <v>0.31</v>
      </c>
      <c r="O137" s="6" t="s">
        <v>24</v>
      </c>
      <c r="P137" s="6" t="s">
        <v>32</v>
      </c>
      <c r="Q137" s="8">
        <v>0.19</v>
      </c>
      <c r="R137" s="6">
        <v>1.3</v>
      </c>
      <c r="S137" s="6" t="s">
        <v>342</v>
      </c>
      <c r="T137" s="17"/>
      <c r="V137" s="9">
        <f t="shared" si="3"/>
        <v>5687.0967741935483</v>
      </c>
      <c r="W137" s="2">
        <f t="shared" si="4"/>
        <v>5687.0967741935483</v>
      </c>
      <c r="X137" s="10">
        <f t="shared" si="5"/>
        <v>0.31</v>
      </c>
      <c r="AA137" s="2">
        <v>1345.4545454545455</v>
      </c>
      <c r="AB137" s="10">
        <v>0.11</v>
      </c>
    </row>
    <row r="138" spans="1:28" ht="27.6" x14ac:dyDescent="0.3">
      <c r="A138" s="6" t="s">
        <v>125</v>
      </c>
      <c r="B138" s="6" t="s">
        <v>339</v>
      </c>
      <c r="C138" s="6" t="s">
        <v>340</v>
      </c>
      <c r="D138" s="6" t="s">
        <v>347</v>
      </c>
      <c r="E138" s="6">
        <v>17.7</v>
      </c>
      <c r="F138" s="6" t="s">
        <v>15</v>
      </c>
      <c r="G138" s="6" t="s">
        <v>15</v>
      </c>
      <c r="H138" s="6" t="s">
        <v>89</v>
      </c>
      <c r="I138" s="6" t="s">
        <v>5</v>
      </c>
      <c r="J138" s="6"/>
      <c r="K138" s="6" t="s">
        <v>63</v>
      </c>
      <c r="M138" s="6">
        <v>1932</v>
      </c>
      <c r="N138" s="8">
        <v>0.16</v>
      </c>
      <c r="O138" s="6" t="s">
        <v>146</v>
      </c>
      <c r="P138" s="6" t="s">
        <v>8</v>
      </c>
      <c r="Q138" s="6" t="s">
        <v>15</v>
      </c>
      <c r="R138" s="6">
        <v>0.98</v>
      </c>
      <c r="S138" s="6" t="s">
        <v>342</v>
      </c>
      <c r="T138" s="17"/>
      <c r="V138" s="9">
        <f t="shared" si="3"/>
        <v>12075</v>
      </c>
      <c r="W138" s="2">
        <f t="shared" si="4"/>
        <v>12075</v>
      </c>
      <c r="X138" s="10">
        <f t="shared" si="5"/>
        <v>0.16</v>
      </c>
      <c r="AA138" s="2">
        <v>1350</v>
      </c>
      <c r="AB138" s="10">
        <v>0.06</v>
      </c>
    </row>
    <row r="139" spans="1:28" ht="27.6" x14ac:dyDescent="0.3">
      <c r="A139" s="6" t="s">
        <v>125</v>
      </c>
      <c r="B139" s="6" t="s">
        <v>339</v>
      </c>
      <c r="C139" s="6" t="s">
        <v>340</v>
      </c>
      <c r="D139" s="6" t="s">
        <v>348</v>
      </c>
      <c r="E139" s="6">
        <v>9.44</v>
      </c>
      <c r="F139" s="6">
        <v>8.9499999999999993</v>
      </c>
      <c r="G139" s="6" t="s">
        <v>15</v>
      </c>
      <c r="H139" s="6" t="s">
        <v>4</v>
      </c>
      <c r="I139" s="6" t="s">
        <v>5</v>
      </c>
      <c r="J139" s="6"/>
      <c r="K139" s="6" t="s">
        <v>55</v>
      </c>
      <c r="M139" s="6">
        <v>13781</v>
      </c>
      <c r="N139" s="8">
        <v>0.14000000000000001</v>
      </c>
      <c r="O139" s="6" t="s">
        <v>349</v>
      </c>
      <c r="P139" s="6" t="s">
        <v>17</v>
      </c>
      <c r="Q139" s="6" t="s">
        <v>15</v>
      </c>
      <c r="R139" s="6">
        <v>0.11</v>
      </c>
      <c r="S139" s="6" t="s">
        <v>342</v>
      </c>
      <c r="T139" s="17"/>
      <c r="V139" s="9">
        <f t="shared" si="3"/>
        <v>98435.714285714275</v>
      </c>
      <c r="W139" s="2">
        <f t="shared" si="4"/>
        <v>98435.714285714275</v>
      </c>
      <c r="X139" s="10">
        <f t="shared" si="5"/>
        <v>0.14000000000000001</v>
      </c>
      <c r="AA139" s="2">
        <v>1380</v>
      </c>
      <c r="AB139" s="10">
        <v>0.2</v>
      </c>
    </row>
    <row r="140" spans="1:28" ht="27.6" x14ac:dyDescent="0.3">
      <c r="A140" s="6" t="s">
        <v>125</v>
      </c>
      <c r="B140" s="6" t="s">
        <v>339</v>
      </c>
      <c r="C140" s="6" t="s">
        <v>340</v>
      </c>
      <c r="D140" s="6" t="s">
        <v>350</v>
      </c>
      <c r="E140" s="6">
        <v>24.1</v>
      </c>
      <c r="F140" s="6" t="s">
        <v>15</v>
      </c>
      <c r="G140" s="6" t="s">
        <v>15</v>
      </c>
      <c r="H140" s="6" t="s">
        <v>89</v>
      </c>
      <c r="I140" s="6" t="s">
        <v>45</v>
      </c>
      <c r="J140" s="6"/>
      <c r="K140" s="6" t="s">
        <v>46</v>
      </c>
      <c r="M140" s="6">
        <v>189</v>
      </c>
      <c r="N140" s="8">
        <v>0.18</v>
      </c>
      <c r="O140" s="6" t="s">
        <v>47</v>
      </c>
      <c r="P140" s="6" t="s">
        <v>17</v>
      </c>
      <c r="Q140" s="6" t="s">
        <v>15</v>
      </c>
      <c r="R140" s="6">
        <v>0.38</v>
      </c>
      <c r="S140" s="6" t="s">
        <v>342</v>
      </c>
      <c r="T140" s="17"/>
      <c r="V140" s="9">
        <f t="shared" ref="V140:V203" si="6">M140/N140</f>
        <v>1050</v>
      </c>
      <c r="W140" s="2">
        <f t="shared" ref="W140:W203" si="7">IFERROR(V140,0)</f>
        <v>1050</v>
      </c>
      <c r="X140" s="10">
        <f t="shared" ref="X140:X203" si="8">N140</f>
        <v>0.18</v>
      </c>
      <c r="AA140" s="2">
        <v>1400</v>
      </c>
      <c r="AB140" s="10">
        <v>0.02</v>
      </c>
    </row>
    <row r="141" spans="1:28" ht="55.2" x14ac:dyDescent="0.3">
      <c r="A141" s="6" t="s">
        <v>125</v>
      </c>
      <c r="B141" s="6" t="s">
        <v>339</v>
      </c>
      <c r="C141" s="6" t="s">
        <v>340</v>
      </c>
      <c r="D141" s="6" t="s">
        <v>351</v>
      </c>
      <c r="E141" s="6">
        <v>14.08</v>
      </c>
      <c r="F141" s="6">
        <v>13.46</v>
      </c>
      <c r="G141" s="6">
        <v>13.38</v>
      </c>
      <c r="H141" s="6" t="s">
        <v>4</v>
      </c>
      <c r="I141" s="6" t="s">
        <v>5</v>
      </c>
      <c r="J141" s="6"/>
      <c r="K141" s="6" t="s">
        <v>6</v>
      </c>
      <c r="M141" s="6">
        <v>83296</v>
      </c>
      <c r="N141" s="8">
        <v>0.1</v>
      </c>
      <c r="O141" s="6" t="s">
        <v>352</v>
      </c>
      <c r="P141" s="6" t="s">
        <v>48</v>
      </c>
      <c r="Q141" s="8">
        <v>0.28999999999999998</v>
      </c>
      <c r="R141" s="6">
        <v>0.34</v>
      </c>
      <c r="S141" s="6" t="s">
        <v>342</v>
      </c>
      <c r="T141" s="17"/>
      <c r="V141" s="9">
        <f t="shared" si="6"/>
        <v>832960</v>
      </c>
      <c r="W141" s="2">
        <f t="shared" si="7"/>
        <v>832960</v>
      </c>
      <c r="X141" s="10">
        <f t="shared" si="8"/>
        <v>0.1</v>
      </c>
      <c r="AA141" s="2">
        <v>1418.75</v>
      </c>
      <c r="AB141" s="10">
        <v>0.16</v>
      </c>
    </row>
    <row r="142" spans="1:28" ht="41.4" x14ac:dyDescent="0.3">
      <c r="A142" s="6" t="s">
        <v>41</v>
      </c>
      <c r="B142" s="6" t="s">
        <v>353</v>
      </c>
      <c r="C142" s="6" t="s">
        <v>354</v>
      </c>
      <c r="D142" s="6" t="s">
        <v>355</v>
      </c>
      <c r="E142" s="6">
        <v>16.149999999999999</v>
      </c>
      <c r="F142" s="6">
        <v>12.86</v>
      </c>
      <c r="G142" s="6">
        <v>12.26</v>
      </c>
      <c r="H142" s="6" t="s">
        <v>4</v>
      </c>
      <c r="I142" s="6" t="s">
        <v>45</v>
      </c>
      <c r="J142" s="7">
        <v>45351</v>
      </c>
      <c r="K142" s="6" t="s">
        <v>63</v>
      </c>
      <c r="M142" s="6">
        <v>4779</v>
      </c>
      <c r="N142" s="8">
        <v>0.24</v>
      </c>
      <c r="O142" s="6" t="s">
        <v>34</v>
      </c>
      <c r="P142" s="6" t="s">
        <v>17</v>
      </c>
      <c r="Q142" s="8">
        <v>0.82</v>
      </c>
      <c r="R142" s="6">
        <v>0.2</v>
      </c>
      <c r="S142" s="6" t="s">
        <v>356</v>
      </c>
      <c r="T142" s="17"/>
      <c r="V142" s="9">
        <f t="shared" si="6"/>
        <v>19912.5</v>
      </c>
      <c r="W142" s="2">
        <f t="shared" si="7"/>
        <v>19912.5</v>
      </c>
      <c r="X142" s="10">
        <f t="shared" si="8"/>
        <v>0.24</v>
      </c>
      <c r="AA142" s="2">
        <v>1426.086956521739</v>
      </c>
      <c r="AB142" s="10">
        <v>0.23</v>
      </c>
    </row>
    <row r="143" spans="1:28" ht="27.6" x14ac:dyDescent="0.3">
      <c r="A143" s="6" t="s">
        <v>125</v>
      </c>
      <c r="B143" s="6" t="s">
        <v>357</v>
      </c>
      <c r="C143" s="6" t="s">
        <v>358</v>
      </c>
      <c r="D143" s="6" t="s">
        <v>15</v>
      </c>
      <c r="E143" s="6">
        <v>21.25</v>
      </c>
      <c r="F143" s="6">
        <v>21.25</v>
      </c>
      <c r="G143" s="6">
        <v>21.25</v>
      </c>
      <c r="H143" s="6" t="s">
        <v>54</v>
      </c>
      <c r="I143" s="6" t="s">
        <v>5</v>
      </c>
      <c r="J143" s="6"/>
      <c r="K143" s="6" t="s">
        <v>55</v>
      </c>
      <c r="M143" s="6">
        <v>20182</v>
      </c>
      <c r="N143" s="8">
        <v>0.09</v>
      </c>
      <c r="O143" s="6" t="s">
        <v>349</v>
      </c>
      <c r="P143" s="6" t="s">
        <v>17</v>
      </c>
      <c r="Q143" s="8">
        <v>0.1</v>
      </c>
      <c r="R143" s="6">
        <v>0.22</v>
      </c>
      <c r="S143" s="6" t="s">
        <v>359</v>
      </c>
      <c r="T143" s="17"/>
      <c r="V143" s="9">
        <f t="shared" si="6"/>
        <v>224244.44444444447</v>
      </c>
      <c r="W143" s="2">
        <f t="shared" si="7"/>
        <v>224244.44444444447</v>
      </c>
      <c r="X143" s="10">
        <f t="shared" si="8"/>
        <v>0.09</v>
      </c>
      <c r="AA143" s="2">
        <v>1429.4117647058822</v>
      </c>
      <c r="AB143" s="10">
        <v>0.34</v>
      </c>
    </row>
    <row r="144" spans="1:28" ht="41.4" x14ac:dyDescent="0.3">
      <c r="A144" s="6" t="s">
        <v>79</v>
      </c>
      <c r="B144" s="6" t="s">
        <v>360</v>
      </c>
      <c r="C144" s="6" t="s">
        <v>361</v>
      </c>
      <c r="D144" s="6" t="s">
        <v>362</v>
      </c>
      <c r="E144" s="6">
        <v>20.54</v>
      </c>
      <c r="F144" s="6">
        <v>19.87</v>
      </c>
      <c r="G144" s="6">
        <v>19.8</v>
      </c>
      <c r="H144" s="6" t="s">
        <v>54</v>
      </c>
      <c r="I144" s="6" t="s">
        <v>97</v>
      </c>
      <c r="J144" s="6"/>
      <c r="K144" s="6" t="s">
        <v>6</v>
      </c>
      <c r="M144" s="6">
        <v>282642</v>
      </c>
      <c r="N144" s="8">
        <v>0.13</v>
      </c>
      <c r="O144" s="6" t="s">
        <v>363</v>
      </c>
      <c r="P144" s="6" t="s">
        <v>84</v>
      </c>
      <c r="Q144" s="8">
        <v>0.89</v>
      </c>
      <c r="R144" s="6">
        <v>0.3</v>
      </c>
      <c r="S144" s="6" t="s">
        <v>364</v>
      </c>
      <c r="T144" s="17"/>
      <c r="V144" s="9">
        <f t="shared" si="6"/>
        <v>2174169.2307692305</v>
      </c>
      <c r="W144" s="2">
        <f t="shared" si="7"/>
        <v>2174169.2307692305</v>
      </c>
      <c r="X144" s="10">
        <f t="shared" si="8"/>
        <v>0.13</v>
      </c>
      <c r="AA144" s="2">
        <v>1471.4285714285713</v>
      </c>
      <c r="AB144" s="10">
        <v>0.14000000000000001</v>
      </c>
    </row>
    <row r="145" spans="1:28" ht="27.6" x14ac:dyDescent="0.3">
      <c r="A145" s="6" t="s">
        <v>125</v>
      </c>
      <c r="B145" s="6" t="s">
        <v>365</v>
      </c>
      <c r="C145" s="6" t="s">
        <v>366</v>
      </c>
      <c r="D145" s="6" t="s">
        <v>367</v>
      </c>
      <c r="E145" s="6">
        <v>22.82</v>
      </c>
      <c r="F145" s="6" t="s">
        <v>15</v>
      </c>
      <c r="G145" s="6" t="s">
        <v>15</v>
      </c>
      <c r="H145" s="6" t="s">
        <v>54</v>
      </c>
      <c r="I145" s="6" t="s">
        <v>5</v>
      </c>
      <c r="J145" s="7">
        <v>45292</v>
      </c>
      <c r="K145" s="6" t="s">
        <v>46</v>
      </c>
      <c r="M145" s="6">
        <v>276</v>
      </c>
      <c r="N145" s="8">
        <v>0.2</v>
      </c>
      <c r="O145" s="6" t="s">
        <v>22</v>
      </c>
      <c r="P145" s="6" t="s">
        <v>15</v>
      </c>
      <c r="Q145" s="8">
        <v>0.8</v>
      </c>
      <c r="R145" s="6">
        <v>0.55000000000000004</v>
      </c>
      <c r="S145" s="6" t="s">
        <v>368</v>
      </c>
      <c r="T145" s="17"/>
      <c r="V145" s="9">
        <f t="shared" si="6"/>
        <v>1380</v>
      </c>
      <c r="W145" s="2">
        <f t="shared" si="7"/>
        <v>1380</v>
      </c>
      <c r="X145" s="10">
        <f t="shared" si="8"/>
        <v>0.2</v>
      </c>
      <c r="AA145" s="2">
        <v>1511.7647058823529</v>
      </c>
      <c r="AB145" s="10">
        <v>0.34</v>
      </c>
    </row>
    <row r="146" spans="1:28" ht="55.2" x14ac:dyDescent="0.3">
      <c r="A146" s="6" t="s">
        <v>125</v>
      </c>
      <c r="B146" s="6" t="s">
        <v>365</v>
      </c>
      <c r="C146" s="6" t="s">
        <v>366</v>
      </c>
      <c r="D146" s="6" t="s">
        <v>369</v>
      </c>
      <c r="E146" s="6">
        <v>14.08</v>
      </c>
      <c r="F146" s="6">
        <v>13.46</v>
      </c>
      <c r="G146" s="6">
        <v>13.38</v>
      </c>
      <c r="H146" s="6" t="s">
        <v>4</v>
      </c>
      <c r="I146" s="6" t="s">
        <v>5</v>
      </c>
      <c r="J146" s="7">
        <v>45383</v>
      </c>
      <c r="K146" s="6" t="s">
        <v>6</v>
      </c>
      <c r="M146" s="6">
        <v>43299</v>
      </c>
      <c r="N146" s="8">
        <v>0.21</v>
      </c>
      <c r="O146" s="6" t="s">
        <v>352</v>
      </c>
      <c r="P146" s="6" t="s">
        <v>48</v>
      </c>
      <c r="Q146" s="8">
        <v>0.28999999999999998</v>
      </c>
      <c r="R146" s="6">
        <v>0.34</v>
      </c>
      <c r="S146" s="6" t="s">
        <v>368</v>
      </c>
      <c r="T146" s="17"/>
      <c r="V146" s="9">
        <f t="shared" si="6"/>
        <v>206185.71428571429</v>
      </c>
      <c r="W146" s="2">
        <f t="shared" si="7"/>
        <v>206185.71428571429</v>
      </c>
      <c r="X146" s="10">
        <f t="shared" si="8"/>
        <v>0.21</v>
      </c>
      <c r="AA146" s="2">
        <v>1525.9259259259259</v>
      </c>
      <c r="AB146" s="10">
        <v>0.27</v>
      </c>
    </row>
    <row r="147" spans="1:28" ht="41.4" x14ac:dyDescent="0.3">
      <c r="A147" s="6" t="s">
        <v>125</v>
      </c>
      <c r="B147" s="6" t="s">
        <v>365</v>
      </c>
      <c r="C147" s="6" t="s">
        <v>366</v>
      </c>
      <c r="D147" s="6" t="s">
        <v>370</v>
      </c>
      <c r="E147" s="6">
        <v>22.57</v>
      </c>
      <c r="F147" s="6">
        <v>21.82</v>
      </c>
      <c r="G147" s="6">
        <v>19.73</v>
      </c>
      <c r="H147" s="6" t="s">
        <v>54</v>
      </c>
      <c r="I147" s="6" t="s">
        <v>5</v>
      </c>
      <c r="J147" s="7">
        <v>45292</v>
      </c>
      <c r="K147" s="6" t="s">
        <v>6</v>
      </c>
      <c r="M147" s="6">
        <v>120104</v>
      </c>
      <c r="N147" s="8">
        <v>0.16</v>
      </c>
      <c r="O147" s="6" t="s">
        <v>371</v>
      </c>
      <c r="P147" s="6" t="s">
        <v>15</v>
      </c>
      <c r="Q147" s="8">
        <v>0.61</v>
      </c>
      <c r="R147" s="6">
        <v>0.3</v>
      </c>
      <c r="S147" s="6" t="s">
        <v>368</v>
      </c>
      <c r="T147" s="17"/>
      <c r="V147" s="9">
        <f t="shared" si="6"/>
        <v>750650</v>
      </c>
      <c r="W147" s="2">
        <f t="shared" si="7"/>
        <v>750650</v>
      </c>
      <c r="X147" s="10">
        <f t="shared" si="8"/>
        <v>0.16</v>
      </c>
      <c r="AA147" s="2">
        <v>1546.1538461538462</v>
      </c>
      <c r="AB147" s="10">
        <v>0.13</v>
      </c>
    </row>
    <row r="148" spans="1:28" ht="41.4" x14ac:dyDescent="0.3">
      <c r="A148" s="6" t="s">
        <v>125</v>
      </c>
      <c r="B148" s="6" t="s">
        <v>372</v>
      </c>
      <c r="C148" s="6" t="s">
        <v>373</v>
      </c>
      <c r="D148" s="6" t="s">
        <v>374</v>
      </c>
      <c r="E148" s="6">
        <v>15.23</v>
      </c>
      <c r="F148" s="6">
        <v>13.68</v>
      </c>
      <c r="G148" s="6">
        <v>13.64</v>
      </c>
      <c r="H148" s="6" t="s">
        <v>89</v>
      </c>
      <c r="I148" s="6" t="s">
        <v>45</v>
      </c>
      <c r="J148" s="7">
        <v>45383</v>
      </c>
      <c r="K148" s="6" t="s">
        <v>6</v>
      </c>
      <c r="M148" s="6">
        <v>84756</v>
      </c>
      <c r="N148" s="8">
        <v>0.09</v>
      </c>
      <c r="O148" s="6" t="s">
        <v>375</v>
      </c>
      <c r="P148" s="6" t="s">
        <v>8</v>
      </c>
      <c r="Q148" s="8">
        <v>0.84</v>
      </c>
      <c r="R148" s="6">
        <v>0.28999999999999998</v>
      </c>
      <c r="S148" s="6" t="s">
        <v>376</v>
      </c>
      <c r="T148" s="17"/>
      <c r="V148" s="9">
        <f t="shared" si="6"/>
        <v>941733.33333333337</v>
      </c>
      <c r="W148" s="2">
        <f t="shared" si="7"/>
        <v>941733.33333333337</v>
      </c>
      <c r="X148" s="10">
        <f t="shared" si="8"/>
        <v>0.09</v>
      </c>
      <c r="AA148" s="2">
        <v>1569.6969696969695</v>
      </c>
      <c r="AB148" s="10">
        <v>0.33</v>
      </c>
    </row>
    <row r="149" spans="1:28" ht="27.6" x14ac:dyDescent="0.3">
      <c r="A149" s="6" t="s">
        <v>177</v>
      </c>
      <c r="B149" s="6" t="s">
        <v>377</v>
      </c>
      <c r="C149" s="6" t="s">
        <v>378</v>
      </c>
      <c r="D149" s="6" t="s">
        <v>15</v>
      </c>
      <c r="E149" s="6">
        <v>24.37</v>
      </c>
      <c r="F149" s="6">
        <v>23.89</v>
      </c>
      <c r="G149" s="6">
        <v>23.86</v>
      </c>
      <c r="H149" s="6" t="s">
        <v>89</v>
      </c>
      <c r="I149" s="6" t="s">
        <v>97</v>
      </c>
      <c r="J149" s="7">
        <v>45383</v>
      </c>
      <c r="K149" s="6" t="s">
        <v>15</v>
      </c>
      <c r="M149" s="6">
        <v>11</v>
      </c>
      <c r="N149" s="8">
        <v>0.17</v>
      </c>
      <c r="O149" s="6" t="s">
        <v>22</v>
      </c>
      <c r="P149" s="6" t="s">
        <v>15</v>
      </c>
      <c r="Q149" s="6" t="s">
        <v>15</v>
      </c>
      <c r="R149" s="6" t="s">
        <v>15</v>
      </c>
      <c r="S149" s="6" t="s">
        <v>379</v>
      </c>
      <c r="T149" s="17"/>
      <c r="V149" s="9">
        <f t="shared" si="6"/>
        <v>64.705882352941174</v>
      </c>
      <c r="W149" s="2">
        <f t="shared" si="7"/>
        <v>64.705882352941174</v>
      </c>
      <c r="X149" s="10">
        <f t="shared" si="8"/>
        <v>0.17</v>
      </c>
      <c r="AA149" s="2">
        <v>1572.4137931034484</v>
      </c>
      <c r="AB149" s="10">
        <v>0.28999999999999998</v>
      </c>
    </row>
    <row r="150" spans="1:28" ht="27.6" x14ac:dyDescent="0.3">
      <c r="A150" s="6" t="s">
        <v>99</v>
      </c>
      <c r="B150" s="6" t="s">
        <v>380</v>
      </c>
      <c r="C150" s="6" t="s">
        <v>381</v>
      </c>
      <c r="D150" s="6" t="s">
        <v>381</v>
      </c>
      <c r="E150" s="6">
        <v>11.64</v>
      </c>
      <c r="F150" s="6">
        <v>10.77</v>
      </c>
      <c r="G150" s="6">
        <v>10.79</v>
      </c>
      <c r="H150" s="6" t="s">
        <v>4</v>
      </c>
      <c r="I150" s="6" t="s">
        <v>45</v>
      </c>
      <c r="J150" s="7">
        <v>45292</v>
      </c>
      <c r="K150" s="6" t="s">
        <v>55</v>
      </c>
      <c r="M150" s="6">
        <v>18897</v>
      </c>
      <c r="N150" s="8">
        <v>0.2</v>
      </c>
      <c r="O150" s="6" t="s">
        <v>382</v>
      </c>
      <c r="P150" s="6" t="s">
        <v>84</v>
      </c>
      <c r="Q150" s="8">
        <v>1</v>
      </c>
      <c r="R150" s="6">
        <v>0.22</v>
      </c>
      <c r="S150" s="6" t="s">
        <v>383</v>
      </c>
      <c r="T150" s="17"/>
      <c r="V150" s="9">
        <f t="shared" si="6"/>
        <v>94485</v>
      </c>
      <c r="W150" s="2">
        <f t="shared" si="7"/>
        <v>94485</v>
      </c>
      <c r="X150" s="10">
        <f t="shared" si="8"/>
        <v>0.2</v>
      </c>
      <c r="AA150" s="2">
        <v>1580</v>
      </c>
      <c r="AB150" s="10">
        <v>0.25</v>
      </c>
    </row>
    <row r="151" spans="1:28" ht="27.6" x14ac:dyDescent="0.3">
      <c r="A151" s="6" t="s">
        <v>64</v>
      </c>
      <c r="B151" s="6" t="s">
        <v>384</v>
      </c>
      <c r="C151" s="6" t="s">
        <v>66</v>
      </c>
      <c r="D151" s="6" t="s">
        <v>385</v>
      </c>
      <c r="E151" s="6">
        <v>21.24</v>
      </c>
      <c r="F151" s="6">
        <v>23.29</v>
      </c>
      <c r="G151" s="6">
        <v>22.79</v>
      </c>
      <c r="H151" s="6" t="s">
        <v>4</v>
      </c>
      <c r="I151" s="6" t="s">
        <v>45</v>
      </c>
      <c r="J151" s="7">
        <v>45292</v>
      </c>
      <c r="K151" s="6" t="s">
        <v>46</v>
      </c>
      <c r="M151" s="6">
        <v>1287</v>
      </c>
      <c r="N151" s="8">
        <v>0.24</v>
      </c>
      <c r="O151" s="6" t="s">
        <v>386</v>
      </c>
      <c r="P151" s="6" t="s">
        <v>8</v>
      </c>
      <c r="Q151" s="8">
        <v>0.3</v>
      </c>
      <c r="R151" s="6">
        <v>1.1200000000000001</v>
      </c>
      <c r="S151" s="6" t="s">
        <v>69</v>
      </c>
      <c r="T151" s="17"/>
      <c r="V151" s="9">
        <f t="shared" si="6"/>
        <v>5362.5</v>
      </c>
      <c r="W151" s="2">
        <f t="shared" si="7"/>
        <v>5362.5</v>
      </c>
      <c r="X151" s="10">
        <f t="shared" si="8"/>
        <v>0.24</v>
      </c>
      <c r="AA151" s="2">
        <v>1667.7966101694917</v>
      </c>
      <c r="AB151" s="10">
        <v>0.59</v>
      </c>
    </row>
    <row r="152" spans="1:28" ht="27.6" x14ac:dyDescent="0.3">
      <c r="A152" s="6" t="s">
        <v>64</v>
      </c>
      <c r="B152" s="6" t="s">
        <v>387</v>
      </c>
      <c r="C152" s="6" t="s">
        <v>388</v>
      </c>
      <c r="D152" s="6" t="s">
        <v>389</v>
      </c>
      <c r="E152" s="6">
        <v>22.4</v>
      </c>
      <c r="F152" s="6" t="s">
        <v>15</v>
      </c>
      <c r="G152" s="6" t="s">
        <v>15</v>
      </c>
      <c r="H152" s="6" t="s">
        <v>13</v>
      </c>
      <c r="I152" s="6" t="s">
        <v>45</v>
      </c>
      <c r="J152" s="7">
        <v>45200</v>
      </c>
      <c r="K152" s="6" t="s">
        <v>46</v>
      </c>
      <c r="M152" s="6" t="s">
        <v>15</v>
      </c>
      <c r="N152" s="8" t="s">
        <v>15</v>
      </c>
      <c r="O152" s="6" t="s">
        <v>22</v>
      </c>
      <c r="P152" s="6" t="s">
        <v>15</v>
      </c>
      <c r="Q152" s="8">
        <v>0.79</v>
      </c>
      <c r="R152" s="6">
        <v>0.77</v>
      </c>
      <c r="S152" s="6" t="s">
        <v>390</v>
      </c>
      <c r="T152" s="17"/>
      <c r="V152" s="9" t="e">
        <f t="shared" si="6"/>
        <v>#VALUE!</v>
      </c>
      <c r="W152" s="2">
        <f t="shared" si="7"/>
        <v>0</v>
      </c>
      <c r="X152" s="10" t="str">
        <f t="shared" si="8"/>
        <v>-</v>
      </c>
      <c r="AA152" s="2">
        <v>1695.6521739130435</v>
      </c>
      <c r="AB152" s="10">
        <v>0.23</v>
      </c>
    </row>
    <row r="153" spans="1:28" ht="27.6" x14ac:dyDescent="0.3">
      <c r="A153" s="6" t="s">
        <v>177</v>
      </c>
      <c r="B153" s="6" t="s">
        <v>391</v>
      </c>
      <c r="C153" s="6" t="s">
        <v>392</v>
      </c>
      <c r="D153" s="6" t="s">
        <v>15</v>
      </c>
      <c r="E153" s="6">
        <v>18.8</v>
      </c>
      <c r="F153" s="6">
        <v>18.63</v>
      </c>
      <c r="G153" s="6">
        <v>18.57</v>
      </c>
      <c r="H153" s="6" t="s">
        <v>13</v>
      </c>
      <c r="I153" s="6" t="s">
        <v>14</v>
      </c>
      <c r="J153" s="6"/>
      <c r="K153" s="6" t="s">
        <v>15</v>
      </c>
      <c r="M153" s="6">
        <v>134557</v>
      </c>
      <c r="N153" s="8">
        <v>0.2</v>
      </c>
      <c r="O153" s="6" t="s">
        <v>393</v>
      </c>
      <c r="P153" s="6" t="s">
        <v>32</v>
      </c>
      <c r="Q153" s="8">
        <v>0.99</v>
      </c>
      <c r="R153" s="6">
        <v>0.3</v>
      </c>
      <c r="S153" s="6" t="s">
        <v>394</v>
      </c>
      <c r="T153" s="17"/>
      <c r="V153" s="9">
        <f t="shared" si="6"/>
        <v>672785</v>
      </c>
      <c r="W153" s="2">
        <f t="shared" si="7"/>
        <v>672785</v>
      </c>
      <c r="X153" s="10">
        <f t="shared" si="8"/>
        <v>0.2</v>
      </c>
      <c r="AA153" s="2">
        <v>1700</v>
      </c>
      <c r="AB153" s="10">
        <v>0.05</v>
      </c>
    </row>
    <row r="154" spans="1:28" ht="27.6" x14ac:dyDescent="0.3">
      <c r="A154" s="6" t="s">
        <v>177</v>
      </c>
      <c r="B154" s="6" t="s">
        <v>391</v>
      </c>
      <c r="C154" s="6" t="s">
        <v>395</v>
      </c>
      <c r="D154" s="6" t="s">
        <v>396</v>
      </c>
      <c r="E154" s="6">
        <v>22.29</v>
      </c>
      <c r="F154" s="6">
        <v>21.82</v>
      </c>
      <c r="G154" s="6">
        <v>21.81</v>
      </c>
      <c r="H154" s="6" t="s">
        <v>13</v>
      </c>
      <c r="I154" s="6" t="s">
        <v>5</v>
      </c>
      <c r="J154" s="7">
        <v>45292</v>
      </c>
      <c r="K154" s="6" t="s">
        <v>55</v>
      </c>
      <c r="M154" s="6">
        <v>6872</v>
      </c>
      <c r="N154" s="8">
        <v>0.16</v>
      </c>
      <c r="O154" s="6" t="s">
        <v>175</v>
      </c>
      <c r="P154" s="6" t="s">
        <v>15</v>
      </c>
      <c r="Q154" s="8">
        <v>0.94</v>
      </c>
      <c r="R154" s="6">
        <v>0.3</v>
      </c>
      <c r="S154" s="6" t="s">
        <v>397</v>
      </c>
      <c r="T154" s="17"/>
      <c r="V154" s="9">
        <f t="shared" si="6"/>
        <v>42950</v>
      </c>
      <c r="W154" s="2">
        <f t="shared" si="7"/>
        <v>42950</v>
      </c>
      <c r="X154" s="10">
        <f t="shared" si="8"/>
        <v>0.16</v>
      </c>
      <c r="AA154" s="2">
        <v>1700</v>
      </c>
      <c r="AB154" s="10">
        <v>0.37</v>
      </c>
    </row>
    <row r="155" spans="1:28" ht="27.6" x14ac:dyDescent="0.3">
      <c r="A155" s="6" t="s">
        <v>125</v>
      </c>
      <c r="B155" s="6" t="s">
        <v>398</v>
      </c>
      <c r="C155" s="6" t="s">
        <v>399</v>
      </c>
      <c r="D155" s="6" t="s">
        <v>400</v>
      </c>
      <c r="E155" s="6">
        <v>18.13</v>
      </c>
      <c r="F155" s="6">
        <v>17.27</v>
      </c>
      <c r="G155" s="6">
        <v>16.71</v>
      </c>
      <c r="H155" s="6" t="s">
        <v>4</v>
      </c>
      <c r="I155" s="6" t="s">
        <v>45</v>
      </c>
      <c r="J155" s="7">
        <v>45291</v>
      </c>
      <c r="K155" s="6" t="s">
        <v>55</v>
      </c>
      <c r="M155" s="6">
        <v>21028</v>
      </c>
      <c r="N155" s="8">
        <v>0.19</v>
      </c>
      <c r="O155" s="6" t="s">
        <v>24</v>
      </c>
      <c r="P155" s="6" t="s">
        <v>84</v>
      </c>
      <c r="Q155" s="8">
        <v>0.31</v>
      </c>
      <c r="R155" s="6">
        <v>0.87</v>
      </c>
      <c r="S155" s="6" t="s">
        <v>401</v>
      </c>
      <c r="T155" s="17"/>
      <c r="V155" s="9">
        <f t="shared" si="6"/>
        <v>110673.68421052632</v>
      </c>
      <c r="W155" s="2">
        <f t="shared" si="7"/>
        <v>110673.68421052632</v>
      </c>
      <c r="X155" s="10">
        <f t="shared" si="8"/>
        <v>0.19</v>
      </c>
      <c r="AA155" s="2">
        <v>1713.3333333333335</v>
      </c>
      <c r="AB155" s="10">
        <v>0.15</v>
      </c>
    </row>
    <row r="156" spans="1:28" ht="27.6" x14ac:dyDescent="0.3">
      <c r="A156" s="6" t="s">
        <v>91</v>
      </c>
      <c r="B156" s="6" t="s">
        <v>402</v>
      </c>
      <c r="C156" s="6" t="s">
        <v>403</v>
      </c>
      <c r="D156" s="6" t="s">
        <v>15</v>
      </c>
      <c r="E156" s="6">
        <v>17.97</v>
      </c>
      <c r="F156" s="6">
        <v>17.97</v>
      </c>
      <c r="G156" s="6">
        <v>17.97</v>
      </c>
      <c r="H156" s="6" t="s">
        <v>13</v>
      </c>
      <c r="I156" s="6" t="s">
        <v>45</v>
      </c>
      <c r="J156" s="6"/>
      <c r="K156" s="6" t="s">
        <v>6</v>
      </c>
      <c r="M156" s="6">
        <v>28276</v>
      </c>
      <c r="N156" s="8">
        <v>0.08</v>
      </c>
      <c r="O156" s="6" t="s">
        <v>175</v>
      </c>
      <c r="P156" s="6" t="s">
        <v>15</v>
      </c>
      <c r="Q156" s="8">
        <v>0.76</v>
      </c>
      <c r="R156" s="6">
        <v>0.56999999999999995</v>
      </c>
      <c r="S156" s="6" t="s">
        <v>404</v>
      </c>
      <c r="T156" s="17"/>
      <c r="V156" s="9">
        <f t="shared" si="6"/>
        <v>353450</v>
      </c>
      <c r="W156" s="2">
        <f t="shared" si="7"/>
        <v>353450</v>
      </c>
      <c r="X156" s="10">
        <f t="shared" si="8"/>
        <v>0.08</v>
      </c>
      <c r="AA156" s="2">
        <v>1720</v>
      </c>
      <c r="AB156" s="10">
        <v>0.2</v>
      </c>
    </row>
    <row r="157" spans="1:28" ht="27.6" x14ac:dyDescent="0.3">
      <c r="A157" s="6" t="s">
        <v>64</v>
      </c>
      <c r="B157" s="6" t="s">
        <v>405</v>
      </c>
      <c r="C157" s="6" t="s">
        <v>66</v>
      </c>
      <c r="D157" s="6" t="s">
        <v>406</v>
      </c>
      <c r="E157" s="6">
        <v>23.19</v>
      </c>
      <c r="F157" s="6">
        <v>25.23</v>
      </c>
      <c r="G157" s="6">
        <v>24.74</v>
      </c>
      <c r="H157" s="6" t="s">
        <v>4</v>
      </c>
      <c r="I157" s="6" t="s">
        <v>45</v>
      </c>
      <c r="J157" s="7">
        <v>45292</v>
      </c>
      <c r="K157" s="6" t="s">
        <v>46</v>
      </c>
      <c r="M157" s="6">
        <v>1011</v>
      </c>
      <c r="N157" s="8">
        <v>0.32</v>
      </c>
      <c r="O157" s="6" t="s">
        <v>236</v>
      </c>
      <c r="P157" s="6" t="s">
        <v>48</v>
      </c>
      <c r="Q157" s="8">
        <v>0.52</v>
      </c>
      <c r="R157" s="6">
        <v>0.25</v>
      </c>
      <c r="S157" s="6" t="s">
        <v>69</v>
      </c>
      <c r="T157" s="17"/>
      <c r="V157" s="9">
        <f t="shared" si="6"/>
        <v>3159.375</v>
      </c>
      <c r="W157" s="2">
        <f t="shared" si="7"/>
        <v>3159.375</v>
      </c>
      <c r="X157" s="10">
        <f t="shared" si="8"/>
        <v>0.32</v>
      </c>
      <c r="AA157" s="2">
        <v>1742.8571428571427</v>
      </c>
      <c r="AB157" s="10">
        <v>7.0000000000000007E-2</v>
      </c>
    </row>
    <row r="158" spans="1:28" ht="55.2" x14ac:dyDescent="0.3">
      <c r="A158" s="6" t="s">
        <v>125</v>
      </c>
      <c r="B158" s="6" t="s">
        <v>407</v>
      </c>
      <c r="C158" s="6" t="s">
        <v>408</v>
      </c>
      <c r="D158" s="6" t="s">
        <v>283</v>
      </c>
      <c r="E158" s="6">
        <v>16.16</v>
      </c>
      <c r="F158" s="6">
        <v>15.34</v>
      </c>
      <c r="G158" s="6">
        <v>15.27</v>
      </c>
      <c r="H158" s="6" t="s">
        <v>54</v>
      </c>
      <c r="I158" s="6" t="s">
        <v>5</v>
      </c>
      <c r="J158" s="7">
        <v>45292</v>
      </c>
      <c r="K158" s="6" t="s">
        <v>15</v>
      </c>
      <c r="M158" s="6">
        <v>320184</v>
      </c>
      <c r="N158" s="8">
        <v>0.15</v>
      </c>
      <c r="O158" s="6" t="s">
        <v>409</v>
      </c>
      <c r="P158" s="6" t="s">
        <v>48</v>
      </c>
      <c r="Q158" s="8">
        <v>0.96</v>
      </c>
      <c r="R158" s="6">
        <v>0.24</v>
      </c>
      <c r="S158" s="6" t="s">
        <v>410</v>
      </c>
      <c r="T158" s="17"/>
      <c r="V158" s="9">
        <f t="shared" si="6"/>
        <v>2134560</v>
      </c>
      <c r="W158" s="2">
        <f t="shared" si="7"/>
        <v>2134560</v>
      </c>
      <c r="X158" s="10">
        <f t="shared" si="8"/>
        <v>0.15</v>
      </c>
      <c r="AA158" s="2">
        <v>1811.1111111111111</v>
      </c>
      <c r="AB158" s="10">
        <v>0.36</v>
      </c>
    </row>
    <row r="159" spans="1:28" ht="41.4" x14ac:dyDescent="0.3">
      <c r="A159" s="6" t="s">
        <v>41</v>
      </c>
      <c r="B159" s="6" t="s">
        <v>411</v>
      </c>
      <c r="C159" s="6" t="s">
        <v>412</v>
      </c>
      <c r="D159" s="6" t="s">
        <v>413</v>
      </c>
      <c r="E159" s="6">
        <v>19.09</v>
      </c>
      <c r="F159" s="6">
        <v>18.64</v>
      </c>
      <c r="G159" s="6">
        <v>18.03</v>
      </c>
      <c r="H159" s="6" t="s">
        <v>4</v>
      </c>
      <c r="I159" s="6" t="s">
        <v>45</v>
      </c>
      <c r="J159" s="7">
        <v>45292</v>
      </c>
      <c r="K159" s="6" t="s">
        <v>55</v>
      </c>
      <c r="M159" s="6">
        <v>13321</v>
      </c>
      <c r="N159" s="8">
        <v>0.13</v>
      </c>
      <c r="O159" s="6" t="s">
        <v>414</v>
      </c>
      <c r="P159" s="6" t="s">
        <v>8</v>
      </c>
      <c r="Q159" s="8">
        <v>0.84</v>
      </c>
      <c r="R159" s="6">
        <v>0.27</v>
      </c>
      <c r="S159" s="6" t="s">
        <v>415</v>
      </c>
      <c r="T159" s="17"/>
      <c r="V159" s="9">
        <f t="shared" si="6"/>
        <v>102469.23076923077</v>
      </c>
      <c r="W159" s="2">
        <f t="shared" si="7"/>
        <v>102469.23076923077</v>
      </c>
      <c r="X159" s="10">
        <f t="shared" si="8"/>
        <v>0.13</v>
      </c>
      <c r="AA159" s="2">
        <v>1828.5714285714284</v>
      </c>
      <c r="AB159" s="10">
        <v>0.14000000000000001</v>
      </c>
    </row>
    <row r="160" spans="1:28" ht="27.6" x14ac:dyDescent="0.3">
      <c r="A160" s="6" t="s">
        <v>41</v>
      </c>
      <c r="B160" s="6" t="s">
        <v>411</v>
      </c>
      <c r="C160" s="6" t="s">
        <v>412</v>
      </c>
      <c r="D160" s="6" t="s">
        <v>416</v>
      </c>
      <c r="E160" s="6">
        <v>16.48</v>
      </c>
      <c r="F160" s="6">
        <v>15.61</v>
      </c>
      <c r="G160" s="6">
        <v>15.28</v>
      </c>
      <c r="H160" s="6" t="s">
        <v>4</v>
      </c>
      <c r="I160" s="6" t="s">
        <v>45</v>
      </c>
      <c r="J160" s="7">
        <v>45292</v>
      </c>
      <c r="K160" s="6" t="s">
        <v>55</v>
      </c>
      <c r="M160" s="6">
        <v>5820</v>
      </c>
      <c r="N160" s="8">
        <v>0.16</v>
      </c>
      <c r="O160" s="6" t="s">
        <v>47</v>
      </c>
      <c r="P160" s="6" t="s">
        <v>17</v>
      </c>
      <c r="Q160" s="6" t="s">
        <v>15</v>
      </c>
      <c r="R160" s="6">
        <v>0.61</v>
      </c>
      <c r="S160" s="6" t="s">
        <v>415</v>
      </c>
      <c r="T160" s="17"/>
      <c r="V160" s="9">
        <f t="shared" si="6"/>
        <v>36375</v>
      </c>
      <c r="W160" s="2">
        <f t="shared" si="7"/>
        <v>36375</v>
      </c>
      <c r="X160" s="10">
        <f t="shared" si="8"/>
        <v>0.16</v>
      </c>
      <c r="AA160" s="2">
        <v>1833.3333333333335</v>
      </c>
      <c r="AB160" s="10">
        <v>0.18</v>
      </c>
    </row>
    <row r="161" spans="1:28" ht="27.6" x14ac:dyDescent="0.3">
      <c r="A161" s="6" t="s">
        <v>41</v>
      </c>
      <c r="B161" s="6" t="s">
        <v>411</v>
      </c>
      <c r="C161" s="6" t="s">
        <v>412</v>
      </c>
      <c r="D161" s="6" t="s">
        <v>417</v>
      </c>
      <c r="E161" s="6">
        <v>20.57</v>
      </c>
      <c r="F161" s="6">
        <v>19.97</v>
      </c>
      <c r="G161" s="6">
        <v>19.600000000000001</v>
      </c>
      <c r="H161" s="6" t="s">
        <v>4</v>
      </c>
      <c r="I161" s="6" t="s">
        <v>45</v>
      </c>
      <c r="J161" s="7">
        <v>45292</v>
      </c>
      <c r="K161" s="6" t="s">
        <v>63</v>
      </c>
      <c r="M161" s="6">
        <v>672</v>
      </c>
      <c r="N161" s="8">
        <v>0.1</v>
      </c>
      <c r="O161" s="6" t="s">
        <v>175</v>
      </c>
      <c r="P161" s="6" t="s">
        <v>15</v>
      </c>
      <c r="Q161" s="8">
        <v>0.79</v>
      </c>
      <c r="R161" s="6">
        <v>0.36</v>
      </c>
      <c r="S161" s="6" t="s">
        <v>415</v>
      </c>
      <c r="T161" s="17"/>
      <c r="V161" s="9">
        <f t="shared" si="6"/>
        <v>6720</v>
      </c>
      <c r="W161" s="2">
        <f t="shared" si="7"/>
        <v>6720</v>
      </c>
      <c r="X161" s="10">
        <f t="shared" si="8"/>
        <v>0.1</v>
      </c>
      <c r="AA161" s="2">
        <v>1849.9999999999998</v>
      </c>
      <c r="AB161" s="10">
        <v>0.28000000000000003</v>
      </c>
    </row>
    <row r="162" spans="1:28" ht="27.6" x14ac:dyDescent="0.3">
      <c r="A162" s="6" t="s">
        <v>64</v>
      </c>
      <c r="B162" s="6" t="s">
        <v>418</v>
      </c>
      <c r="C162" s="6" t="s">
        <v>66</v>
      </c>
      <c r="D162" s="6" t="s">
        <v>419</v>
      </c>
      <c r="E162" s="6">
        <v>24.52</v>
      </c>
      <c r="F162" s="6">
        <v>26.56</v>
      </c>
      <c r="G162" s="6">
        <v>26.07</v>
      </c>
      <c r="H162" s="6" t="s">
        <v>4</v>
      </c>
      <c r="I162" s="6" t="s">
        <v>45</v>
      </c>
      <c r="J162" s="7">
        <v>45292</v>
      </c>
      <c r="K162" s="6" t="s">
        <v>46</v>
      </c>
      <c r="M162" s="6">
        <v>1829</v>
      </c>
      <c r="N162" s="8">
        <v>0.33</v>
      </c>
      <c r="O162" s="6" t="s">
        <v>169</v>
      </c>
      <c r="P162" s="6" t="s">
        <v>8</v>
      </c>
      <c r="Q162" s="8">
        <v>0.49</v>
      </c>
      <c r="R162" s="6">
        <v>0.5</v>
      </c>
      <c r="S162" s="6" t="s">
        <v>69</v>
      </c>
      <c r="T162" s="17"/>
      <c r="V162" s="9">
        <f t="shared" si="6"/>
        <v>5542.424242424242</v>
      </c>
      <c r="W162" s="2">
        <f t="shared" si="7"/>
        <v>5542.424242424242</v>
      </c>
      <c r="X162" s="10">
        <f t="shared" si="8"/>
        <v>0.33</v>
      </c>
      <c r="AA162" s="2">
        <v>1851.4285714285716</v>
      </c>
      <c r="AB162" s="10">
        <v>0.35</v>
      </c>
    </row>
    <row r="163" spans="1:28" ht="27.6" x14ac:dyDescent="0.3">
      <c r="A163" s="6" t="s">
        <v>64</v>
      </c>
      <c r="B163" s="6" t="s">
        <v>420</v>
      </c>
      <c r="C163" s="6" t="s">
        <v>66</v>
      </c>
      <c r="D163" s="6" t="s">
        <v>421</v>
      </c>
      <c r="E163" s="6">
        <v>20.149999999999999</v>
      </c>
      <c r="F163" s="6">
        <v>22.19</v>
      </c>
      <c r="G163" s="6">
        <v>21.7</v>
      </c>
      <c r="H163" s="6" t="s">
        <v>4</v>
      </c>
      <c r="I163" s="6" t="s">
        <v>45</v>
      </c>
      <c r="J163" s="7">
        <v>45292</v>
      </c>
      <c r="K163" s="6" t="s">
        <v>46</v>
      </c>
      <c r="M163" s="6">
        <v>85</v>
      </c>
      <c r="N163" s="8">
        <v>0.05</v>
      </c>
      <c r="O163" s="6" t="s">
        <v>22</v>
      </c>
      <c r="P163" s="6" t="s">
        <v>15</v>
      </c>
      <c r="Q163" s="6" t="s">
        <v>15</v>
      </c>
      <c r="R163" s="6">
        <v>1.25</v>
      </c>
      <c r="S163" s="6" t="s">
        <v>69</v>
      </c>
      <c r="T163" s="17"/>
      <c r="V163" s="9">
        <f t="shared" si="6"/>
        <v>1700</v>
      </c>
      <c r="W163" s="2">
        <f t="shared" si="7"/>
        <v>1700</v>
      </c>
      <c r="X163" s="10">
        <f t="shared" si="8"/>
        <v>0.05</v>
      </c>
      <c r="AA163" s="2">
        <v>1860</v>
      </c>
      <c r="AB163" s="10">
        <v>0.4</v>
      </c>
    </row>
    <row r="164" spans="1:28" ht="27.6" x14ac:dyDescent="0.3">
      <c r="A164" s="6" t="s">
        <v>64</v>
      </c>
      <c r="B164" s="6" t="s">
        <v>422</v>
      </c>
      <c r="C164" s="6" t="s">
        <v>66</v>
      </c>
      <c r="D164" s="6" t="s">
        <v>423</v>
      </c>
      <c r="E164" s="6">
        <v>18.100000000000001</v>
      </c>
      <c r="F164" s="6">
        <v>20.14</v>
      </c>
      <c r="G164" s="6">
        <v>19.649999999999999</v>
      </c>
      <c r="H164" s="6" t="s">
        <v>4</v>
      </c>
      <c r="I164" s="6" t="s">
        <v>14</v>
      </c>
      <c r="J164" s="7">
        <v>45292</v>
      </c>
      <c r="K164" s="6" t="s">
        <v>46</v>
      </c>
      <c r="M164" s="6">
        <v>629</v>
      </c>
      <c r="N164" s="8">
        <v>0.37</v>
      </c>
      <c r="O164" s="6" t="s">
        <v>68</v>
      </c>
      <c r="P164" s="6" t="s">
        <v>17</v>
      </c>
      <c r="Q164" s="8">
        <v>0.95</v>
      </c>
      <c r="R164" s="6">
        <v>0.21</v>
      </c>
      <c r="S164" s="6" t="s">
        <v>69</v>
      </c>
      <c r="T164" s="17"/>
      <c r="V164" s="9">
        <f t="shared" si="6"/>
        <v>1700</v>
      </c>
      <c r="W164" s="2">
        <f t="shared" si="7"/>
        <v>1700</v>
      </c>
      <c r="X164" s="10">
        <f t="shared" si="8"/>
        <v>0.37</v>
      </c>
      <c r="AA164" s="2">
        <v>1864</v>
      </c>
      <c r="AB164" s="10">
        <v>0.25</v>
      </c>
    </row>
    <row r="165" spans="1:28" ht="41.4" x14ac:dyDescent="0.3">
      <c r="A165" s="6" t="s">
        <v>64</v>
      </c>
      <c r="B165" s="6" t="s">
        <v>424</v>
      </c>
      <c r="C165" s="6" t="s">
        <v>425</v>
      </c>
      <c r="D165" s="6" t="s">
        <v>426</v>
      </c>
      <c r="E165" s="6">
        <v>21.8</v>
      </c>
      <c r="F165" s="6">
        <v>19.489999999999998</v>
      </c>
      <c r="G165" s="6">
        <v>19.309999999999999</v>
      </c>
      <c r="H165" s="6" t="s">
        <v>89</v>
      </c>
      <c r="I165" s="6" t="s">
        <v>45</v>
      </c>
      <c r="J165" s="7">
        <v>45292</v>
      </c>
      <c r="K165" s="6" t="s">
        <v>6</v>
      </c>
      <c r="M165" s="6">
        <v>109313</v>
      </c>
      <c r="N165" s="8">
        <v>0.17</v>
      </c>
      <c r="O165" s="6" t="s">
        <v>427</v>
      </c>
      <c r="P165" s="6" t="s">
        <v>15</v>
      </c>
      <c r="Q165" s="8">
        <v>0.91</v>
      </c>
      <c r="R165" s="6" t="s">
        <v>15</v>
      </c>
      <c r="S165" s="6" t="s">
        <v>428</v>
      </c>
      <c r="T165" s="17"/>
      <c r="V165" s="9">
        <f t="shared" si="6"/>
        <v>643017.6470588235</v>
      </c>
      <c r="W165" s="2">
        <f t="shared" si="7"/>
        <v>643017.6470588235</v>
      </c>
      <c r="X165" s="10">
        <f t="shared" si="8"/>
        <v>0.17</v>
      </c>
      <c r="AA165" s="2">
        <v>1951.7241379310346</v>
      </c>
      <c r="AB165" s="10">
        <v>0.28999999999999998</v>
      </c>
    </row>
    <row r="166" spans="1:28" ht="41.4" x14ac:dyDescent="0.3">
      <c r="A166" s="6" t="s">
        <v>64</v>
      </c>
      <c r="B166" s="6" t="s">
        <v>424</v>
      </c>
      <c r="C166" s="6" t="s">
        <v>425</v>
      </c>
      <c r="D166" s="6" t="s">
        <v>429</v>
      </c>
      <c r="E166" s="6">
        <v>22.18</v>
      </c>
      <c r="F166" s="6">
        <v>19.86</v>
      </c>
      <c r="G166" s="6">
        <v>19.690000000000001</v>
      </c>
      <c r="H166" s="6" t="s">
        <v>89</v>
      </c>
      <c r="I166" s="6" t="s">
        <v>45</v>
      </c>
      <c r="J166" s="7">
        <v>45292</v>
      </c>
      <c r="K166" s="6" t="s">
        <v>6</v>
      </c>
      <c r="M166" s="6">
        <v>61298</v>
      </c>
      <c r="N166" s="8">
        <v>0.17</v>
      </c>
      <c r="O166" s="6" t="s">
        <v>427</v>
      </c>
      <c r="P166" s="6" t="s">
        <v>15</v>
      </c>
      <c r="Q166" s="8">
        <v>0.91</v>
      </c>
      <c r="R166" s="6" t="s">
        <v>15</v>
      </c>
      <c r="S166" s="6" t="s">
        <v>428</v>
      </c>
      <c r="T166" s="17"/>
      <c r="V166" s="9">
        <f t="shared" si="6"/>
        <v>360576.47058823524</v>
      </c>
      <c r="W166" s="2">
        <f t="shared" si="7"/>
        <v>360576.47058823524</v>
      </c>
      <c r="X166" s="10">
        <f t="shared" si="8"/>
        <v>0.17</v>
      </c>
      <c r="AA166" s="2">
        <v>1952.9411764705881</v>
      </c>
      <c r="AB166" s="10">
        <v>0.34</v>
      </c>
    </row>
    <row r="167" spans="1:28" ht="27.6" x14ac:dyDescent="0.3">
      <c r="A167" s="6" t="s">
        <v>64</v>
      </c>
      <c r="B167" s="6" t="s">
        <v>430</v>
      </c>
      <c r="C167" s="6" t="s">
        <v>66</v>
      </c>
      <c r="D167" s="6" t="s">
        <v>431</v>
      </c>
      <c r="E167" s="6">
        <v>14.91</v>
      </c>
      <c r="F167" s="6">
        <v>16.39</v>
      </c>
      <c r="G167" s="6">
        <v>15.9</v>
      </c>
      <c r="H167" s="6" t="s">
        <v>4</v>
      </c>
      <c r="I167" s="6" t="s">
        <v>45</v>
      </c>
      <c r="J167" s="7">
        <v>45292</v>
      </c>
      <c r="K167" s="6" t="s">
        <v>46</v>
      </c>
      <c r="M167" s="6">
        <v>1043</v>
      </c>
      <c r="N167" s="8">
        <v>0.26</v>
      </c>
      <c r="O167" s="6" t="s">
        <v>236</v>
      </c>
      <c r="P167" s="6" t="s">
        <v>48</v>
      </c>
      <c r="Q167" s="8">
        <v>0.56000000000000005</v>
      </c>
      <c r="R167" s="6">
        <v>0.25</v>
      </c>
      <c r="S167" s="6" t="s">
        <v>69</v>
      </c>
      <c r="T167" s="17"/>
      <c r="V167" s="9">
        <f t="shared" si="6"/>
        <v>4011.5384615384614</v>
      </c>
      <c r="W167" s="2">
        <f t="shared" si="7"/>
        <v>4011.5384615384614</v>
      </c>
      <c r="X167" s="10">
        <f t="shared" si="8"/>
        <v>0.26</v>
      </c>
      <c r="AA167" s="2">
        <v>1981.578947368421</v>
      </c>
      <c r="AB167" s="10">
        <v>0.38</v>
      </c>
    </row>
    <row r="168" spans="1:28" ht="27.6" x14ac:dyDescent="0.3">
      <c r="A168" s="6" t="s">
        <v>64</v>
      </c>
      <c r="B168" s="6" t="s">
        <v>432</v>
      </c>
      <c r="C168" s="6" t="s">
        <v>66</v>
      </c>
      <c r="D168" s="6" t="s">
        <v>433</v>
      </c>
      <c r="E168" s="6">
        <v>21.47</v>
      </c>
      <c r="F168" s="6">
        <v>23.52</v>
      </c>
      <c r="G168" s="6">
        <v>23.02</v>
      </c>
      <c r="H168" s="6" t="s">
        <v>4</v>
      </c>
      <c r="I168" s="6" t="s">
        <v>45</v>
      </c>
      <c r="J168" s="7">
        <v>45292</v>
      </c>
      <c r="K168" s="6" t="s">
        <v>46</v>
      </c>
      <c r="M168" s="6">
        <v>168</v>
      </c>
      <c r="N168" s="8">
        <v>0.08</v>
      </c>
      <c r="O168" s="6" t="s">
        <v>22</v>
      </c>
      <c r="P168" s="6" t="s">
        <v>15</v>
      </c>
      <c r="Q168" s="8">
        <v>0.33</v>
      </c>
      <c r="R168" s="6">
        <v>0.96</v>
      </c>
      <c r="S168" s="6" t="s">
        <v>69</v>
      </c>
      <c r="T168" s="17"/>
      <c r="V168" s="9">
        <f t="shared" si="6"/>
        <v>2100</v>
      </c>
      <c r="W168" s="2">
        <f t="shared" si="7"/>
        <v>2100</v>
      </c>
      <c r="X168" s="10">
        <f t="shared" si="8"/>
        <v>0.08</v>
      </c>
      <c r="AA168" s="2">
        <v>1993.75</v>
      </c>
      <c r="AB168" s="10">
        <v>0.16</v>
      </c>
    </row>
    <row r="169" spans="1:28" ht="27.6" x14ac:dyDescent="0.3">
      <c r="A169" s="6" t="s">
        <v>99</v>
      </c>
      <c r="B169" s="6" t="s">
        <v>434</v>
      </c>
      <c r="C169" s="6" t="s">
        <v>435</v>
      </c>
      <c r="D169" s="6" t="s">
        <v>436</v>
      </c>
      <c r="E169" s="6">
        <v>21.56</v>
      </c>
      <c r="F169" s="6">
        <v>22.17</v>
      </c>
      <c r="G169" s="6">
        <v>22.1</v>
      </c>
      <c r="H169" s="6" t="s">
        <v>4</v>
      </c>
      <c r="I169" s="6" t="s">
        <v>45</v>
      </c>
      <c r="J169" s="6"/>
      <c r="K169" s="6" t="s">
        <v>55</v>
      </c>
      <c r="M169" s="6">
        <v>57000</v>
      </c>
      <c r="N169" s="8">
        <v>0.17</v>
      </c>
      <c r="O169" s="6" t="s">
        <v>22</v>
      </c>
      <c r="P169" s="6" t="s">
        <v>15</v>
      </c>
      <c r="Q169" s="8">
        <v>0.9</v>
      </c>
      <c r="R169" s="6">
        <v>0.3</v>
      </c>
      <c r="S169" s="6" t="s">
        <v>437</v>
      </c>
      <c r="T169" s="17"/>
      <c r="V169" s="9">
        <f t="shared" si="6"/>
        <v>335294.1176470588</v>
      </c>
      <c r="W169" s="2">
        <f t="shared" si="7"/>
        <v>335294.1176470588</v>
      </c>
      <c r="X169" s="10">
        <f t="shared" si="8"/>
        <v>0.17</v>
      </c>
      <c r="AA169" s="2">
        <v>2010.5263157894738</v>
      </c>
      <c r="AB169" s="10">
        <v>0.19</v>
      </c>
    </row>
    <row r="170" spans="1:28" ht="27.6" x14ac:dyDescent="0.3">
      <c r="A170" s="6" t="s">
        <v>106</v>
      </c>
      <c r="B170" s="6" t="s">
        <v>438</v>
      </c>
      <c r="C170" s="6" t="s">
        <v>439</v>
      </c>
      <c r="D170" s="6" t="s">
        <v>440</v>
      </c>
      <c r="E170" s="6" t="s">
        <v>15</v>
      </c>
      <c r="F170" s="6">
        <v>16.239999999999998</v>
      </c>
      <c r="G170" s="6">
        <v>16.93</v>
      </c>
      <c r="H170" s="6" t="s">
        <v>13</v>
      </c>
      <c r="I170" s="6" t="s">
        <v>45</v>
      </c>
      <c r="J170" s="6"/>
      <c r="K170" s="6" t="s">
        <v>6</v>
      </c>
      <c r="M170" s="6" t="s">
        <v>15</v>
      </c>
      <c r="N170" s="8"/>
      <c r="O170" s="6" t="s">
        <v>60</v>
      </c>
      <c r="P170" s="6" t="s">
        <v>48</v>
      </c>
      <c r="Q170" s="8">
        <v>0.78</v>
      </c>
      <c r="R170" s="6">
        <v>0.48</v>
      </c>
      <c r="S170" s="6" t="s">
        <v>441</v>
      </c>
      <c r="T170" s="17"/>
      <c r="V170" s="9" t="e">
        <f t="shared" si="6"/>
        <v>#VALUE!</v>
      </c>
      <c r="W170" s="2">
        <f t="shared" si="7"/>
        <v>0</v>
      </c>
      <c r="X170" s="10">
        <f t="shared" si="8"/>
        <v>0</v>
      </c>
      <c r="AA170" s="2">
        <v>2080</v>
      </c>
      <c r="AB170" s="10">
        <v>0.15</v>
      </c>
    </row>
    <row r="171" spans="1:28" ht="27.6" x14ac:dyDescent="0.3">
      <c r="A171" s="6" t="s">
        <v>106</v>
      </c>
      <c r="B171" s="6" t="s">
        <v>438</v>
      </c>
      <c r="C171" s="6" t="s">
        <v>439</v>
      </c>
      <c r="D171" s="6" t="s">
        <v>442</v>
      </c>
      <c r="E171" s="6">
        <v>15.76</v>
      </c>
      <c r="F171" s="6">
        <v>16.239999999999998</v>
      </c>
      <c r="G171" s="6">
        <v>16.93</v>
      </c>
      <c r="H171" s="6" t="s">
        <v>13</v>
      </c>
      <c r="I171" s="6" t="s">
        <v>45</v>
      </c>
      <c r="J171" s="6"/>
      <c r="K171" s="6" t="s">
        <v>6</v>
      </c>
      <c r="M171" s="6" t="s">
        <v>15</v>
      </c>
      <c r="N171" s="8"/>
      <c r="O171" s="6" t="s">
        <v>443</v>
      </c>
      <c r="P171" s="6" t="s">
        <v>15</v>
      </c>
      <c r="Q171" s="8">
        <v>0.78</v>
      </c>
      <c r="R171" s="6" t="s">
        <v>15</v>
      </c>
      <c r="S171" s="6" t="s">
        <v>441</v>
      </c>
      <c r="T171" s="17"/>
      <c r="V171" s="9" t="e">
        <f t="shared" si="6"/>
        <v>#VALUE!</v>
      </c>
      <c r="W171" s="2">
        <f t="shared" si="7"/>
        <v>0</v>
      </c>
      <c r="X171" s="10">
        <f t="shared" si="8"/>
        <v>0</v>
      </c>
      <c r="AA171" s="2">
        <v>2100</v>
      </c>
      <c r="AB171" s="10">
        <v>0.08</v>
      </c>
    </row>
    <row r="172" spans="1:28" ht="27.6" x14ac:dyDescent="0.3">
      <c r="A172" s="6" t="s">
        <v>106</v>
      </c>
      <c r="B172" s="6" t="s">
        <v>438</v>
      </c>
      <c r="C172" s="6" t="s">
        <v>444</v>
      </c>
      <c r="D172" s="6" t="s">
        <v>445</v>
      </c>
      <c r="E172" s="6">
        <v>18.95</v>
      </c>
      <c r="F172" s="6">
        <v>15.5</v>
      </c>
      <c r="G172" s="6" t="s">
        <v>15</v>
      </c>
      <c r="H172" s="6" t="s">
        <v>54</v>
      </c>
      <c r="I172" s="6" t="s">
        <v>14</v>
      </c>
      <c r="J172" s="7">
        <v>45200</v>
      </c>
      <c r="K172" s="6" t="s">
        <v>15</v>
      </c>
      <c r="M172" s="6" t="s">
        <v>15</v>
      </c>
      <c r="N172" s="8" t="s">
        <v>15</v>
      </c>
      <c r="O172" s="6" t="s">
        <v>22</v>
      </c>
      <c r="P172" s="6" t="s">
        <v>15</v>
      </c>
      <c r="Q172" s="8">
        <v>0.6</v>
      </c>
      <c r="R172" s="6" t="s">
        <v>15</v>
      </c>
      <c r="S172" s="6" t="s">
        <v>446</v>
      </c>
      <c r="T172" s="17"/>
      <c r="V172" s="9" t="e">
        <f t="shared" si="6"/>
        <v>#VALUE!</v>
      </c>
      <c r="W172" s="2">
        <f t="shared" si="7"/>
        <v>0</v>
      </c>
      <c r="X172" s="10" t="str">
        <f t="shared" si="8"/>
        <v>-</v>
      </c>
      <c r="AA172" s="2">
        <v>2100</v>
      </c>
      <c r="AB172" s="10">
        <v>0.01</v>
      </c>
    </row>
    <row r="173" spans="1:28" ht="27.6" x14ac:dyDescent="0.3">
      <c r="A173" s="6" t="s">
        <v>106</v>
      </c>
      <c r="B173" s="6" t="s">
        <v>438</v>
      </c>
      <c r="C173" s="6" t="s">
        <v>444</v>
      </c>
      <c r="D173" s="6" t="s">
        <v>447</v>
      </c>
      <c r="E173" s="6">
        <v>18.5</v>
      </c>
      <c r="F173" s="6" t="s">
        <v>15</v>
      </c>
      <c r="G173" s="6" t="s">
        <v>15</v>
      </c>
      <c r="H173" s="6" t="s">
        <v>13</v>
      </c>
      <c r="I173" s="6" t="s">
        <v>45</v>
      </c>
      <c r="J173" s="7">
        <v>44927</v>
      </c>
      <c r="K173" s="6" t="s">
        <v>15</v>
      </c>
      <c r="M173" s="6" t="s">
        <v>15</v>
      </c>
      <c r="N173" s="8" t="s">
        <v>15</v>
      </c>
      <c r="O173" s="6" t="s">
        <v>24</v>
      </c>
      <c r="P173" s="6" t="s">
        <v>84</v>
      </c>
      <c r="Q173" s="8">
        <v>0.11</v>
      </c>
      <c r="R173" s="6" t="s">
        <v>15</v>
      </c>
      <c r="S173" s="6" t="s">
        <v>446</v>
      </c>
      <c r="T173" s="17"/>
      <c r="V173" s="9" t="e">
        <f t="shared" si="6"/>
        <v>#VALUE!</v>
      </c>
      <c r="W173" s="2">
        <f t="shared" si="7"/>
        <v>0</v>
      </c>
      <c r="X173" s="10" t="str">
        <f t="shared" si="8"/>
        <v>-</v>
      </c>
      <c r="AA173" s="2">
        <v>2125</v>
      </c>
      <c r="AB173" s="10">
        <v>0.2</v>
      </c>
    </row>
    <row r="174" spans="1:28" ht="27.6" x14ac:dyDescent="0.3">
      <c r="A174" s="6" t="s">
        <v>106</v>
      </c>
      <c r="B174" s="6" t="s">
        <v>438</v>
      </c>
      <c r="C174" s="6" t="s">
        <v>448</v>
      </c>
      <c r="D174" s="6" t="s">
        <v>449</v>
      </c>
      <c r="E174" s="6" t="s">
        <v>15</v>
      </c>
      <c r="F174" s="6">
        <v>16.34</v>
      </c>
      <c r="G174" s="6" t="s">
        <v>15</v>
      </c>
      <c r="H174" s="6" t="s">
        <v>4</v>
      </c>
      <c r="I174" s="6" t="s">
        <v>14</v>
      </c>
      <c r="J174" s="7">
        <v>45200</v>
      </c>
      <c r="K174" s="6" t="s">
        <v>46</v>
      </c>
      <c r="M174" s="6" t="s">
        <v>15</v>
      </c>
      <c r="N174" s="8" t="s">
        <v>15</v>
      </c>
      <c r="O174" s="6" t="s">
        <v>22</v>
      </c>
      <c r="P174" s="6" t="s">
        <v>15</v>
      </c>
      <c r="Q174" s="8">
        <v>0.21</v>
      </c>
      <c r="R174" s="6" t="s">
        <v>15</v>
      </c>
      <c r="S174" s="6" t="s">
        <v>446</v>
      </c>
      <c r="T174" s="17"/>
      <c r="V174" s="9" t="e">
        <f t="shared" si="6"/>
        <v>#VALUE!</v>
      </c>
      <c r="W174" s="2">
        <f t="shared" si="7"/>
        <v>0</v>
      </c>
      <c r="X174" s="10" t="str">
        <f t="shared" si="8"/>
        <v>-</v>
      </c>
      <c r="AA174" s="2">
        <v>2137.1428571428573</v>
      </c>
      <c r="AB174" s="10">
        <v>0.35</v>
      </c>
    </row>
    <row r="175" spans="1:28" ht="27.6" x14ac:dyDescent="0.3">
      <c r="A175" s="6" t="s">
        <v>106</v>
      </c>
      <c r="B175" s="6" t="s">
        <v>438</v>
      </c>
      <c r="C175" s="6" t="s">
        <v>448</v>
      </c>
      <c r="D175" s="6" t="s">
        <v>450</v>
      </c>
      <c r="E175" s="6">
        <v>14.75</v>
      </c>
      <c r="F175" s="6" t="s">
        <v>15</v>
      </c>
      <c r="G175" s="6" t="s">
        <v>15</v>
      </c>
      <c r="H175" s="6" t="s">
        <v>4</v>
      </c>
      <c r="I175" s="6" t="s">
        <v>14</v>
      </c>
      <c r="J175" s="7">
        <v>45200</v>
      </c>
      <c r="K175" s="6" t="s">
        <v>46</v>
      </c>
      <c r="M175" s="6" t="s">
        <v>15</v>
      </c>
      <c r="N175" s="8" t="s">
        <v>15</v>
      </c>
      <c r="O175" s="6" t="s">
        <v>22</v>
      </c>
      <c r="P175" s="6" t="s">
        <v>15</v>
      </c>
      <c r="Q175" s="8">
        <v>0.63</v>
      </c>
      <c r="R175" s="6" t="s">
        <v>15</v>
      </c>
      <c r="S175" s="6" t="s">
        <v>446</v>
      </c>
      <c r="T175" s="17"/>
      <c r="V175" s="9" t="e">
        <f t="shared" si="6"/>
        <v>#VALUE!</v>
      </c>
      <c r="W175" s="2">
        <f t="shared" si="7"/>
        <v>0</v>
      </c>
      <c r="X175" s="10" t="str">
        <f t="shared" si="8"/>
        <v>-</v>
      </c>
      <c r="AA175" s="2">
        <v>2142.4242424242425</v>
      </c>
      <c r="AB175" s="10">
        <v>0.33</v>
      </c>
    </row>
    <row r="176" spans="1:28" ht="27.6" x14ac:dyDescent="0.3">
      <c r="A176" s="6" t="s">
        <v>79</v>
      </c>
      <c r="B176" s="6" t="s">
        <v>451</v>
      </c>
      <c r="C176" s="6" t="s">
        <v>452</v>
      </c>
      <c r="D176" s="6" t="s">
        <v>15</v>
      </c>
      <c r="E176" s="6">
        <v>14.71</v>
      </c>
      <c r="F176" s="6">
        <v>14.71</v>
      </c>
      <c r="G176" s="6">
        <v>14.71</v>
      </c>
      <c r="H176" s="6" t="s">
        <v>4</v>
      </c>
      <c r="I176" s="6" t="s">
        <v>97</v>
      </c>
      <c r="J176" s="7">
        <v>45383</v>
      </c>
      <c r="K176" s="6" t="s">
        <v>55</v>
      </c>
      <c r="M176" s="6">
        <v>12470</v>
      </c>
      <c r="N176" s="8">
        <v>0.13</v>
      </c>
      <c r="O176" s="6" t="s">
        <v>175</v>
      </c>
      <c r="P176" s="6" t="s">
        <v>15</v>
      </c>
      <c r="Q176" s="8">
        <v>0.51</v>
      </c>
      <c r="R176" s="6">
        <v>0.53</v>
      </c>
      <c r="S176" s="6" t="s">
        <v>453</v>
      </c>
      <c r="T176" s="17"/>
      <c r="V176" s="9">
        <f t="shared" si="6"/>
        <v>95923.076923076922</v>
      </c>
      <c r="W176" s="2">
        <f t="shared" si="7"/>
        <v>95923.076923076922</v>
      </c>
      <c r="X176" s="10">
        <f t="shared" si="8"/>
        <v>0.13</v>
      </c>
      <c r="AA176" s="2">
        <v>2178.5714285714284</v>
      </c>
      <c r="AB176" s="10">
        <v>0.28000000000000003</v>
      </c>
    </row>
    <row r="177" spans="1:28" ht="27.6" x14ac:dyDescent="0.3">
      <c r="A177" s="6" t="s">
        <v>41</v>
      </c>
      <c r="B177" s="6" t="s">
        <v>454</v>
      </c>
      <c r="C177" s="6" t="s">
        <v>455</v>
      </c>
      <c r="D177" s="6" t="s">
        <v>456</v>
      </c>
      <c r="E177" s="6">
        <v>14.8</v>
      </c>
      <c r="F177" s="6">
        <v>14.47</v>
      </c>
      <c r="G177" s="6">
        <v>14.39</v>
      </c>
      <c r="H177" s="6" t="s">
        <v>13</v>
      </c>
      <c r="I177" s="6" t="s">
        <v>45</v>
      </c>
      <c r="J177" s="7">
        <v>44562</v>
      </c>
      <c r="K177" s="6" t="s">
        <v>63</v>
      </c>
      <c r="M177" s="6">
        <v>730</v>
      </c>
      <c r="N177" s="8">
        <v>0.1</v>
      </c>
      <c r="O177" s="6" t="s">
        <v>175</v>
      </c>
      <c r="P177" s="6" t="s">
        <v>15</v>
      </c>
      <c r="Q177" s="8">
        <v>0.6</v>
      </c>
      <c r="R177" s="6">
        <v>0.33</v>
      </c>
      <c r="S177" s="6" t="s">
        <v>457</v>
      </c>
      <c r="T177" s="17"/>
      <c r="V177" s="9">
        <f t="shared" si="6"/>
        <v>7300</v>
      </c>
      <c r="W177" s="2">
        <f t="shared" si="7"/>
        <v>7300</v>
      </c>
      <c r="X177" s="10">
        <f t="shared" si="8"/>
        <v>0.1</v>
      </c>
      <c r="AA177" s="2">
        <v>2250</v>
      </c>
      <c r="AB177" s="10">
        <v>0.24</v>
      </c>
    </row>
    <row r="178" spans="1:28" ht="41.4" x14ac:dyDescent="0.3">
      <c r="A178" s="6" t="s">
        <v>41</v>
      </c>
      <c r="B178" s="6" t="s">
        <v>458</v>
      </c>
      <c r="C178" s="6" t="s">
        <v>459</v>
      </c>
      <c r="D178" s="6" t="s">
        <v>460</v>
      </c>
      <c r="E178" s="6">
        <v>19.72</v>
      </c>
      <c r="F178" s="6">
        <v>19.170000000000002</v>
      </c>
      <c r="G178" s="6" t="s">
        <v>15</v>
      </c>
      <c r="H178" s="6" t="s">
        <v>13</v>
      </c>
      <c r="I178" s="6" t="s">
        <v>45</v>
      </c>
      <c r="J178" s="7">
        <v>45292</v>
      </c>
      <c r="K178" s="6" t="s">
        <v>55</v>
      </c>
      <c r="M178" s="6">
        <v>3904</v>
      </c>
      <c r="N178" s="8">
        <v>7.0000000000000007E-2</v>
      </c>
      <c r="O178" s="6" t="s">
        <v>22</v>
      </c>
      <c r="P178" s="6" t="s">
        <v>15</v>
      </c>
      <c r="Q178" s="8">
        <v>0.84</v>
      </c>
      <c r="R178" s="6">
        <v>0.28999999999999998</v>
      </c>
      <c r="S178" s="6" t="s">
        <v>461</v>
      </c>
      <c r="T178" s="17"/>
      <c r="V178" s="9">
        <f t="shared" si="6"/>
        <v>55771.428571428565</v>
      </c>
      <c r="W178" s="2">
        <f t="shared" si="7"/>
        <v>55771.428571428565</v>
      </c>
      <c r="X178" s="10">
        <f t="shared" si="8"/>
        <v>7.0000000000000007E-2</v>
      </c>
      <c r="AA178" s="2">
        <v>2328.5714285714284</v>
      </c>
      <c r="AB178" s="10">
        <v>0.14000000000000001</v>
      </c>
    </row>
    <row r="179" spans="1:28" ht="27.6" x14ac:dyDescent="0.3">
      <c r="A179" s="6" t="s">
        <v>91</v>
      </c>
      <c r="B179" s="6" t="s">
        <v>462</v>
      </c>
      <c r="C179" s="6" t="s">
        <v>463</v>
      </c>
      <c r="D179" s="6" t="s">
        <v>464</v>
      </c>
      <c r="E179" s="6">
        <v>18.989999999999998</v>
      </c>
      <c r="F179" s="6">
        <v>18.989999999999998</v>
      </c>
      <c r="G179" s="6">
        <v>18.79</v>
      </c>
      <c r="H179" s="6" t="s">
        <v>4</v>
      </c>
      <c r="I179" s="6" t="s">
        <v>14</v>
      </c>
      <c r="J179" s="7">
        <v>45383</v>
      </c>
      <c r="K179" s="6" t="s">
        <v>55</v>
      </c>
      <c r="M179" s="6">
        <v>15783</v>
      </c>
      <c r="N179" s="8">
        <v>0.11</v>
      </c>
      <c r="O179" s="6" t="s">
        <v>465</v>
      </c>
      <c r="P179" s="6" t="s">
        <v>8</v>
      </c>
      <c r="Q179" s="8">
        <v>0.88</v>
      </c>
      <c r="R179" s="6">
        <v>0.26</v>
      </c>
      <c r="S179" s="6" t="s">
        <v>466</v>
      </c>
      <c r="T179" s="17"/>
      <c r="V179" s="9">
        <f t="shared" si="6"/>
        <v>143481.81818181818</v>
      </c>
      <c r="W179" s="2">
        <f t="shared" si="7"/>
        <v>143481.81818181818</v>
      </c>
      <c r="X179" s="10">
        <f t="shared" si="8"/>
        <v>0.11</v>
      </c>
      <c r="AA179" s="2">
        <v>2457.1428571428569</v>
      </c>
      <c r="AB179" s="10">
        <v>0.28000000000000003</v>
      </c>
    </row>
    <row r="180" spans="1:28" ht="27.6" x14ac:dyDescent="0.3">
      <c r="A180" s="6" t="s">
        <v>64</v>
      </c>
      <c r="B180" s="6" t="s">
        <v>467</v>
      </c>
      <c r="C180" s="6" t="s">
        <v>66</v>
      </c>
      <c r="D180" s="6" t="s">
        <v>468</v>
      </c>
      <c r="E180" s="6">
        <v>16.54</v>
      </c>
      <c r="F180" s="6">
        <v>18.579999999999998</v>
      </c>
      <c r="G180" s="6">
        <v>18.09</v>
      </c>
      <c r="H180" s="6" t="s">
        <v>4</v>
      </c>
      <c r="I180" s="6" t="s">
        <v>14</v>
      </c>
      <c r="J180" s="7">
        <v>45292</v>
      </c>
      <c r="K180" s="6" t="s">
        <v>46</v>
      </c>
      <c r="M180" s="6">
        <v>589</v>
      </c>
      <c r="N180" s="8">
        <v>0.2</v>
      </c>
      <c r="O180" s="6" t="s">
        <v>68</v>
      </c>
      <c r="P180" s="6" t="s">
        <v>17</v>
      </c>
      <c r="Q180" s="8">
        <v>0.81</v>
      </c>
      <c r="R180" s="6">
        <v>0.22</v>
      </c>
      <c r="S180" s="6" t="s">
        <v>69</v>
      </c>
      <c r="T180" s="17"/>
      <c r="V180" s="9">
        <f t="shared" si="6"/>
        <v>2945</v>
      </c>
      <c r="W180" s="2">
        <f t="shared" si="7"/>
        <v>2945</v>
      </c>
      <c r="X180" s="10">
        <f t="shared" si="8"/>
        <v>0.2</v>
      </c>
      <c r="AA180" s="2">
        <v>2464.102564102564</v>
      </c>
      <c r="AB180" s="10">
        <v>0.39</v>
      </c>
    </row>
    <row r="181" spans="1:28" ht="27.6" x14ac:dyDescent="0.3">
      <c r="A181" s="6" t="s">
        <v>41</v>
      </c>
      <c r="B181" s="6" t="s">
        <v>469</v>
      </c>
      <c r="C181" s="6" t="s">
        <v>470</v>
      </c>
      <c r="D181" s="6" t="s">
        <v>471</v>
      </c>
      <c r="E181" s="6">
        <v>18.920000000000002</v>
      </c>
      <c r="F181" s="6">
        <v>18.27</v>
      </c>
      <c r="G181" s="6" t="s">
        <v>15</v>
      </c>
      <c r="H181" s="6" t="s">
        <v>13</v>
      </c>
      <c r="I181" s="6" t="s">
        <v>45</v>
      </c>
      <c r="J181" s="7">
        <v>45292</v>
      </c>
      <c r="K181" s="6" t="s">
        <v>46</v>
      </c>
      <c r="M181" s="6">
        <v>951</v>
      </c>
      <c r="N181" s="8">
        <v>0.22</v>
      </c>
      <c r="O181" s="6" t="s">
        <v>22</v>
      </c>
      <c r="P181" s="6" t="s">
        <v>15</v>
      </c>
      <c r="Q181" s="8">
        <v>0.83</v>
      </c>
      <c r="R181" s="6">
        <v>0.63</v>
      </c>
      <c r="S181" s="6" t="s">
        <v>461</v>
      </c>
      <c r="T181" s="17"/>
      <c r="V181" s="9">
        <f t="shared" si="6"/>
        <v>4322.727272727273</v>
      </c>
      <c r="W181" s="2">
        <f t="shared" si="7"/>
        <v>4322.727272727273</v>
      </c>
      <c r="X181" s="10">
        <f t="shared" si="8"/>
        <v>0.22</v>
      </c>
      <c r="AA181" s="2">
        <v>2485.7142857142853</v>
      </c>
      <c r="AB181" s="10">
        <v>0.14000000000000001</v>
      </c>
    </row>
    <row r="182" spans="1:28" ht="27.6" x14ac:dyDescent="0.3">
      <c r="A182" s="6" t="s">
        <v>106</v>
      </c>
      <c r="B182" s="6" t="s">
        <v>472</v>
      </c>
      <c r="C182" s="6" t="s">
        <v>473</v>
      </c>
      <c r="D182" s="6" t="s">
        <v>474</v>
      </c>
      <c r="E182" s="6">
        <v>15.08</v>
      </c>
      <c r="F182" s="6">
        <v>15.08</v>
      </c>
      <c r="G182" s="6">
        <v>15.08</v>
      </c>
      <c r="H182" s="6" t="s">
        <v>13</v>
      </c>
      <c r="I182" s="6" t="s">
        <v>14</v>
      </c>
      <c r="J182" s="6"/>
      <c r="K182" s="6" t="s">
        <v>46</v>
      </c>
      <c r="M182" s="6">
        <v>358</v>
      </c>
      <c r="N182" s="8">
        <v>0.28000000000000003</v>
      </c>
      <c r="O182" s="6" t="s">
        <v>22</v>
      </c>
      <c r="P182" s="6" t="s">
        <v>15</v>
      </c>
      <c r="Q182" s="6" t="s">
        <v>15</v>
      </c>
      <c r="R182" s="6">
        <v>1.3</v>
      </c>
      <c r="S182" s="6" t="s">
        <v>475</v>
      </c>
      <c r="T182" s="17"/>
      <c r="V182" s="9">
        <f t="shared" si="6"/>
        <v>1278.5714285714284</v>
      </c>
      <c r="W182" s="2">
        <f t="shared" si="7"/>
        <v>1278.5714285714284</v>
      </c>
      <c r="X182" s="10">
        <f t="shared" si="8"/>
        <v>0.28000000000000003</v>
      </c>
      <c r="AA182" s="2">
        <v>2514.6341463414637</v>
      </c>
      <c r="AB182" s="10">
        <v>0.41</v>
      </c>
    </row>
    <row r="183" spans="1:28" ht="27.6" x14ac:dyDescent="0.3">
      <c r="A183" s="6" t="s">
        <v>106</v>
      </c>
      <c r="B183" s="6" t="s">
        <v>472</v>
      </c>
      <c r="C183" s="6" t="s">
        <v>473</v>
      </c>
      <c r="D183" s="6" t="s">
        <v>476</v>
      </c>
      <c r="E183" s="6">
        <v>15.08</v>
      </c>
      <c r="F183" s="6">
        <v>15.08</v>
      </c>
      <c r="G183" s="6">
        <v>15.08</v>
      </c>
      <c r="H183" s="6" t="s">
        <v>13</v>
      </c>
      <c r="I183" s="6" t="s">
        <v>14</v>
      </c>
      <c r="J183" s="6"/>
      <c r="K183" s="6" t="s">
        <v>46</v>
      </c>
      <c r="M183" s="6">
        <v>91</v>
      </c>
      <c r="N183" s="8">
        <v>0.1</v>
      </c>
      <c r="O183" s="6" t="s">
        <v>22</v>
      </c>
      <c r="P183" s="6" t="s">
        <v>15</v>
      </c>
      <c r="Q183" s="6" t="s">
        <v>15</v>
      </c>
      <c r="R183" s="6">
        <v>1.2</v>
      </c>
      <c r="S183" s="6" t="s">
        <v>475</v>
      </c>
      <c r="T183" s="17"/>
      <c r="V183" s="9">
        <f t="shared" si="6"/>
        <v>910</v>
      </c>
      <c r="W183" s="2">
        <f t="shared" si="7"/>
        <v>910</v>
      </c>
      <c r="X183" s="10">
        <f t="shared" si="8"/>
        <v>0.1</v>
      </c>
      <c r="AA183" s="2">
        <v>2516.666666666667</v>
      </c>
      <c r="AB183" s="10">
        <v>0.12</v>
      </c>
    </row>
    <row r="184" spans="1:28" ht="27.6" x14ac:dyDescent="0.3">
      <c r="A184" s="6" t="s">
        <v>106</v>
      </c>
      <c r="B184" s="6" t="s">
        <v>472</v>
      </c>
      <c r="C184" s="6" t="s">
        <v>473</v>
      </c>
      <c r="D184" s="6" t="s">
        <v>477</v>
      </c>
      <c r="E184" s="6">
        <v>15.08</v>
      </c>
      <c r="F184" s="6">
        <v>15.08</v>
      </c>
      <c r="G184" s="6">
        <v>15.08</v>
      </c>
      <c r="H184" s="6" t="s">
        <v>13</v>
      </c>
      <c r="I184" s="6" t="s">
        <v>14</v>
      </c>
      <c r="J184" s="6"/>
      <c r="K184" s="6" t="s">
        <v>63</v>
      </c>
      <c r="M184" s="6">
        <v>2373</v>
      </c>
      <c r="N184" s="8">
        <v>0.21</v>
      </c>
      <c r="O184" s="6" t="s">
        <v>175</v>
      </c>
      <c r="P184" s="6" t="s">
        <v>15</v>
      </c>
      <c r="Q184" s="6" t="s">
        <v>15</v>
      </c>
      <c r="R184" s="6">
        <v>1.3</v>
      </c>
      <c r="S184" s="6" t="s">
        <v>475</v>
      </c>
      <c r="T184" s="17"/>
      <c r="V184" s="9">
        <f t="shared" si="6"/>
        <v>11300</v>
      </c>
      <c r="W184" s="2">
        <f t="shared" si="7"/>
        <v>11300</v>
      </c>
      <c r="X184" s="10">
        <f t="shared" si="8"/>
        <v>0.21</v>
      </c>
      <c r="AA184" s="2">
        <v>2544.4444444444443</v>
      </c>
      <c r="AB184" s="10">
        <v>0.18</v>
      </c>
    </row>
    <row r="185" spans="1:28" ht="27.6" x14ac:dyDescent="0.3">
      <c r="A185" s="6" t="s">
        <v>106</v>
      </c>
      <c r="B185" s="6" t="s">
        <v>472</v>
      </c>
      <c r="C185" s="6" t="s">
        <v>473</v>
      </c>
      <c r="D185" s="6" t="s">
        <v>478</v>
      </c>
      <c r="E185" s="6">
        <v>15.08</v>
      </c>
      <c r="F185" s="6">
        <v>15.08</v>
      </c>
      <c r="G185" s="6">
        <v>15.08</v>
      </c>
      <c r="H185" s="6" t="s">
        <v>4</v>
      </c>
      <c r="I185" s="6" t="s">
        <v>14</v>
      </c>
      <c r="J185" s="6"/>
      <c r="K185" s="6" t="s">
        <v>63</v>
      </c>
      <c r="M185" s="6">
        <v>2617</v>
      </c>
      <c r="N185" s="8">
        <v>0.19</v>
      </c>
      <c r="O185" s="6" t="s">
        <v>135</v>
      </c>
      <c r="P185" s="6" t="s">
        <v>48</v>
      </c>
      <c r="Q185" s="8">
        <v>0.77</v>
      </c>
      <c r="R185" s="6">
        <v>0.4</v>
      </c>
      <c r="S185" s="6" t="s">
        <v>475</v>
      </c>
      <c r="T185" s="17"/>
      <c r="V185" s="9">
        <f t="shared" si="6"/>
        <v>13773.684210526315</v>
      </c>
      <c r="W185" s="2">
        <f t="shared" si="7"/>
        <v>13773.684210526315</v>
      </c>
      <c r="X185" s="10">
        <f t="shared" si="8"/>
        <v>0.19</v>
      </c>
      <c r="AA185" s="2">
        <v>2545.4545454545455</v>
      </c>
      <c r="AB185" s="10">
        <v>0.11</v>
      </c>
    </row>
    <row r="186" spans="1:28" ht="27.6" x14ac:dyDescent="0.3">
      <c r="A186" s="6" t="s">
        <v>91</v>
      </c>
      <c r="B186" s="6" t="s">
        <v>479</v>
      </c>
      <c r="C186" s="6" t="s">
        <v>480</v>
      </c>
      <c r="D186" s="6" t="s">
        <v>481</v>
      </c>
      <c r="E186" s="6">
        <v>11.58</v>
      </c>
      <c r="F186" s="6">
        <v>12.7</v>
      </c>
      <c r="G186" s="6">
        <v>12.7</v>
      </c>
      <c r="H186" s="6" t="s">
        <v>89</v>
      </c>
      <c r="I186" s="6" t="s">
        <v>14</v>
      </c>
      <c r="J186" s="7">
        <v>45383</v>
      </c>
      <c r="K186" s="6" t="s">
        <v>55</v>
      </c>
      <c r="M186" s="6">
        <v>5531</v>
      </c>
      <c r="N186" s="8">
        <v>0.1</v>
      </c>
      <c r="O186" s="6" t="s">
        <v>482</v>
      </c>
      <c r="P186" s="6" t="s">
        <v>17</v>
      </c>
      <c r="Q186" s="6" t="s">
        <v>15</v>
      </c>
      <c r="R186" s="6">
        <v>0.43</v>
      </c>
      <c r="S186" s="6" t="s">
        <v>483</v>
      </c>
      <c r="T186" s="17"/>
      <c r="V186" s="9">
        <f t="shared" si="6"/>
        <v>55310</v>
      </c>
      <c r="W186" s="2">
        <f t="shared" si="7"/>
        <v>55310</v>
      </c>
      <c r="X186" s="10">
        <f t="shared" si="8"/>
        <v>0.1</v>
      </c>
      <c r="AA186" s="2">
        <v>2557.5757575757575</v>
      </c>
      <c r="AB186" s="10">
        <v>0.33</v>
      </c>
    </row>
    <row r="187" spans="1:28" ht="41.4" x14ac:dyDescent="0.3">
      <c r="A187" s="6" t="s">
        <v>125</v>
      </c>
      <c r="B187" s="6" t="s">
        <v>484</v>
      </c>
      <c r="C187" s="6" t="s">
        <v>485</v>
      </c>
      <c r="D187" s="6" t="s">
        <v>486</v>
      </c>
      <c r="E187" s="6">
        <v>19.68</v>
      </c>
      <c r="F187" s="6">
        <v>18.57</v>
      </c>
      <c r="G187" s="6">
        <v>18.010000000000002</v>
      </c>
      <c r="H187" s="6" t="s">
        <v>54</v>
      </c>
      <c r="I187" s="6" t="s">
        <v>5</v>
      </c>
      <c r="J187" s="6"/>
      <c r="K187" s="6" t="s">
        <v>6</v>
      </c>
      <c r="M187" s="6">
        <v>348984</v>
      </c>
      <c r="N187" s="8">
        <v>0.23</v>
      </c>
      <c r="O187" s="6" t="s">
        <v>487</v>
      </c>
      <c r="P187" s="6" t="s">
        <v>32</v>
      </c>
      <c r="Q187" s="8">
        <v>0.86</v>
      </c>
      <c r="R187" s="6">
        <v>0.28000000000000003</v>
      </c>
      <c r="S187" s="6" t="s">
        <v>488</v>
      </c>
      <c r="T187" s="17"/>
      <c r="V187" s="9">
        <f t="shared" si="6"/>
        <v>1517321.7391304348</v>
      </c>
      <c r="W187" s="2">
        <f t="shared" si="7"/>
        <v>1517321.7391304348</v>
      </c>
      <c r="X187" s="10">
        <f t="shared" si="8"/>
        <v>0.23</v>
      </c>
      <c r="AA187" s="2">
        <v>2590.4761904761904</v>
      </c>
      <c r="AB187" s="10">
        <v>0.21</v>
      </c>
    </row>
    <row r="188" spans="1:28" ht="27.6" x14ac:dyDescent="0.3">
      <c r="A188" s="6" t="s">
        <v>125</v>
      </c>
      <c r="B188" s="6" t="s">
        <v>484</v>
      </c>
      <c r="C188" s="6" t="s">
        <v>485</v>
      </c>
      <c r="D188" s="6" t="s">
        <v>489</v>
      </c>
      <c r="E188" s="6">
        <v>19.09</v>
      </c>
      <c r="F188" s="6">
        <v>19.09</v>
      </c>
      <c r="G188" s="6">
        <v>19.09</v>
      </c>
      <c r="H188" s="6" t="s">
        <v>54</v>
      </c>
      <c r="I188" s="6" t="s">
        <v>5</v>
      </c>
      <c r="J188" s="6"/>
      <c r="K188" s="6" t="s">
        <v>46</v>
      </c>
      <c r="M188" s="6">
        <v>1</v>
      </c>
      <c r="N188" s="8">
        <v>0.25</v>
      </c>
      <c r="O188" s="6" t="s">
        <v>22</v>
      </c>
      <c r="P188" s="6" t="s">
        <v>15</v>
      </c>
      <c r="Q188" s="8">
        <v>0.19</v>
      </c>
      <c r="R188" s="6">
        <v>1.3</v>
      </c>
      <c r="S188" s="6" t="s">
        <v>488</v>
      </c>
      <c r="T188" s="17"/>
      <c r="V188" s="9">
        <f t="shared" si="6"/>
        <v>4</v>
      </c>
      <c r="W188" s="2">
        <f t="shared" si="7"/>
        <v>4</v>
      </c>
      <c r="X188" s="10">
        <f t="shared" si="8"/>
        <v>0.25</v>
      </c>
      <c r="AA188" s="2">
        <v>2618.9189189189187</v>
      </c>
      <c r="AB188" s="10">
        <v>0.37</v>
      </c>
    </row>
    <row r="189" spans="1:28" ht="27.6" x14ac:dyDescent="0.3">
      <c r="A189" s="6" t="s">
        <v>125</v>
      </c>
      <c r="B189" s="6" t="s">
        <v>484</v>
      </c>
      <c r="C189" s="6" t="s">
        <v>485</v>
      </c>
      <c r="D189" s="6" t="s">
        <v>490</v>
      </c>
      <c r="E189" s="6">
        <v>24.26</v>
      </c>
      <c r="F189" s="6">
        <v>23.56</v>
      </c>
      <c r="G189" s="6">
        <v>23.51</v>
      </c>
      <c r="H189" s="6" t="s">
        <v>54</v>
      </c>
      <c r="I189" s="6" t="s">
        <v>5</v>
      </c>
      <c r="J189" s="6"/>
      <c r="K189" s="6" t="s">
        <v>63</v>
      </c>
      <c r="M189" s="6">
        <v>7844</v>
      </c>
      <c r="N189" s="8">
        <v>0.33</v>
      </c>
      <c r="O189" s="6" t="s">
        <v>22</v>
      </c>
      <c r="P189" s="6" t="s">
        <v>15</v>
      </c>
      <c r="Q189" s="6" t="s">
        <v>15</v>
      </c>
      <c r="R189" s="6">
        <v>1.3</v>
      </c>
      <c r="S189" s="6" t="s">
        <v>488</v>
      </c>
      <c r="T189" s="17"/>
      <c r="V189" s="9">
        <f t="shared" si="6"/>
        <v>23769.696969696968</v>
      </c>
      <c r="W189" s="2">
        <f t="shared" si="7"/>
        <v>23769.696969696968</v>
      </c>
      <c r="X189" s="10">
        <f t="shared" si="8"/>
        <v>0.33</v>
      </c>
      <c r="AA189" s="2">
        <v>2656.25</v>
      </c>
      <c r="AB189" s="10">
        <v>0.32</v>
      </c>
    </row>
    <row r="190" spans="1:28" ht="27.6" x14ac:dyDescent="0.3">
      <c r="A190" s="6" t="s">
        <v>64</v>
      </c>
      <c r="B190" s="6" t="s">
        <v>491</v>
      </c>
      <c r="C190" s="6" t="s">
        <v>66</v>
      </c>
      <c r="D190" s="6" t="s">
        <v>492</v>
      </c>
      <c r="E190" s="6">
        <v>29.65</v>
      </c>
      <c r="F190" s="6">
        <v>31.7</v>
      </c>
      <c r="G190" s="6">
        <v>31.2</v>
      </c>
      <c r="H190" s="6" t="s">
        <v>4</v>
      </c>
      <c r="I190" s="6" t="s">
        <v>45</v>
      </c>
      <c r="J190" s="7">
        <v>45292</v>
      </c>
      <c r="K190" s="6" t="s">
        <v>46</v>
      </c>
      <c r="M190" s="6">
        <v>744</v>
      </c>
      <c r="N190" s="8">
        <v>0.4</v>
      </c>
      <c r="O190" s="6" t="s">
        <v>22</v>
      </c>
      <c r="P190" s="6" t="s">
        <v>15</v>
      </c>
      <c r="Q190" s="8">
        <v>0.93</v>
      </c>
      <c r="R190" s="6">
        <v>1.3</v>
      </c>
      <c r="S190" s="6" t="s">
        <v>69</v>
      </c>
      <c r="T190" s="17"/>
      <c r="V190" s="9">
        <f t="shared" si="6"/>
        <v>1860</v>
      </c>
      <c r="W190" s="2">
        <f t="shared" si="7"/>
        <v>1860</v>
      </c>
      <c r="X190" s="10">
        <f t="shared" si="8"/>
        <v>0.4</v>
      </c>
      <c r="AA190" s="2">
        <v>2663.8888888888891</v>
      </c>
      <c r="AB190" s="10">
        <v>0.36</v>
      </c>
    </row>
    <row r="191" spans="1:28" ht="27.6" x14ac:dyDescent="0.3">
      <c r="A191" s="6" t="s">
        <v>50</v>
      </c>
      <c r="B191" s="6" t="s">
        <v>493</v>
      </c>
      <c r="C191" s="6" t="s">
        <v>494</v>
      </c>
      <c r="D191" s="6" t="s">
        <v>495</v>
      </c>
      <c r="E191" s="6">
        <v>17.52</v>
      </c>
      <c r="F191" s="6">
        <v>16.98</v>
      </c>
      <c r="G191" s="6">
        <v>16.920000000000002</v>
      </c>
      <c r="H191" s="6" t="s">
        <v>89</v>
      </c>
      <c r="I191" s="6" t="s">
        <v>14</v>
      </c>
      <c r="J191" s="7">
        <v>45383</v>
      </c>
      <c r="K191" s="6" t="s">
        <v>63</v>
      </c>
      <c r="M191" s="6">
        <v>2433</v>
      </c>
      <c r="N191" s="8">
        <v>0.24</v>
      </c>
      <c r="O191" s="6" t="s">
        <v>24</v>
      </c>
      <c r="P191" s="6" t="s">
        <v>8</v>
      </c>
      <c r="Q191" s="8">
        <v>0.54</v>
      </c>
      <c r="R191" s="6">
        <v>0.25</v>
      </c>
      <c r="S191" s="6" t="s">
        <v>496</v>
      </c>
      <c r="T191" s="17"/>
      <c r="V191" s="9">
        <f t="shared" si="6"/>
        <v>10137.5</v>
      </c>
      <c r="W191" s="2">
        <f t="shared" si="7"/>
        <v>10137.5</v>
      </c>
      <c r="X191" s="10">
        <f t="shared" si="8"/>
        <v>0.24</v>
      </c>
      <c r="AA191" s="2">
        <v>2683.3333333333335</v>
      </c>
      <c r="AB191" s="10">
        <v>0.48</v>
      </c>
    </row>
    <row r="192" spans="1:28" ht="27.6" x14ac:dyDescent="0.3">
      <c r="A192" s="6" t="s">
        <v>0</v>
      </c>
      <c r="B192" s="6" t="s">
        <v>497</v>
      </c>
      <c r="C192" s="6" t="s">
        <v>498</v>
      </c>
      <c r="D192" s="6" t="s">
        <v>499</v>
      </c>
      <c r="E192" s="6">
        <v>10.09</v>
      </c>
      <c r="F192" s="6">
        <v>9.8800000000000008</v>
      </c>
      <c r="G192" s="6">
        <v>9.75</v>
      </c>
      <c r="H192" s="6" t="s">
        <v>13</v>
      </c>
      <c r="I192" s="6" t="s">
        <v>5</v>
      </c>
      <c r="J192" s="7">
        <v>45383</v>
      </c>
      <c r="K192" s="6" t="s">
        <v>63</v>
      </c>
      <c r="M192" s="6">
        <v>3995</v>
      </c>
      <c r="N192" s="8">
        <v>0.24</v>
      </c>
      <c r="O192" s="6" t="s">
        <v>34</v>
      </c>
      <c r="P192" s="6" t="s">
        <v>17</v>
      </c>
      <c r="Q192" s="8">
        <v>0.26</v>
      </c>
      <c r="R192" s="6">
        <v>0.21</v>
      </c>
      <c r="S192" s="6" t="s">
        <v>500</v>
      </c>
      <c r="T192" s="17"/>
      <c r="V192" s="9">
        <f t="shared" si="6"/>
        <v>16645.833333333336</v>
      </c>
      <c r="W192" s="2">
        <f t="shared" si="7"/>
        <v>16645.833333333336</v>
      </c>
      <c r="X192" s="10">
        <f t="shared" si="8"/>
        <v>0.24</v>
      </c>
      <c r="AA192" s="2">
        <v>2733.3333333333335</v>
      </c>
      <c r="AB192" s="10">
        <v>0.12</v>
      </c>
    </row>
    <row r="193" spans="1:28" ht="41.4" x14ac:dyDescent="0.3">
      <c r="A193" s="6" t="s">
        <v>91</v>
      </c>
      <c r="B193" s="6" t="s">
        <v>501</v>
      </c>
      <c r="C193" s="6" t="s">
        <v>502</v>
      </c>
      <c r="D193" s="6" t="s">
        <v>503</v>
      </c>
      <c r="E193" s="6">
        <v>12.84</v>
      </c>
      <c r="F193" s="6">
        <v>12.68</v>
      </c>
      <c r="G193" s="6">
        <v>12.47</v>
      </c>
      <c r="H193" s="6" t="s">
        <v>4</v>
      </c>
      <c r="I193" s="6" t="s">
        <v>45</v>
      </c>
      <c r="J193" s="6"/>
      <c r="K193" s="6" t="s">
        <v>46</v>
      </c>
      <c r="M193" s="6">
        <v>445</v>
      </c>
      <c r="N193" s="8">
        <v>0.13</v>
      </c>
      <c r="O193" s="6" t="s">
        <v>34</v>
      </c>
      <c r="P193" s="6" t="s">
        <v>17</v>
      </c>
      <c r="Q193" s="8">
        <v>0.89</v>
      </c>
      <c r="R193" s="6">
        <v>0.23</v>
      </c>
      <c r="S193" s="6" t="s">
        <v>504</v>
      </c>
      <c r="T193" s="17"/>
      <c r="V193" s="9">
        <f t="shared" si="6"/>
        <v>3423.0769230769229</v>
      </c>
      <c r="W193" s="2">
        <f t="shared" si="7"/>
        <v>3423.0769230769229</v>
      </c>
      <c r="X193" s="10">
        <f t="shared" si="8"/>
        <v>0.13</v>
      </c>
      <c r="AA193" s="2">
        <v>2783.3333333333335</v>
      </c>
      <c r="AB193" s="10">
        <v>0.12</v>
      </c>
    </row>
    <row r="194" spans="1:28" ht="27.6" x14ac:dyDescent="0.3">
      <c r="A194" s="6" t="s">
        <v>64</v>
      </c>
      <c r="B194" s="6" t="s">
        <v>505</v>
      </c>
      <c r="C194" s="6" t="s">
        <v>66</v>
      </c>
      <c r="D194" s="6" t="s">
        <v>506</v>
      </c>
      <c r="E194" s="6">
        <v>18.399999999999999</v>
      </c>
      <c r="F194" s="6">
        <v>20.45</v>
      </c>
      <c r="G194" s="6">
        <v>19.95</v>
      </c>
      <c r="H194" s="6" t="s">
        <v>4</v>
      </c>
      <c r="I194" s="6" t="s">
        <v>14</v>
      </c>
      <c r="J194" s="7">
        <v>45292</v>
      </c>
      <c r="K194" s="6" t="s">
        <v>46</v>
      </c>
      <c r="M194" s="6">
        <v>1232</v>
      </c>
      <c r="N194" s="8">
        <v>0.3</v>
      </c>
      <c r="O194" s="6" t="s">
        <v>68</v>
      </c>
      <c r="P194" s="6" t="s">
        <v>17</v>
      </c>
      <c r="Q194" s="8">
        <v>0.77</v>
      </c>
      <c r="R194" s="6">
        <v>0.23</v>
      </c>
      <c r="S194" s="6" t="s">
        <v>69</v>
      </c>
      <c r="T194" s="17"/>
      <c r="V194" s="9">
        <f t="shared" si="6"/>
        <v>4106.666666666667</v>
      </c>
      <c r="W194" s="2">
        <f t="shared" si="7"/>
        <v>4106.666666666667</v>
      </c>
      <c r="X194" s="10">
        <f t="shared" si="8"/>
        <v>0.3</v>
      </c>
      <c r="AA194" s="2">
        <v>2793.75</v>
      </c>
      <c r="AB194" s="10">
        <v>0.16</v>
      </c>
    </row>
    <row r="195" spans="1:28" ht="41.4" x14ac:dyDescent="0.3">
      <c r="A195" s="6" t="s">
        <v>106</v>
      </c>
      <c r="B195" s="6" t="s">
        <v>507</v>
      </c>
      <c r="C195" s="6" t="s">
        <v>508</v>
      </c>
      <c r="D195" s="6" t="s">
        <v>509</v>
      </c>
      <c r="E195" s="6">
        <v>21.88</v>
      </c>
      <c r="F195" s="6">
        <v>21.43</v>
      </c>
      <c r="G195" s="6">
        <v>15.97</v>
      </c>
      <c r="H195" s="6" t="s">
        <v>13</v>
      </c>
      <c r="I195" s="6" t="s">
        <v>5</v>
      </c>
      <c r="J195" s="7">
        <v>45383</v>
      </c>
      <c r="K195" s="6" t="s">
        <v>6</v>
      </c>
      <c r="M195" s="6">
        <v>50230</v>
      </c>
      <c r="N195" s="8">
        <v>0.15</v>
      </c>
      <c r="O195" s="6" t="s">
        <v>510</v>
      </c>
      <c r="P195" s="6" t="s">
        <v>8</v>
      </c>
      <c r="Q195" s="8">
        <v>0.54</v>
      </c>
      <c r="R195" s="6">
        <v>0.25</v>
      </c>
      <c r="S195" s="6" t="s">
        <v>511</v>
      </c>
      <c r="T195" s="17"/>
      <c r="V195" s="9">
        <f t="shared" si="6"/>
        <v>334866.66666666669</v>
      </c>
      <c r="W195" s="2">
        <f t="shared" si="7"/>
        <v>334866.66666666669</v>
      </c>
      <c r="X195" s="10">
        <f t="shared" si="8"/>
        <v>0.15</v>
      </c>
      <c r="AA195" s="2">
        <v>2806.5217391304345</v>
      </c>
      <c r="AB195" s="10">
        <v>0.46</v>
      </c>
    </row>
    <row r="196" spans="1:28" ht="27.6" x14ac:dyDescent="0.3">
      <c r="A196" s="6" t="s">
        <v>64</v>
      </c>
      <c r="B196" s="6" t="s">
        <v>512</v>
      </c>
      <c r="C196" s="6" t="s">
        <v>66</v>
      </c>
      <c r="D196" s="6" t="s">
        <v>513</v>
      </c>
      <c r="E196" s="6">
        <v>24.37</v>
      </c>
      <c r="F196" s="6">
        <v>26.42</v>
      </c>
      <c r="G196" s="6">
        <v>25.92</v>
      </c>
      <c r="H196" s="6" t="s">
        <v>4</v>
      </c>
      <c r="I196" s="6" t="s">
        <v>45</v>
      </c>
      <c r="J196" s="7">
        <v>45292</v>
      </c>
      <c r="K196" s="6" t="s">
        <v>46</v>
      </c>
      <c r="M196" s="6">
        <v>610</v>
      </c>
      <c r="N196" s="8">
        <v>0.28000000000000003</v>
      </c>
      <c r="O196" s="6" t="s">
        <v>22</v>
      </c>
      <c r="P196" s="6" t="s">
        <v>15</v>
      </c>
      <c r="Q196" s="8">
        <v>0.31</v>
      </c>
      <c r="R196" s="6">
        <v>1.3</v>
      </c>
      <c r="S196" s="6" t="s">
        <v>69</v>
      </c>
      <c r="T196" s="17"/>
      <c r="V196" s="9">
        <f t="shared" si="6"/>
        <v>2178.5714285714284</v>
      </c>
      <c r="W196" s="2">
        <f t="shared" si="7"/>
        <v>2178.5714285714284</v>
      </c>
      <c r="X196" s="10">
        <f t="shared" si="8"/>
        <v>0.28000000000000003</v>
      </c>
      <c r="AA196" s="2">
        <v>2866.6666666666665</v>
      </c>
      <c r="AB196" s="10">
        <v>0.33</v>
      </c>
    </row>
    <row r="197" spans="1:28" ht="27.6" x14ac:dyDescent="0.3">
      <c r="A197" s="6" t="s">
        <v>64</v>
      </c>
      <c r="B197" s="6" t="s">
        <v>512</v>
      </c>
      <c r="C197" s="6" t="s">
        <v>66</v>
      </c>
      <c r="D197" s="6" t="s">
        <v>514</v>
      </c>
      <c r="E197" s="6">
        <v>21.88</v>
      </c>
      <c r="F197" s="6">
        <v>23.92</v>
      </c>
      <c r="G197" s="6">
        <v>23.43</v>
      </c>
      <c r="H197" s="6" t="s">
        <v>4</v>
      </c>
      <c r="I197" s="6" t="s">
        <v>45</v>
      </c>
      <c r="J197" s="7">
        <v>45292</v>
      </c>
      <c r="K197" s="6" t="s">
        <v>46</v>
      </c>
      <c r="M197" s="6">
        <v>1429</v>
      </c>
      <c r="N197" s="8">
        <v>0.23</v>
      </c>
      <c r="O197" s="6" t="s">
        <v>169</v>
      </c>
      <c r="P197" s="6" t="s">
        <v>8</v>
      </c>
      <c r="Q197" s="8">
        <v>0.31</v>
      </c>
      <c r="R197" s="6">
        <v>0.42</v>
      </c>
      <c r="S197" s="6" t="s">
        <v>69</v>
      </c>
      <c r="T197" s="17"/>
      <c r="V197" s="9">
        <f t="shared" si="6"/>
        <v>6213.0434782608691</v>
      </c>
      <c r="W197" s="2">
        <f t="shared" si="7"/>
        <v>6213.0434782608691</v>
      </c>
      <c r="X197" s="10">
        <f t="shared" si="8"/>
        <v>0.23</v>
      </c>
      <c r="AA197" s="2">
        <v>2923.3333333333335</v>
      </c>
      <c r="AB197" s="10">
        <v>0.3</v>
      </c>
    </row>
    <row r="198" spans="1:28" ht="27.6" x14ac:dyDescent="0.3">
      <c r="A198" s="6" t="s">
        <v>50</v>
      </c>
      <c r="B198" s="6" t="s">
        <v>515</v>
      </c>
      <c r="C198" s="6" t="s">
        <v>494</v>
      </c>
      <c r="D198" s="6" t="s">
        <v>516</v>
      </c>
      <c r="E198" s="6">
        <v>18.18</v>
      </c>
      <c r="F198" s="6">
        <v>17.649999999999999</v>
      </c>
      <c r="G198" s="6">
        <v>17.59</v>
      </c>
      <c r="H198" s="6" t="s">
        <v>89</v>
      </c>
      <c r="I198" s="6" t="s">
        <v>14</v>
      </c>
      <c r="J198" s="7">
        <v>45383</v>
      </c>
      <c r="K198" s="6" t="s">
        <v>63</v>
      </c>
      <c r="M198" s="6">
        <v>2038</v>
      </c>
      <c r="N198" s="8">
        <v>0.21</v>
      </c>
      <c r="O198" s="6" t="s">
        <v>24</v>
      </c>
      <c r="P198" s="6" t="s">
        <v>8</v>
      </c>
      <c r="Q198" s="8">
        <v>0.63</v>
      </c>
      <c r="R198" s="6">
        <v>0.24</v>
      </c>
      <c r="S198" s="6" t="s">
        <v>496</v>
      </c>
      <c r="T198" s="17"/>
      <c r="V198" s="9">
        <f t="shared" si="6"/>
        <v>9704.7619047619046</v>
      </c>
      <c r="W198" s="2">
        <f t="shared" si="7"/>
        <v>9704.7619047619046</v>
      </c>
      <c r="X198" s="10">
        <f t="shared" si="8"/>
        <v>0.21</v>
      </c>
      <c r="AA198" s="2">
        <v>2945</v>
      </c>
      <c r="AB198" s="10">
        <v>0.2</v>
      </c>
    </row>
    <row r="199" spans="1:28" ht="27.6" x14ac:dyDescent="0.3">
      <c r="A199" s="6" t="s">
        <v>177</v>
      </c>
      <c r="B199" s="6" t="s">
        <v>517</v>
      </c>
      <c r="C199" s="6" t="s">
        <v>518</v>
      </c>
      <c r="D199" s="6" t="s">
        <v>519</v>
      </c>
      <c r="E199" s="6">
        <v>21.09</v>
      </c>
      <c r="F199" s="6">
        <v>20.170000000000002</v>
      </c>
      <c r="G199" s="6">
        <v>19.670000000000002</v>
      </c>
      <c r="H199" s="6" t="s">
        <v>13</v>
      </c>
      <c r="I199" s="6" t="s">
        <v>45</v>
      </c>
      <c r="J199" s="7">
        <v>45292</v>
      </c>
      <c r="K199" s="6" t="s">
        <v>55</v>
      </c>
      <c r="M199" s="6">
        <v>13000</v>
      </c>
      <c r="N199" s="8">
        <v>0.14000000000000001</v>
      </c>
      <c r="O199" s="6" t="s">
        <v>175</v>
      </c>
      <c r="P199" s="6" t="s">
        <v>15</v>
      </c>
      <c r="Q199" s="8">
        <v>0.75</v>
      </c>
      <c r="R199" s="6">
        <v>0.3</v>
      </c>
      <c r="S199" s="6" t="s">
        <v>520</v>
      </c>
      <c r="T199" s="17"/>
      <c r="V199" s="9">
        <f t="shared" si="6"/>
        <v>92857.142857142855</v>
      </c>
      <c r="W199" s="2">
        <f t="shared" si="7"/>
        <v>92857.142857142855</v>
      </c>
      <c r="X199" s="10">
        <f t="shared" si="8"/>
        <v>0.14000000000000001</v>
      </c>
      <c r="AA199" s="2">
        <v>2981.25</v>
      </c>
      <c r="AB199" s="10">
        <v>0.16</v>
      </c>
    </row>
    <row r="200" spans="1:28" ht="27.6" x14ac:dyDescent="0.3">
      <c r="A200" s="6" t="s">
        <v>91</v>
      </c>
      <c r="B200" s="6" t="s">
        <v>521</v>
      </c>
      <c r="C200" s="6" t="s">
        <v>522</v>
      </c>
      <c r="D200" s="6" t="s">
        <v>15</v>
      </c>
      <c r="E200" s="6">
        <v>11.83</v>
      </c>
      <c r="F200" s="6">
        <v>12.47</v>
      </c>
      <c r="G200" s="6">
        <v>12.62</v>
      </c>
      <c r="H200" s="6" t="s">
        <v>4</v>
      </c>
      <c r="I200" s="6" t="s">
        <v>45</v>
      </c>
      <c r="J200" s="7">
        <v>45292</v>
      </c>
      <c r="K200" s="6" t="s">
        <v>63</v>
      </c>
      <c r="M200" s="6">
        <v>4</v>
      </c>
      <c r="N200" s="8">
        <v>0.19</v>
      </c>
      <c r="O200" s="6" t="s">
        <v>523</v>
      </c>
      <c r="P200" s="6" t="s">
        <v>48</v>
      </c>
      <c r="Q200" s="8">
        <v>0.56999999999999995</v>
      </c>
      <c r="R200" s="6">
        <v>0.3</v>
      </c>
      <c r="S200" s="6" t="s">
        <v>524</v>
      </c>
      <c r="T200" s="17"/>
      <c r="V200" s="9">
        <f t="shared" si="6"/>
        <v>21.05263157894737</v>
      </c>
      <c r="W200" s="2">
        <f t="shared" si="7"/>
        <v>21.05263157894737</v>
      </c>
      <c r="X200" s="10">
        <f t="shared" si="8"/>
        <v>0.19</v>
      </c>
      <c r="AA200" s="2">
        <v>2987.5</v>
      </c>
      <c r="AB200" s="10">
        <v>0.08</v>
      </c>
    </row>
    <row r="201" spans="1:28" ht="82.8" x14ac:dyDescent="0.3">
      <c r="A201" s="6" t="s">
        <v>72</v>
      </c>
      <c r="B201" s="6" t="s">
        <v>525</v>
      </c>
      <c r="C201" s="6" t="s">
        <v>526</v>
      </c>
      <c r="D201" s="6" t="s">
        <v>527</v>
      </c>
      <c r="E201" s="6">
        <v>18.52</v>
      </c>
      <c r="F201" s="6">
        <v>17.52</v>
      </c>
      <c r="G201" s="6">
        <v>17.52</v>
      </c>
      <c r="H201" s="6" t="s">
        <v>13</v>
      </c>
      <c r="I201" s="6" t="s">
        <v>45</v>
      </c>
      <c r="J201" s="7">
        <v>45383</v>
      </c>
      <c r="K201" s="6" t="s">
        <v>55</v>
      </c>
      <c r="M201" s="6">
        <v>33527</v>
      </c>
      <c r="N201" s="8">
        <v>0.14000000000000001</v>
      </c>
      <c r="O201" s="6" t="s">
        <v>528</v>
      </c>
      <c r="P201" s="6" t="s">
        <v>32</v>
      </c>
      <c r="Q201" s="8">
        <v>0.7</v>
      </c>
      <c r="R201" s="6">
        <v>0.28000000000000003</v>
      </c>
      <c r="S201" s="6" t="s">
        <v>529</v>
      </c>
      <c r="T201" s="17"/>
      <c r="V201" s="9">
        <f t="shared" si="6"/>
        <v>239478.57142857142</v>
      </c>
      <c r="W201" s="2">
        <f t="shared" si="7"/>
        <v>239478.57142857142</v>
      </c>
      <c r="X201" s="10">
        <f t="shared" si="8"/>
        <v>0.14000000000000001</v>
      </c>
      <c r="AA201" s="2">
        <v>3000</v>
      </c>
      <c r="AB201" s="10">
        <v>0.2</v>
      </c>
    </row>
    <row r="202" spans="1:28" ht="27.6" x14ac:dyDescent="0.3">
      <c r="A202" s="6" t="s">
        <v>64</v>
      </c>
      <c r="B202" s="6" t="s">
        <v>530</v>
      </c>
      <c r="C202" s="6" t="s">
        <v>66</v>
      </c>
      <c r="D202" s="6" t="s">
        <v>531</v>
      </c>
      <c r="E202" s="6">
        <v>20.18</v>
      </c>
      <c r="F202" s="6">
        <v>22.22</v>
      </c>
      <c r="G202" s="6">
        <v>21.73</v>
      </c>
      <c r="H202" s="6" t="s">
        <v>4</v>
      </c>
      <c r="I202" s="6" t="s">
        <v>45</v>
      </c>
      <c r="J202" s="7">
        <v>45292</v>
      </c>
      <c r="K202" s="6" t="s">
        <v>46</v>
      </c>
      <c r="M202" s="6">
        <v>818</v>
      </c>
      <c r="N202" s="8">
        <v>0.18</v>
      </c>
      <c r="O202" s="6" t="s">
        <v>236</v>
      </c>
      <c r="P202" s="6" t="s">
        <v>48</v>
      </c>
      <c r="Q202" s="8">
        <v>0.61</v>
      </c>
      <c r="R202" s="6">
        <v>0.24</v>
      </c>
      <c r="S202" s="6" t="s">
        <v>69</v>
      </c>
      <c r="T202" s="17"/>
      <c r="V202" s="9">
        <f t="shared" si="6"/>
        <v>4544.4444444444443</v>
      </c>
      <c r="W202" s="2">
        <f t="shared" si="7"/>
        <v>4544.4444444444443</v>
      </c>
      <c r="X202" s="10">
        <f t="shared" si="8"/>
        <v>0.18</v>
      </c>
      <c r="AA202" s="2">
        <v>3021.212121212121</v>
      </c>
      <c r="AB202" s="10">
        <v>0.33</v>
      </c>
    </row>
    <row r="203" spans="1:28" ht="27.6" x14ac:dyDescent="0.3">
      <c r="A203" s="6" t="s">
        <v>64</v>
      </c>
      <c r="B203" s="6" t="s">
        <v>532</v>
      </c>
      <c r="C203" s="6" t="s">
        <v>66</v>
      </c>
      <c r="D203" s="6" t="s">
        <v>533</v>
      </c>
      <c r="E203" s="6">
        <v>23.68</v>
      </c>
      <c r="F203" s="6">
        <v>25.72</v>
      </c>
      <c r="G203" s="6">
        <v>25.23</v>
      </c>
      <c r="H203" s="6" t="s">
        <v>4</v>
      </c>
      <c r="I203" s="6" t="s">
        <v>5</v>
      </c>
      <c r="J203" s="7">
        <v>45292</v>
      </c>
      <c r="K203" s="6" t="s">
        <v>46</v>
      </c>
      <c r="M203" s="6">
        <v>514</v>
      </c>
      <c r="N203" s="8">
        <v>0.34</v>
      </c>
      <c r="O203" s="6" t="s">
        <v>386</v>
      </c>
      <c r="P203" s="6" t="s">
        <v>8</v>
      </c>
      <c r="Q203" s="8">
        <v>0.42</v>
      </c>
      <c r="R203" s="6">
        <v>1.04</v>
      </c>
      <c r="S203" s="6" t="s">
        <v>69</v>
      </c>
      <c r="T203" s="17"/>
      <c r="V203" s="9">
        <f t="shared" si="6"/>
        <v>1511.7647058823529</v>
      </c>
      <c r="W203" s="2">
        <f t="shared" si="7"/>
        <v>1511.7647058823529</v>
      </c>
      <c r="X203" s="10">
        <f t="shared" si="8"/>
        <v>0.34</v>
      </c>
      <c r="AA203" s="2">
        <v>3025</v>
      </c>
      <c r="AB203" s="10">
        <v>0.08</v>
      </c>
    </row>
    <row r="204" spans="1:28" ht="27.6" x14ac:dyDescent="0.3">
      <c r="A204" s="6" t="s">
        <v>64</v>
      </c>
      <c r="B204" s="6" t="s">
        <v>534</v>
      </c>
      <c r="C204" s="6" t="s">
        <v>66</v>
      </c>
      <c r="D204" s="6" t="s">
        <v>535</v>
      </c>
      <c r="E204" s="6">
        <v>19.71</v>
      </c>
      <c r="F204" s="6">
        <v>21.75</v>
      </c>
      <c r="G204" s="6">
        <v>21.26</v>
      </c>
      <c r="H204" s="6" t="s">
        <v>4</v>
      </c>
      <c r="I204" s="6" t="s">
        <v>45</v>
      </c>
      <c r="J204" s="7">
        <v>45292</v>
      </c>
      <c r="K204" s="6" t="s">
        <v>63</v>
      </c>
      <c r="M204" s="6">
        <v>2021</v>
      </c>
      <c r="N204" s="8">
        <v>0.14000000000000001</v>
      </c>
      <c r="O204" s="6" t="s">
        <v>169</v>
      </c>
      <c r="P204" s="6" t="s">
        <v>8</v>
      </c>
      <c r="Q204" s="8">
        <v>0.65</v>
      </c>
      <c r="R204" s="6">
        <v>0.27</v>
      </c>
      <c r="S204" s="6" t="s">
        <v>69</v>
      </c>
      <c r="T204" s="17"/>
      <c r="V204" s="9">
        <f t="shared" ref="V204:V268" si="9">M204/N204</f>
        <v>14435.714285714284</v>
      </c>
      <c r="W204" s="2">
        <f t="shared" ref="W204:W267" si="10">IFERROR(V204,0)</f>
        <v>14435.714285714284</v>
      </c>
      <c r="X204" s="10">
        <f t="shared" ref="X204:X267" si="11">N204</f>
        <v>0.14000000000000001</v>
      </c>
      <c r="AA204" s="2">
        <v>3061.9047619047619</v>
      </c>
      <c r="AB204" s="10">
        <v>0.42</v>
      </c>
    </row>
    <row r="205" spans="1:28" ht="27.6" x14ac:dyDescent="0.3">
      <c r="A205" s="6" t="s">
        <v>64</v>
      </c>
      <c r="B205" s="6" t="s">
        <v>534</v>
      </c>
      <c r="C205" s="6" t="s">
        <v>66</v>
      </c>
      <c r="D205" s="6" t="s">
        <v>536</v>
      </c>
      <c r="E205" s="6">
        <v>26.65</v>
      </c>
      <c r="F205" s="6">
        <v>28.67</v>
      </c>
      <c r="G205" s="6">
        <v>28.18</v>
      </c>
      <c r="H205" s="6" t="s">
        <v>4</v>
      </c>
      <c r="I205" s="6" t="s">
        <v>45</v>
      </c>
      <c r="J205" s="7">
        <v>45292</v>
      </c>
      <c r="K205" s="6" t="s">
        <v>46</v>
      </c>
      <c r="M205" s="6">
        <v>260</v>
      </c>
      <c r="N205" s="8">
        <v>0.3</v>
      </c>
      <c r="O205" s="6" t="s">
        <v>22</v>
      </c>
      <c r="P205" s="6" t="s">
        <v>15</v>
      </c>
      <c r="Q205" s="6" t="s">
        <v>15</v>
      </c>
      <c r="R205" s="6">
        <v>1.3</v>
      </c>
      <c r="S205" s="6" t="s">
        <v>69</v>
      </c>
      <c r="T205" s="17"/>
      <c r="V205" s="9">
        <f t="shared" si="9"/>
        <v>866.66666666666674</v>
      </c>
      <c r="W205" s="2">
        <f t="shared" si="10"/>
        <v>866.66666666666674</v>
      </c>
      <c r="X205" s="10">
        <f t="shared" si="11"/>
        <v>0.3</v>
      </c>
      <c r="AA205" s="2">
        <v>3100</v>
      </c>
      <c r="AB205" s="10">
        <v>0.09</v>
      </c>
    </row>
    <row r="206" spans="1:28" ht="27.6" x14ac:dyDescent="0.3">
      <c r="A206" s="6" t="s">
        <v>91</v>
      </c>
      <c r="B206" s="6" t="s">
        <v>537</v>
      </c>
      <c r="C206" s="6" t="s">
        <v>538</v>
      </c>
      <c r="D206" s="6" t="s">
        <v>15</v>
      </c>
      <c r="E206" s="6">
        <v>12.21</v>
      </c>
      <c r="F206" s="6">
        <v>11.77</v>
      </c>
      <c r="G206" s="6">
        <v>11.66</v>
      </c>
      <c r="H206" s="6" t="s">
        <v>4</v>
      </c>
      <c r="I206" s="6" t="s">
        <v>45</v>
      </c>
      <c r="J206" s="7">
        <v>45047</v>
      </c>
      <c r="K206" s="6" t="s">
        <v>55</v>
      </c>
      <c r="M206" s="6" t="s">
        <v>15</v>
      </c>
      <c r="N206" s="8" t="s">
        <v>15</v>
      </c>
      <c r="O206" s="6" t="s">
        <v>482</v>
      </c>
      <c r="P206" s="6" t="s">
        <v>17</v>
      </c>
      <c r="Q206" s="8">
        <v>0.11</v>
      </c>
      <c r="R206" s="6">
        <v>0.21</v>
      </c>
      <c r="S206" s="6" t="s">
        <v>539</v>
      </c>
      <c r="T206" s="17"/>
      <c r="V206" s="9" t="e">
        <f t="shared" si="9"/>
        <v>#VALUE!</v>
      </c>
      <c r="W206" s="2">
        <f t="shared" si="10"/>
        <v>0</v>
      </c>
      <c r="X206" s="10" t="str">
        <f t="shared" si="11"/>
        <v>-</v>
      </c>
      <c r="AA206" s="2">
        <v>3159.375</v>
      </c>
      <c r="AB206" s="10">
        <v>0.32</v>
      </c>
    </row>
    <row r="207" spans="1:28" ht="27.6" x14ac:dyDescent="0.3">
      <c r="A207" s="6" t="s">
        <v>41</v>
      </c>
      <c r="B207" s="6" t="s">
        <v>540</v>
      </c>
      <c r="C207" s="6" t="s">
        <v>541</v>
      </c>
      <c r="D207" s="6" t="s">
        <v>542</v>
      </c>
      <c r="E207" s="6">
        <v>26.52</v>
      </c>
      <c r="F207" s="6">
        <v>26.52</v>
      </c>
      <c r="G207" s="6">
        <v>26.52</v>
      </c>
      <c r="H207" s="6" t="s">
        <v>13</v>
      </c>
      <c r="I207" s="6" t="s">
        <v>45</v>
      </c>
      <c r="J207" s="6"/>
      <c r="K207" s="6" t="s">
        <v>63</v>
      </c>
      <c r="M207" s="6">
        <v>1478</v>
      </c>
      <c r="N207" s="8">
        <v>0.14000000000000001</v>
      </c>
      <c r="O207" s="6" t="s">
        <v>22</v>
      </c>
      <c r="P207" s="6" t="s">
        <v>15</v>
      </c>
      <c r="Q207" s="8">
        <v>0.73</v>
      </c>
      <c r="R207" s="6">
        <v>0.4</v>
      </c>
      <c r="S207" s="6" t="s">
        <v>543</v>
      </c>
      <c r="T207" s="17"/>
      <c r="V207" s="9">
        <f t="shared" si="9"/>
        <v>10557.142857142857</v>
      </c>
      <c r="W207" s="2">
        <f t="shared" si="10"/>
        <v>10557.142857142857</v>
      </c>
      <c r="X207" s="10">
        <f t="shared" si="11"/>
        <v>0.14000000000000001</v>
      </c>
      <c r="AA207" s="2">
        <v>3248.1481481481478</v>
      </c>
      <c r="AB207" s="10">
        <v>0.27</v>
      </c>
    </row>
    <row r="208" spans="1:28" ht="41.4" x14ac:dyDescent="0.3">
      <c r="A208" s="6" t="s">
        <v>41</v>
      </c>
      <c r="B208" s="6" t="s">
        <v>540</v>
      </c>
      <c r="C208" s="6" t="s">
        <v>541</v>
      </c>
      <c r="D208" s="6" t="s">
        <v>540</v>
      </c>
      <c r="E208" s="6">
        <v>27.17</v>
      </c>
      <c r="F208" s="6">
        <v>27.17</v>
      </c>
      <c r="G208" s="6">
        <v>27.17</v>
      </c>
      <c r="H208" s="6" t="s">
        <v>13</v>
      </c>
      <c r="I208" s="6" t="s">
        <v>45</v>
      </c>
      <c r="J208" s="6"/>
      <c r="K208" s="6" t="s">
        <v>55</v>
      </c>
      <c r="M208" s="6">
        <v>5091</v>
      </c>
      <c r="N208" s="8">
        <v>0.17</v>
      </c>
      <c r="O208" s="6" t="s">
        <v>544</v>
      </c>
      <c r="P208" s="6" t="s">
        <v>84</v>
      </c>
      <c r="Q208" s="8">
        <v>0.61</v>
      </c>
      <c r="R208" s="6">
        <v>0.73</v>
      </c>
      <c r="S208" s="6" t="s">
        <v>543</v>
      </c>
      <c r="T208" s="17"/>
      <c r="V208" s="9">
        <f t="shared" si="9"/>
        <v>29947.058823529409</v>
      </c>
      <c r="W208" s="2">
        <f t="shared" si="10"/>
        <v>29947.058823529409</v>
      </c>
      <c r="X208" s="10">
        <f t="shared" si="11"/>
        <v>0.17</v>
      </c>
      <c r="AA208" s="2">
        <v>3331.25</v>
      </c>
      <c r="AB208" s="10">
        <v>0.32</v>
      </c>
    </row>
    <row r="209" spans="1:28" ht="27.6" x14ac:dyDescent="0.3">
      <c r="A209" s="6" t="s">
        <v>0</v>
      </c>
      <c r="B209" s="6" t="s">
        <v>545</v>
      </c>
      <c r="C209" s="6" t="s">
        <v>546</v>
      </c>
      <c r="D209" s="6" t="s">
        <v>547</v>
      </c>
      <c r="E209" s="6">
        <v>20.010000000000002</v>
      </c>
      <c r="F209" s="6">
        <v>19.489999999999998</v>
      </c>
      <c r="G209" s="6">
        <v>19.45</v>
      </c>
      <c r="H209" s="6" t="s">
        <v>89</v>
      </c>
      <c r="I209" s="6" t="s">
        <v>14</v>
      </c>
      <c r="J209" s="7">
        <v>45383</v>
      </c>
      <c r="K209" s="6" t="s">
        <v>55</v>
      </c>
      <c r="M209" s="6">
        <v>8834</v>
      </c>
      <c r="N209" s="8">
        <v>0.1</v>
      </c>
      <c r="O209" s="6" t="s">
        <v>548</v>
      </c>
      <c r="P209" s="6" t="s">
        <v>8</v>
      </c>
      <c r="Q209" s="8">
        <v>0.21</v>
      </c>
      <c r="R209" s="6">
        <v>0.43</v>
      </c>
      <c r="S209" s="6" t="s">
        <v>549</v>
      </c>
      <c r="T209" s="17"/>
      <c r="V209" s="9">
        <f t="shared" si="9"/>
        <v>88340</v>
      </c>
      <c r="W209" s="2">
        <f t="shared" si="10"/>
        <v>88340</v>
      </c>
      <c r="X209" s="10">
        <f t="shared" si="11"/>
        <v>0.1</v>
      </c>
      <c r="AA209" s="2">
        <v>3339.393939393939</v>
      </c>
      <c r="AB209" s="10">
        <v>0.33</v>
      </c>
    </row>
    <row r="210" spans="1:28" ht="41.4" x14ac:dyDescent="0.3">
      <c r="A210" s="6" t="s">
        <v>50</v>
      </c>
      <c r="B210" s="6" t="s">
        <v>550</v>
      </c>
      <c r="C210" s="6" t="s">
        <v>551</v>
      </c>
      <c r="D210" s="6" t="s">
        <v>552</v>
      </c>
      <c r="E210" s="6">
        <v>14.02</v>
      </c>
      <c r="F210" s="6">
        <v>14.02</v>
      </c>
      <c r="G210" s="6">
        <v>13.46</v>
      </c>
      <c r="H210" s="6" t="s">
        <v>13</v>
      </c>
      <c r="I210" s="6" t="s">
        <v>45</v>
      </c>
      <c r="J210" s="7">
        <v>45383</v>
      </c>
      <c r="K210" s="6" t="s">
        <v>55</v>
      </c>
      <c r="M210" s="6">
        <v>10</v>
      </c>
      <c r="N210" s="8">
        <v>0.15</v>
      </c>
      <c r="O210" s="6" t="s">
        <v>553</v>
      </c>
      <c r="P210" s="6" t="s">
        <v>8</v>
      </c>
      <c r="Q210" s="8">
        <v>0.5</v>
      </c>
      <c r="R210" s="6">
        <v>0.26</v>
      </c>
      <c r="S210" s="6" t="s">
        <v>554</v>
      </c>
      <c r="T210" s="17"/>
      <c r="V210" s="9">
        <f t="shared" si="9"/>
        <v>66.666666666666671</v>
      </c>
      <c r="W210" s="2">
        <f t="shared" si="10"/>
        <v>66.666666666666671</v>
      </c>
      <c r="X210" s="10">
        <f t="shared" si="11"/>
        <v>0.15</v>
      </c>
      <c r="AA210" s="2">
        <v>3400</v>
      </c>
      <c r="AB210" s="10">
        <v>0.3</v>
      </c>
    </row>
    <row r="211" spans="1:28" ht="27.6" x14ac:dyDescent="0.3">
      <c r="A211" s="6" t="s">
        <v>50</v>
      </c>
      <c r="B211" s="6" t="s">
        <v>555</v>
      </c>
      <c r="C211" s="6" t="s">
        <v>556</v>
      </c>
      <c r="D211" s="6" t="s">
        <v>557</v>
      </c>
      <c r="E211" s="6">
        <v>14.35</v>
      </c>
      <c r="F211" s="6">
        <v>14.35</v>
      </c>
      <c r="G211" s="6">
        <v>14.35</v>
      </c>
      <c r="H211" s="6" t="s">
        <v>4</v>
      </c>
      <c r="I211" s="6">
        <v>0</v>
      </c>
      <c r="J211" s="7">
        <v>45292</v>
      </c>
      <c r="K211" s="6" t="s">
        <v>6</v>
      </c>
      <c r="M211" s="6">
        <v>91837</v>
      </c>
      <c r="N211" s="8">
        <v>0.14000000000000001</v>
      </c>
      <c r="O211" s="6" t="s">
        <v>558</v>
      </c>
      <c r="P211" s="6" t="s">
        <v>84</v>
      </c>
      <c r="Q211" s="8">
        <v>0.87</v>
      </c>
      <c r="R211" s="6" t="s">
        <v>15</v>
      </c>
      <c r="S211" s="6" t="s">
        <v>559</v>
      </c>
      <c r="T211" s="17"/>
      <c r="V211" s="9">
        <f t="shared" si="9"/>
        <v>655978.57142857136</v>
      </c>
      <c r="W211" s="2">
        <f t="shared" si="10"/>
        <v>655978.57142857136</v>
      </c>
      <c r="X211" s="10">
        <f t="shared" si="11"/>
        <v>0.14000000000000001</v>
      </c>
      <c r="AA211" s="2">
        <v>3423.0769230769229</v>
      </c>
      <c r="AB211" s="10">
        <v>0.13</v>
      </c>
    </row>
    <row r="212" spans="1:28" ht="41.4" x14ac:dyDescent="0.3">
      <c r="A212" s="6" t="s">
        <v>560</v>
      </c>
      <c r="B212" s="6" t="s">
        <v>560</v>
      </c>
      <c r="C212" s="6" t="s">
        <v>561</v>
      </c>
      <c r="D212" s="6" t="s">
        <v>75</v>
      </c>
      <c r="E212" s="6" t="s">
        <v>15</v>
      </c>
      <c r="F212" s="6">
        <v>14.89</v>
      </c>
      <c r="G212" s="6">
        <v>14.89</v>
      </c>
      <c r="H212" s="6" t="s">
        <v>89</v>
      </c>
      <c r="I212" s="6" t="s">
        <v>45</v>
      </c>
      <c r="J212" s="7">
        <v>45292</v>
      </c>
      <c r="K212" s="6" t="s">
        <v>6</v>
      </c>
      <c r="M212" s="6">
        <v>498929</v>
      </c>
      <c r="N212" s="8">
        <v>0.14000000000000001</v>
      </c>
      <c r="O212" s="6" t="s">
        <v>562</v>
      </c>
      <c r="P212" s="6" t="s">
        <v>32</v>
      </c>
      <c r="Q212" s="8">
        <v>0.79</v>
      </c>
      <c r="R212" s="6">
        <v>0.33</v>
      </c>
      <c r="S212" s="6" t="s">
        <v>563</v>
      </c>
      <c r="T212" s="17"/>
      <c r="V212" s="9">
        <f t="shared" si="9"/>
        <v>3563778.5714285709</v>
      </c>
      <c r="W212" s="2">
        <f t="shared" si="10"/>
        <v>3563778.5714285709</v>
      </c>
      <c r="X212" s="10">
        <f t="shared" si="11"/>
        <v>0.14000000000000001</v>
      </c>
      <c r="AA212" s="2">
        <v>3428.5714285714289</v>
      </c>
      <c r="AB212" s="10">
        <v>0.35</v>
      </c>
    </row>
    <row r="213" spans="1:28" ht="27.6" x14ac:dyDescent="0.3">
      <c r="A213" s="6" t="s">
        <v>560</v>
      </c>
      <c r="B213" s="6" t="s">
        <v>560</v>
      </c>
      <c r="C213" s="6" t="s">
        <v>561</v>
      </c>
      <c r="D213" s="6" t="s">
        <v>564</v>
      </c>
      <c r="E213" s="6" t="s">
        <v>15</v>
      </c>
      <c r="F213" s="6">
        <v>21.78</v>
      </c>
      <c r="G213" s="6" t="s">
        <v>15</v>
      </c>
      <c r="H213" s="6" t="s">
        <v>89</v>
      </c>
      <c r="I213" s="6" t="s">
        <v>97</v>
      </c>
      <c r="J213" s="7">
        <v>45352</v>
      </c>
      <c r="K213" s="6" t="s">
        <v>63</v>
      </c>
      <c r="M213" s="6">
        <v>1</v>
      </c>
      <c r="N213" s="8">
        <v>0.09</v>
      </c>
      <c r="O213" s="6" t="s">
        <v>22</v>
      </c>
      <c r="P213" s="6" t="s">
        <v>15</v>
      </c>
      <c r="Q213" s="8">
        <v>0.4</v>
      </c>
      <c r="R213" s="6">
        <v>0.72</v>
      </c>
      <c r="S213" s="6" t="s">
        <v>563</v>
      </c>
      <c r="T213" s="17"/>
      <c r="V213" s="9">
        <f t="shared" si="9"/>
        <v>11.111111111111111</v>
      </c>
      <c r="W213" s="2">
        <f t="shared" si="10"/>
        <v>11.111111111111111</v>
      </c>
      <c r="X213" s="10">
        <f t="shared" si="11"/>
        <v>0.09</v>
      </c>
      <c r="AA213" s="2">
        <v>3464</v>
      </c>
      <c r="AB213" s="10">
        <v>0.25</v>
      </c>
    </row>
    <row r="214" spans="1:28" ht="27.6" x14ac:dyDescent="0.3">
      <c r="A214" s="6" t="s">
        <v>560</v>
      </c>
      <c r="B214" s="6" t="s">
        <v>560</v>
      </c>
      <c r="C214" s="6" t="s">
        <v>561</v>
      </c>
      <c r="D214" s="6" t="s">
        <v>565</v>
      </c>
      <c r="E214" s="6" t="s">
        <v>15</v>
      </c>
      <c r="F214" s="6">
        <v>19.79</v>
      </c>
      <c r="G214" s="6" t="s">
        <v>15</v>
      </c>
      <c r="H214" s="6" t="s">
        <v>89</v>
      </c>
      <c r="I214" s="6" t="s">
        <v>97</v>
      </c>
      <c r="J214" s="7">
        <v>45352</v>
      </c>
      <c r="K214" s="6" t="s">
        <v>55</v>
      </c>
      <c r="M214" s="6">
        <v>4</v>
      </c>
      <c r="N214" s="8">
        <v>0.09</v>
      </c>
      <c r="O214" s="6" t="s">
        <v>22</v>
      </c>
      <c r="P214" s="6" t="s">
        <v>15</v>
      </c>
      <c r="Q214" s="6" t="s">
        <v>15</v>
      </c>
      <c r="R214" s="6">
        <v>0.66</v>
      </c>
      <c r="S214" s="6" t="s">
        <v>563</v>
      </c>
      <c r="T214" s="17"/>
      <c r="V214" s="9">
        <f t="shared" si="9"/>
        <v>44.444444444444443</v>
      </c>
      <c r="W214" s="2">
        <f t="shared" si="10"/>
        <v>44.444444444444443</v>
      </c>
      <c r="X214" s="10">
        <f t="shared" si="11"/>
        <v>0.09</v>
      </c>
      <c r="AA214" s="2">
        <v>3475</v>
      </c>
      <c r="AB214" s="10">
        <v>0.08</v>
      </c>
    </row>
    <row r="215" spans="1:28" ht="27.6" x14ac:dyDescent="0.3">
      <c r="A215" s="6" t="s">
        <v>560</v>
      </c>
      <c r="B215" s="6" t="s">
        <v>560</v>
      </c>
      <c r="C215" s="6" t="s">
        <v>66</v>
      </c>
      <c r="D215" s="6" t="s">
        <v>566</v>
      </c>
      <c r="E215" s="6">
        <v>17.05</v>
      </c>
      <c r="F215" s="6">
        <v>19.09</v>
      </c>
      <c r="G215" s="6">
        <v>18.600000000000001</v>
      </c>
      <c r="H215" s="6" t="s">
        <v>4</v>
      </c>
      <c r="I215" s="6" t="s">
        <v>14</v>
      </c>
      <c r="J215" s="7">
        <v>45292</v>
      </c>
      <c r="K215" s="6" t="s">
        <v>55</v>
      </c>
      <c r="M215" s="6">
        <v>61039</v>
      </c>
      <c r="N215" s="8">
        <v>0.19</v>
      </c>
      <c r="O215" s="6" t="s">
        <v>567</v>
      </c>
      <c r="P215" s="6" t="s">
        <v>48</v>
      </c>
      <c r="Q215" s="8">
        <v>0.85</v>
      </c>
      <c r="R215" s="6">
        <v>0.34</v>
      </c>
      <c r="S215" s="6" t="s">
        <v>69</v>
      </c>
      <c r="T215" s="17"/>
      <c r="V215" s="9">
        <f t="shared" si="9"/>
        <v>321257.89473684208</v>
      </c>
      <c r="W215" s="2">
        <f t="shared" si="10"/>
        <v>321257.89473684208</v>
      </c>
      <c r="X215" s="10">
        <f t="shared" si="11"/>
        <v>0.19</v>
      </c>
      <c r="AA215" s="2">
        <v>3493.75</v>
      </c>
      <c r="AB215" s="10">
        <v>0.16</v>
      </c>
    </row>
    <row r="216" spans="1:28" ht="17.399999999999999" x14ac:dyDescent="0.3">
      <c r="A216" s="6" t="s">
        <v>560</v>
      </c>
      <c r="B216" s="6" t="s">
        <v>560</v>
      </c>
      <c r="C216" s="6" t="s">
        <v>66</v>
      </c>
      <c r="D216" s="6" t="s">
        <v>568</v>
      </c>
      <c r="E216" s="6">
        <v>20.74</v>
      </c>
      <c r="F216" s="6">
        <v>22.78</v>
      </c>
      <c r="G216" s="6">
        <v>22.29</v>
      </c>
      <c r="H216" s="6" t="s">
        <v>4</v>
      </c>
      <c r="I216" s="6" t="s">
        <v>45</v>
      </c>
      <c r="J216" s="7">
        <v>45292</v>
      </c>
      <c r="K216" s="6" t="s">
        <v>63</v>
      </c>
      <c r="M216" s="6">
        <v>1413</v>
      </c>
      <c r="N216" s="8">
        <v>0.1</v>
      </c>
      <c r="O216" s="6" t="s">
        <v>22</v>
      </c>
      <c r="P216" s="6" t="s">
        <v>15</v>
      </c>
      <c r="Q216" s="8">
        <v>0.68</v>
      </c>
      <c r="R216" s="6">
        <v>0.49</v>
      </c>
      <c r="S216" s="6" t="s">
        <v>69</v>
      </c>
      <c r="T216" s="17"/>
      <c r="V216" s="9">
        <f t="shared" si="9"/>
        <v>14130</v>
      </c>
      <c r="W216" s="2">
        <f t="shared" si="10"/>
        <v>14130</v>
      </c>
      <c r="X216" s="10">
        <f t="shared" si="11"/>
        <v>0.1</v>
      </c>
      <c r="AA216" s="2">
        <v>3600</v>
      </c>
      <c r="AB216" s="10">
        <v>0.03</v>
      </c>
    </row>
    <row r="217" spans="1:28" ht="27.6" x14ac:dyDescent="0.3">
      <c r="A217" s="6" t="s">
        <v>560</v>
      </c>
      <c r="B217" s="6" t="s">
        <v>560</v>
      </c>
      <c r="C217" s="6" t="s">
        <v>66</v>
      </c>
      <c r="D217" s="6" t="s">
        <v>569</v>
      </c>
      <c r="E217" s="6">
        <v>19.690000000000001</v>
      </c>
      <c r="F217" s="6">
        <v>21.73</v>
      </c>
      <c r="G217" s="6">
        <v>21.24</v>
      </c>
      <c r="H217" s="6" t="s">
        <v>4</v>
      </c>
      <c r="I217" s="6" t="s">
        <v>45</v>
      </c>
      <c r="J217" s="7">
        <v>45292</v>
      </c>
      <c r="K217" s="6" t="s">
        <v>46</v>
      </c>
      <c r="M217" s="6" t="s">
        <v>15</v>
      </c>
      <c r="N217" s="8" t="s">
        <v>15</v>
      </c>
      <c r="O217" s="6" t="s">
        <v>22</v>
      </c>
      <c r="P217" s="6" t="s">
        <v>15</v>
      </c>
      <c r="Q217" s="6" t="s">
        <v>15</v>
      </c>
      <c r="R217" s="6">
        <v>1.3</v>
      </c>
      <c r="S217" s="6" t="s">
        <v>69</v>
      </c>
      <c r="T217" s="17"/>
      <c r="V217" s="9" t="e">
        <f t="shared" si="9"/>
        <v>#VALUE!</v>
      </c>
      <c r="W217" s="2">
        <f t="shared" si="10"/>
        <v>0</v>
      </c>
      <c r="X217" s="10" t="str">
        <f t="shared" si="11"/>
        <v>-</v>
      </c>
      <c r="AA217" s="2">
        <v>3608</v>
      </c>
      <c r="AB217" s="10">
        <v>0.25</v>
      </c>
    </row>
    <row r="218" spans="1:28" ht="27.6" x14ac:dyDescent="0.3">
      <c r="A218" s="6" t="s">
        <v>560</v>
      </c>
      <c r="B218" s="6" t="s">
        <v>560</v>
      </c>
      <c r="C218" s="6" t="s">
        <v>66</v>
      </c>
      <c r="D218" s="6" t="s">
        <v>570</v>
      </c>
      <c r="E218" s="6">
        <v>20.100000000000001</v>
      </c>
      <c r="F218" s="6">
        <v>22.14</v>
      </c>
      <c r="G218" s="6">
        <v>21.65</v>
      </c>
      <c r="H218" s="6" t="s">
        <v>4</v>
      </c>
      <c r="I218" s="6" t="s">
        <v>45</v>
      </c>
      <c r="J218" s="7">
        <v>45292</v>
      </c>
      <c r="K218" s="6" t="s">
        <v>46</v>
      </c>
      <c r="M218" s="6">
        <v>70</v>
      </c>
      <c r="N218" s="8">
        <v>0.06</v>
      </c>
      <c r="O218" s="6" t="s">
        <v>22</v>
      </c>
      <c r="P218" s="6" t="s">
        <v>15</v>
      </c>
      <c r="Q218" s="8">
        <v>0.36</v>
      </c>
      <c r="R218" s="6">
        <v>0.93</v>
      </c>
      <c r="S218" s="6" t="s">
        <v>69</v>
      </c>
      <c r="T218" s="17"/>
      <c r="V218" s="9">
        <f t="shared" si="9"/>
        <v>1166.6666666666667</v>
      </c>
      <c r="W218" s="2">
        <f t="shared" si="10"/>
        <v>1166.6666666666667</v>
      </c>
      <c r="X218" s="10">
        <f t="shared" si="11"/>
        <v>0.06</v>
      </c>
      <c r="AA218" s="2">
        <v>3642.8571428571427</v>
      </c>
      <c r="AB218" s="10">
        <v>0.14000000000000001</v>
      </c>
    </row>
    <row r="219" spans="1:28" ht="27.6" x14ac:dyDescent="0.3">
      <c r="A219" s="6" t="s">
        <v>560</v>
      </c>
      <c r="B219" s="6" t="s">
        <v>560</v>
      </c>
      <c r="C219" s="6" t="s">
        <v>66</v>
      </c>
      <c r="D219" s="6" t="s">
        <v>571</v>
      </c>
      <c r="E219" s="6">
        <v>20.79</v>
      </c>
      <c r="F219" s="6">
        <v>22.83</v>
      </c>
      <c r="G219" s="6">
        <v>22.34</v>
      </c>
      <c r="H219" s="6" t="s">
        <v>4</v>
      </c>
      <c r="I219" s="6" t="s">
        <v>45</v>
      </c>
      <c r="J219" s="7">
        <v>45292</v>
      </c>
      <c r="K219" s="6" t="s">
        <v>46</v>
      </c>
      <c r="M219" s="6">
        <v>1028</v>
      </c>
      <c r="N219" s="8">
        <v>0.12</v>
      </c>
      <c r="O219" s="6" t="s">
        <v>22</v>
      </c>
      <c r="P219" s="6" t="s">
        <v>15</v>
      </c>
      <c r="Q219" s="8">
        <v>0.44</v>
      </c>
      <c r="R219" s="6">
        <v>1.03</v>
      </c>
      <c r="S219" s="6" t="s">
        <v>69</v>
      </c>
      <c r="T219" s="17"/>
      <c r="V219" s="9">
        <f t="shared" si="9"/>
        <v>8566.6666666666679</v>
      </c>
      <c r="W219" s="2">
        <f t="shared" si="10"/>
        <v>8566.6666666666679</v>
      </c>
      <c r="X219" s="10">
        <f t="shared" si="11"/>
        <v>0.12</v>
      </c>
      <c r="AA219" s="2">
        <v>3644.8275862068967</v>
      </c>
      <c r="AB219" s="10">
        <v>0.28999999999999998</v>
      </c>
    </row>
    <row r="220" spans="1:28" ht="27.6" x14ac:dyDescent="0.3">
      <c r="A220" s="6" t="s">
        <v>560</v>
      </c>
      <c r="B220" s="6" t="s">
        <v>560</v>
      </c>
      <c r="C220" s="6" t="s">
        <v>66</v>
      </c>
      <c r="D220" s="6" t="s">
        <v>572</v>
      </c>
      <c r="E220" s="6">
        <v>20.25</v>
      </c>
      <c r="F220" s="6">
        <v>22.29</v>
      </c>
      <c r="G220" s="6">
        <v>21.8</v>
      </c>
      <c r="H220" s="6" t="s">
        <v>4</v>
      </c>
      <c r="I220" s="6" t="s">
        <v>45</v>
      </c>
      <c r="J220" s="7">
        <v>45292</v>
      </c>
      <c r="K220" s="6" t="s">
        <v>46</v>
      </c>
      <c r="M220" s="6" t="s">
        <v>15</v>
      </c>
      <c r="N220" s="8" t="s">
        <v>15</v>
      </c>
      <c r="O220" s="6" t="s">
        <v>22</v>
      </c>
      <c r="P220" s="6" t="s">
        <v>15</v>
      </c>
      <c r="Q220" s="6" t="s">
        <v>15</v>
      </c>
      <c r="R220" s="6">
        <v>1.3</v>
      </c>
      <c r="S220" s="6" t="s">
        <v>69</v>
      </c>
      <c r="T220" s="17"/>
      <c r="V220" s="9" t="e">
        <f t="shared" si="9"/>
        <v>#VALUE!</v>
      </c>
      <c r="W220" s="2">
        <f t="shared" si="10"/>
        <v>0</v>
      </c>
      <c r="X220" s="10" t="str">
        <f t="shared" si="11"/>
        <v>-</v>
      </c>
      <c r="AA220" s="2">
        <v>3674.0740740740739</v>
      </c>
      <c r="AB220" s="10">
        <v>0.27</v>
      </c>
    </row>
    <row r="221" spans="1:28" ht="27.6" x14ac:dyDescent="0.3">
      <c r="A221" s="6" t="s">
        <v>560</v>
      </c>
      <c r="B221" s="6" t="s">
        <v>560</v>
      </c>
      <c r="C221" s="6" t="s">
        <v>66</v>
      </c>
      <c r="D221" s="6" t="s">
        <v>573</v>
      </c>
      <c r="E221" s="6">
        <v>22.1</v>
      </c>
      <c r="F221" s="6">
        <v>24.13</v>
      </c>
      <c r="G221" s="6">
        <v>23.64</v>
      </c>
      <c r="H221" s="6" t="s">
        <v>4</v>
      </c>
      <c r="I221" s="6" t="s">
        <v>45</v>
      </c>
      <c r="J221" s="7">
        <v>45292</v>
      </c>
      <c r="K221" s="6" t="s">
        <v>46</v>
      </c>
      <c r="M221" s="6">
        <v>1686</v>
      </c>
      <c r="N221" s="8">
        <v>0.28000000000000003</v>
      </c>
      <c r="O221" s="6" t="s">
        <v>169</v>
      </c>
      <c r="P221" s="6" t="s">
        <v>8</v>
      </c>
      <c r="Q221" s="8">
        <v>0.42</v>
      </c>
      <c r="R221" s="6">
        <v>0.33</v>
      </c>
      <c r="S221" s="6" t="s">
        <v>69</v>
      </c>
      <c r="T221" s="17"/>
      <c r="V221" s="9">
        <f t="shared" si="9"/>
        <v>6021.4285714285706</v>
      </c>
      <c r="W221" s="2">
        <f t="shared" si="10"/>
        <v>6021.4285714285706</v>
      </c>
      <c r="X221" s="10">
        <f t="shared" si="11"/>
        <v>0.28000000000000003</v>
      </c>
      <c r="AA221" s="2">
        <v>3676.666666666667</v>
      </c>
      <c r="AB221" s="10">
        <v>0.3</v>
      </c>
    </row>
    <row r="222" spans="1:28" ht="27.6" x14ac:dyDescent="0.3">
      <c r="A222" s="6" t="s">
        <v>560</v>
      </c>
      <c r="B222" s="6" t="s">
        <v>560</v>
      </c>
      <c r="C222" s="6" t="s">
        <v>66</v>
      </c>
      <c r="D222" s="6" t="s">
        <v>574</v>
      </c>
      <c r="E222" s="6">
        <v>20.149999999999999</v>
      </c>
      <c r="F222" s="6">
        <v>22.2</v>
      </c>
      <c r="G222" s="6">
        <v>21.7</v>
      </c>
      <c r="H222" s="6" t="s">
        <v>4</v>
      </c>
      <c r="I222" s="6" t="s">
        <v>45</v>
      </c>
      <c r="J222" s="7">
        <v>45292</v>
      </c>
      <c r="K222" s="6" t="s">
        <v>46</v>
      </c>
      <c r="M222" s="6" t="s">
        <v>15</v>
      </c>
      <c r="N222" s="8" t="s">
        <v>15</v>
      </c>
      <c r="O222" s="6" t="s">
        <v>22</v>
      </c>
      <c r="P222" s="6" t="s">
        <v>15</v>
      </c>
      <c r="Q222" s="6" t="s">
        <v>15</v>
      </c>
      <c r="R222" s="6">
        <v>1.3</v>
      </c>
      <c r="S222" s="6" t="s">
        <v>69</v>
      </c>
      <c r="T222" s="17"/>
      <c r="V222" s="9" t="e">
        <f t="shared" si="9"/>
        <v>#VALUE!</v>
      </c>
      <c r="W222" s="2">
        <f t="shared" si="10"/>
        <v>0</v>
      </c>
      <c r="X222" s="10" t="str">
        <f t="shared" si="11"/>
        <v>-</v>
      </c>
      <c r="AA222" s="2">
        <v>3681.818181818182</v>
      </c>
      <c r="AB222" s="10">
        <v>0.11</v>
      </c>
    </row>
    <row r="223" spans="1:28" ht="17.399999999999999" x14ac:dyDescent="0.3">
      <c r="A223" s="6" t="s">
        <v>560</v>
      </c>
      <c r="B223" s="6" t="s">
        <v>560</v>
      </c>
      <c r="C223" s="6" t="s">
        <v>66</v>
      </c>
      <c r="D223" s="6" t="s">
        <v>575</v>
      </c>
      <c r="E223" s="6">
        <v>18.98</v>
      </c>
      <c r="F223" s="6">
        <v>21</v>
      </c>
      <c r="G223" s="6">
        <v>20.51</v>
      </c>
      <c r="H223" s="6" t="s">
        <v>4</v>
      </c>
      <c r="I223" s="6" t="s">
        <v>45</v>
      </c>
      <c r="J223" s="7">
        <v>45292</v>
      </c>
      <c r="K223" s="6" t="s">
        <v>63</v>
      </c>
      <c r="M223" s="6">
        <v>2122</v>
      </c>
      <c r="N223" s="8">
        <v>0.19</v>
      </c>
      <c r="O223" s="6" t="s">
        <v>236</v>
      </c>
      <c r="P223" s="6" t="s">
        <v>48</v>
      </c>
      <c r="Q223" s="8">
        <v>0.6</v>
      </c>
      <c r="R223" s="6">
        <v>0.24</v>
      </c>
      <c r="S223" s="6" t="s">
        <v>69</v>
      </c>
      <c r="T223" s="17"/>
      <c r="V223" s="9">
        <f t="shared" si="9"/>
        <v>11168.421052631578</v>
      </c>
      <c r="W223" s="2">
        <f t="shared" si="10"/>
        <v>11168.421052631578</v>
      </c>
      <c r="X223" s="10">
        <f t="shared" si="11"/>
        <v>0.19</v>
      </c>
      <c r="AA223" s="2">
        <v>3750</v>
      </c>
      <c r="AB223" s="10">
        <v>0.16</v>
      </c>
    </row>
    <row r="224" spans="1:28" ht="27.6" x14ac:dyDescent="0.3">
      <c r="A224" s="6" t="s">
        <v>560</v>
      </c>
      <c r="B224" s="6" t="s">
        <v>560</v>
      </c>
      <c r="C224" s="6" t="s">
        <v>66</v>
      </c>
      <c r="D224" s="6" t="s">
        <v>576</v>
      </c>
      <c r="E224" s="6">
        <v>20.96</v>
      </c>
      <c r="F224" s="6">
        <v>23</v>
      </c>
      <c r="G224" s="6">
        <v>22.51</v>
      </c>
      <c r="H224" s="6" t="s">
        <v>4</v>
      </c>
      <c r="I224" s="6" t="s">
        <v>45</v>
      </c>
      <c r="J224" s="7">
        <v>45292</v>
      </c>
      <c r="K224" s="6" t="s">
        <v>46</v>
      </c>
      <c r="M224" s="6">
        <v>51</v>
      </c>
      <c r="N224" s="8">
        <v>7.0000000000000007E-2</v>
      </c>
      <c r="O224" s="6" t="s">
        <v>22</v>
      </c>
      <c r="P224" s="6" t="s">
        <v>15</v>
      </c>
      <c r="Q224" s="6" t="s">
        <v>15</v>
      </c>
      <c r="R224" s="6">
        <v>1.21</v>
      </c>
      <c r="S224" s="6" t="s">
        <v>69</v>
      </c>
      <c r="T224" s="17"/>
      <c r="V224" s="9">
        <f t="shared" si="9"/>
        <v>728.57142857142856</v>
      </c>
      <c r="W224" s="2">
        <f t="shared" si="10"/>
        <v>728.57142857142856</v>
      </c>
      <c r="X224" s="10">
        <f t="shared" si="11"/>
        <v>7.0000000000000007E-2</v>
      </c>
      <c r="AA224" s="2">
        <v>3788.4615384615381</v>
      </c>
      <c r="AB224" s="10">
        <v>0.26</v>
      </c>
    </row>
    <row r="225" spans="1:28" ht="27.6" x14ac:dyDescent="0.3">
      <c r="A225" s="6" t="s">
        <v>560</v>
      </c>
      <c r="B225" s="6" t="s">
        <v>560</v>
      </c>
      <c r="C225" s="6" t="s">
        <v>66</v>
      </c>
      <c r="D225" s="6" t="s">
        <v>577</v>
      </c>
      <c r="E225" s="6">
        <v>19.98</v>
      </c>
      <c r="F225" s="6">
        <v>22.01</v>
      </c>
      <c r="G225" s="6">
        <v>21.52</v>
      </c>
      <c r="H225" s="6" t="s">
        <v>4</v>
      </c>
      <c r="I225" s="6" t="s">
        <v>45</v>
      </c>
      <c r="J225" s="7">
        <v>45292</v>
      </c>
      <c r="K225" s="6" t="s">
        <v>46</v>
      </c>
      <c r="M225" s="6">
        <v>395</v>
      </c>
      <c r="N225" s="8">
        <v>0.09</v>
      </c>
      <c r="O225" s="6" t="s">
        <v>22</v>
      </c>
      <c r="P225" s="6" t="s">
        <v>15</v>
      </c>
      <c r="Q225" s="8">
        <v>0.3</v>
      </c>
      <c r="R225" s="6">
        <v>1.1200000000000001</v>
      </c>
      <c r="S225" s="6" t="s">
        <v>69</v>
      </c>
      <c r="T225" s="17"/>
      <c r="V225" s="9">
        <f t="shared" si="9"/>
        <v>4388.8888888888887</v>
      </c>
      <c r="W225" s="2">
        <f t="shared" si="10"/>
        <v>4388.8888888888887</v>
      </c>
      <c r="X225" s="10">
        <f t="shared" si="11"/>
        <v>0.09</v>
      </c>
      <c r="AA225" s="2">
        <v>3809.3023255813955</v>
      </c>
      <c r="AB225" s="10">
        <v>0.43</v>
      </c>
    </row>
    <row r="226" spans="1:28" ht="27.6" x14ac:dyDescent="0.3">
      <c r="A226" s="6" t="s">
        <v>560</v>
      </c>
      <c r="B226" s="6" t="s">
        <v>560</v>
      </c>
      <c r="C226" s="6" t="s">
        <v>66</v>
      </c>
      <c r="D226" s="6" t="s">
        <v>578</v>
      </c>
      <c r="E226" s="6">
        <v>20.059999999999999</v>
      </c>
      <c r="F226" s="6">
        <v>22.11</v>
      </c>
      <c r="G226" s="6">
        <v>21.61</v>
      </c>
      <c r="H226" s="6" t="s">
        <v>4</v>
      </c>
      <c r="I226" s="6" t="s">
        <v>45</v>
      </c>
      <c r="J226" s="7">
        <v>45292</v>
      </c>
      <c r="K226" s="6" t="s">
        <v>46</v>
      </c>
      <c r="M226" s="6" t="s">
        <v>15</v>
      </c>
      <c r="N226" s="8" t="s">
        <v>15</v>
      </c>
      <c r="O226" s="6" t="s">
        <v>22</v>
      </c>
      <c r="P226" s="6" t="s">
        <v>15</v>
      </c>
      <c r="Q226" s="6" t="s">
        <v>15</v>
      </c>
      <c r="R226" s="6">
        <v>1.1000000000000001</v>
      </c>
      <c r="S226" s="6" t="s">
        <v>69</v>
      </c>
      <c r="T226" s="17"/>
      <c r="V226" s="9" t="e">
        <f t="shared" si="9"/>
        <v>#VALUE!</v>
      </c>
      <c r="W226" s="2">
        <f t="shared" si="10"/>
        <v>0</v>
      </c>
      <c r="X226" s="10" t="str">
        <f t="shared" si="11"/>
        <v>-</v>
      </c>
      <c r="AA226" s="2">
        <v>3852.9411764705878</v>
      </c>
      <c r="AB226" s="10">
        <v>0.17</v>
      </c>
    </row>
    <row r="227" spans="1:28" ht="27.6" x14ac:dyDescent="0.3">
      <c r="A227" s="6" t="s">
        <v>560</v>
      </c>
      <c r="B227" s="6" t="s">
        <v>560</v>
      </c>
      <c r="C227" s="6" t="s">
        <v>66</v>
      </c>
      <c r="D227" s="6" t="s">
        <v>579</v>
      </c>
      <c r="E227" s="6">
        <v>20.079999999999998</v>
      </c>
      <c r="F227" s="6">
        <v>22.13</v>
      </c>
      <c r="G227" s="6">
        <v>21.63</v>
      </c>
      <c r="H227" s="6" t="s">
        <v>4</v>
      </c>
      <c r="I227" s="6" t="s">
        <v>45</v>
      </c>
      <c r="J227" s="7">
        <v>45292</v>
      </c>
      <c r="K227" s="6" t="s">
        <v>46</v>
      </c>
      <c r="M227" s="6" t="s">
        <v>15</v>
      </c>
      <c r="N227" s="8" t="s">
        <v>15</v>
      </c>
      <c r="O227" s="6" t="s">
        <v>22</v>
      </c>
      <c r="P227" s="6" t="s">
        <v>15</v>
      </c>
      <c r="Q227" s="6" t="s">
        <v>15</v>
      </c>
      <c r="R227" s="6">
        <v>1.07</v>
      </c>
      <c r="S227" s="6" t="s">
        <v>69</v>
      </c>
      <c r="T227" s="17"/>
      <c r="V227" s="9" t="e">
        <f t="shared" si="9"/>
        <v>#VALUE!</v>
      </c>
      <c r="W227" s="2">
        <f t="shared" si="10"/>
        <v>0</v>
      </c>
      <c r="X227" s="10" t="str">
        <f t="shared" si="11"/>
        <v>-</v>
      </c>
      <c r="AA227" s="2">
        <v>3862.5</v>
      </c>
      <c r="AB227" s="10">
        <v>0.32</v>
      </c>
    </row>
    <row r="228" spans="1:28" ht="27.6" x14ac:dyDescent="0.3">
      <c r="A228" s="6" t="s">
        <v>560</v>
      </c>
      <c r="B228" s="6" t="s">
        <v>560</v>
      </c>
      <c r="C228" s="6" t="s">
        <v>66</v>
      </c>
      <c r="D228" s="6" t="s">
        <v>580</v>
      </c>
      <c r="E228" s="6">
        <v>24.22</v>
      </c>
      <c r="F228" s="6">
        <v>26.26</v>
      </c>
      <c r="G228" s="6">
        <v>25.77</v>
      </c>
      <c r="H228" s="6" t="s">
        <v>4</v>
      </c>
      <c r="I228" s="6" t="s">
        <v>45</v>
      </c>
      <c r="J228" s="7">
        <v>45292</v>
      </c>
      <c r="K228" s="6" t="s">
        <v>46</v>
      </c>
      <c r="M228" s="6">
        <v>544</v>
      </c>
      <c r="N228" s="8">
        <v>0.21</v>
      </c>
      <c r="O228" s="6" t="s">
        <v>22</v>
      </c>
      <c r="P228" s="6" t="s">
        <v>15</v>
      </c>
      <c r="Q228" s="6" t="s">
        <v>15</v>
      </c>
      <c r="R228" s="6">
        <v>1.3</v>
      </c>
      <c r="S228" s="6" t="s">
        <v>69</v>
      </c>
      <c r="T228" s="17"/>
      <c r="V228" s="9">
        <f t="shared" si="9"/>
        <v>2590.4761904761904</v>
      </c>
      <c r="W228" s="2">
        <f t="shared" si="10"/>
        <v>2590.4761904761904</v>
      </c>
      <c r="X228" s="10">
        <f t="shared" si="11"/>
        <v>0.21</v>
      </c>
      <c r="AA228" s="2">
        <v>3905.8823529411761</v>
      </c>
      <c r="AB228" s="10">
        <v>0.17</v>
      </c>
    </row>
    <row r="229" spans="1:28" ht="27.6" x14ac:dyDescent="0.3">
      <c r="A229" s="6" t="s">
        <v>560</v>
      </c>
      <c r="B229" s="6" t="s">
        <v>560</v>
      </c>
      <c r="C229" s="6" t="s">
        <v>66</v>
      </c>
      <c r="D229" s="6" t="s">
        <v>581</v>
      </c>
      <c r="E229" s="6">
        <v>19.55</v>
      </c>
      <c r="F229" s="6">
        <v>21.59</v>
      </c>
      <c r="G229" s="6">
        <v>21.1</v>
      </c>
      <c r="H229" s="6" t="s">
        <v>4</v>
      </c>
      <c r="I229" s="6" t="s">
        <v>45</v>
      </c>
      <c r="J229" s="7">
        <v>45292</v>
      </c>
      <c r="K229" s="6" t="s">
        <v>46</v>
      </c>
      <c r="M229" s="6" t="s">
        <v>15</v>
      </c>
      <c r="N229" s="8" t="s">
        <v>15</v>
      </c>
      <c r="O229" s="6" t="s">
        <v>22</v>
      </c>
      <c r="P229" s="6" t="s">
        <v>15</v>
      </c>
      <c r="Q229" s="6" t="s">
        <v>15</v>
      </c>
      <c r="R229" s="6">
        <v>1.1000000000000001</v>
      </c>
      <c r="S229" s="6" t="s">
        <v>69</v>
      </c>
      <c r="T229" s="17"/>
      <c r="V229" s="9" t="e">
        <f t="shared" si="9"/>
        <v>#VALUE!</v>
      </c>
      <c r="W229" s="2">
        <f t="shared" si="10"/>
        <v>0</v>
      </c>
      <c r="X229" s="10" t="str">
        <f t="shared" si="11"/>
        <v>-</v>
      </c>
      <c r="AA229" s="2">
        <v>4000</v>
      </c>
      <c r="AB229" s="10">
        <v>0.19</v>
      </c>
    </row>
    <row r="230" spans="1:28" ht="27.6" x14ac:dyDescent="0.3">
      <c r="A230" s="6" t="s">
        <v>560</v>
      </c>
      <c r="B230" s="6" t="s">
        <v>560</v>
      </c>
      <c r="C230" s="6" t="s">
        <v>66</v>
      </c>
      <c r="D230" s="6" t="s">
        <v>582</v>
      </c>
      <c r="E230" s="6">
        <v>20.350000000000001</v>
      </c>
      <c r="F230" s="6">
        <v>22.39</v>
      </c>
      <c r="G230" s="6">
        <v>21.9</v>
      </c>
      <c r="H230" s="6" t="s">
        <v>4</v>
      </c>
      <c r="I230" s="6" t="s">
        <v>45</v>
      </c>
      <c r="J230" s="7">
        <v>45292</v>
      </c>
      <c r="K230" s="6" t="s">
        <v>46</v>
      </c>
      <c r="M230" s="6">
        <v>46</v>
      </c>
      <c r="N230" s="8">
        <v>0.08</v>
      </c>
      <c r="O230" s="6" t="s">
        <v>22</v>
      </c>
      <c r="P230" s="6" t="s">
        <v>15</v>
      </c>
      <c r="Q230" s="6" t="s">
        <v>15</v>
      </c>
      <c r="R230" s="6">
        <v>1.3</v>
      </c>
      <c r="S230" s="6" t="s">
        <v>69</v>
      </c>
      <c r="T230" s="17"/>
      <c r="V230" s="9">
        <f t="shared" si="9"/>
        <v>575</v>
      </c>
      <c r="W230" s="2">
        <f t="shared" si="10"/>
        <v>575</v>
      </c>
      <c r="X230" s="10">
        <f t="shared" si="11"/>
        <v>0.08</v>
      </c>
      <c r="AA230" s="2">
        <v>4011.5384615384614</v>
      </c>
      <c r="AB230" s="10">
        <v>0.26</v>
      </c>
    </row>
    <row r="231" spans="1:28" ht="27.6" x14ac:dyDescent="0.3">
      <c r="A231" s="6" t="s">
        <v>560</v>
      </c>
      <c r="B231" s="6" t="s">
        <v>560</v>
      </c>
      <c r="C231" s="6" t="s">
        <v>66</v>
      </c>
      <c r="D231" s="6" t="s">
        <v>583</v>
      </c>
      <c r="E231" s="6">
        <v>20.51</v>
      </c>
      <c r="F231" s="6">
        <v>22.55</v>
      </c>
      <c r="G231" s="6">
        <v>22.06</v>
      </c>
      <c r="H231" s="6" t="s">
        <v>4</v>
      </c>
      <c r="I231" s="6" t="s">
        <v>45</v>
      </c>
      <c r="J231" s="7">
        <v>45292</v>
      </c>
      <c r="K231" s="6" t="s">
        <v>46</v>
      </c>
      <c r="M231" s="6">
        <v>330</v>
      </c>
      <c r="N231" s="8">
        <v>0.08</v>
      </c>
      <c r="O231" s="6" t="s">
        <v>22</v>
      </c>
      <c r="P231" s="6" t="s">
        <v>15</v>
      </c>
      <c r="Q231" s="8">
        <v>0.52</v>
      </c>
      <c r="R231" s="6">
        <v>0.85</v>
      </c>
      <c r="S231" s="6" t="s">
        <v>69</v>
      </c>
      <c r="T231" s="17"/>
      <c r="V231" s="9">
        <f t="shared" si="9"/>
        <v>4125</v>
      </c>
      <c r="W231" s="2">
        <f t="shared" si="10"/>
        <v>4125</v>
      </c>
      <c r="X231" s="10">
        <f t="shared" si="11"/>
        <v>0.08</v>
      </c>
      <c r="AA231" s="2">
        <v>4087.5</v>
      </c>
      <c r="AB231" s="10">
        <v>0.16</v>
      </c>
    </row>
    <row r="232" spans="1:28" ht="27.6" x14ac:dyDescent="0.3">
      <c r="A232" s="6" t="s">
        <v>560</v>
      </c>
      <c r="B232" s="6" t="s">
        <v>560</v>
      </c>
      <c r="C232" s="6" t="s">
        <v>66</v>
      </c>
      <c r="D232" s="6" t="s">
        <v>584</v>
      </c>
      <c r="E232" s="6">
        <v>20.170000000000002</v>
      </c>
      <c r="F232" s="6">
        <v>22.21</v>
      </c>
      <c r="G232" s="6">
        <v>21.72</v>
      </c>
      <c r="H232" s="6" t="s">
        <v>4</v>
      </c>
      <c r="I232" s="6" t="s">
        <v>45</v>
      </c>
      <c r="J232" s="7">
        <v>45292</v>
      </c>
      <c r="K232" s="6" t="s">
        <v>46</v>
      </c>
      <c r="M232" s="6">
        <v>104</v>
      </c>
      <c r="N232" s="8">
        <v>0.14000000000000001</v>
      </c>
      <c r="O232" s="6" t="s">
        <v>22</v>
      </c>
      <c r="P232" s="6" t="s">
        <v>15</v>
      </c>
      <c r="Q232" s="8">
        <v>0.65</v>
      </c>
      <c r="R232" s="6">
        <v>0.84</v>
      </c>
      <c r="S232" s="6" t="s">
        <v>69</v>
      </c>
      <c r="T232" s="17"/>
      <c r="V232" s="9">
        <f t="shared" si="9"/>
        <v>742.85714285714278</v>
      </c>
      <c r="W232" s="2">
        <f t="shared" si="10"/>
        <v>742.85714285714278</v>
      </c>
      <c r="X232" s="10">
        <f t="shared" si="11"/>
        <v>0.14000000000000001</v>
      </c>
      <c r="AA232" s="2">
        <v>4088.0952380952381</v>
      </c>
      <c r="AB232" s="10">
        <v>0.42</v>
      </c>
    </row>
    <row r="233" spans="1:28" ht="27.6" x14ac:dyDescent="0.3">
      <c r="A233" s="6" t="s">
        <v>0</v>
      </c>
      <c r="B233" s="6" t="s">
        <v>585</v>
      </c>
      <c r="C233" s="6" t="s">
        <v>586</v>
      </c>
      <c r="D233" s="6" t="s">
        <v>587</v>
      </c>
      <c r="E233" s="6">
        <v>11.84</v>
      </c>
      <c r="F233" s="6">
        <v>11.67</v>
      </c>
      <c r="G233" s="6">
        <v>11.66</v>
      </c>
      <c r="H233" s="6" t="s">
        <v>4</v>
      </c>
      <c r="I233" s="6" t="s">
        <v>5</v>
      </c>
      <c r="J233" s="7">
        <v>45292</v>
      </c>
      <c r="K233" s="6" t="s">
        <v>55</v>
      </c>
      <c r="M233" s="6" t="s">
        <v>15</v>
      </c>
      <c r="N233" s="8" t="s">
        <v>15</v>
      </c>
      <c r="O233" s="6" t="s">
        <v>60</v>
      </c>
      <c r="P233" s="6" t="s">
        <v>17</v>
      </c>
      <c r="Q233" s="8">
        <v>0.95</v>
      </c>
      <c r="R233" s="6">
        <v>0.05</v>
      </c>
      <c r="S233" s="6" t="s">
        <v>588</v>
      </c>
      <c r="T233" s="17"/>
      <c r="V233" s="9" t="e">
        <f t="shared" si="9"/>
        <v>#VALUE!</v>
      </c>
      <c r="W233" s="2">
        <f t="shared" si="10"/>
        <v>0</v>
      </c>
      <c r="X233" s="10" t="str">
        <f t="shared" si="11"/>
        <v>-</v>
      </c>
      <c r="AA233" s="2">
        <v>4103.7037037037035</v>
      </c>
      <c r="AB233" s="10">
        <v>0.27</v>
      </c>
    </row>
    <row r="234" spans="1:28" ht="17.399999999999999" x14ac:dyDescent="0.3">
      <c r="A234" s="6" t="s">
        <v>0</v>
      </c>
      <c r="B234" s="6" t="s">
        <v>589</v>
      </c>
      <c r="C234" s="6" t="s">
        <v>494</v>
      </c>
      <c r="D234" s="6" t="s">
        <v>590</v>
      </c>
      <c r="E234" s="6">
        <v>14.42</v>
      </c>
      <c r="F234" s="6">
        <v>14.42</v>
      </c>
      <c r="G234" s="6">
        <v>14.42</v>
      </c>
      <c r="H234" s="6" t="s">
        <v>89</v>
      </c>
      <c r="I234" s="6" t="s">
        <v>45</v>
      </c>
      <c r="J234" s="7">
        <v>45292</v>
      </c>
      <c r="K234" s="6" t="s">
        <v>63</v>
      </c>
      <c r="M234" s="6">
        <v>1674</v>
      </c>
      <c r="N234" s="8">
        <v>0.06</v>
      </c>
      <c r="O234" s="6" t="s">
        <v>24</v>
      </c>
      <c r="P234" s="6" t="s">
        <v>8</v>
      </c>
      <c r="Q234" s="8">
        <v>0.65</v>
      </c>
      <c r="R234" s="6">
        <v>0.24</v>
      </c>
      <c r="S234" s="6" t="s">
        <v>496</v>
      </c>
      <c r="T234" s="17"/>
      <c r="V234" s="9">
        <f t="shared" si="9"/>
        <v>27900</v>
      </c>
      <c r="W234" s="2">
        <f t="shared" si="10"/>
        <v>27900</v>
      </c>
      <c r="X234" s="10">
        <f t="shared" si="11"/>
        <v>0.06</v>
      </c>
      <c r="AA234" s="2">
        <v>4106.666666666667</v>
      </c>
      <c r="AB234" s="10">
        <v>0.3</v>
      </c>
    </row>
    <row r="235" spans="1:28" ht="41.4" x14ac:dyDescent="0.3">
      <c r="A235" s="6" t="s">
        <v>0</v>
      </c>
      <c r="B235" s="6" t="s">
        <v>589</v>
      </c>
      <c r="C235" s="6" t="s">
        <v>591</v>
      </c>
      <c r="D235" s="6" t="s">
        <v>592</v>
      </c>
      <c r="E235" s="6">
        <v>14.69</v>
      </c>
      <c r="F235" s="6">
        <v>14.58</v>
      </c>
      <c r="G235" s="6">
        <v>14.4</v>
      </c>
      <c r="H235" s="6" t="s">
        <v>4</v>
      </c>
      <c r="I235" s="6" t="s">
        <v>5</v>
      </c>
      <c r="J235" s="7">
        <v>45200</v>
      </c>
      <c r="K235" s="6" t="s">
        <v>6</v>
      </c>
      <c r="M235" s="6">
        <v>159704</v>
      </c>
      <c r="N235" s="8">
        <v>0.13</v>
      </c>
      <c r="O235" s="6" t="s">
        <v>593</v>
      </c>
      <c r="P235" s="6" t="s">
        <v>32</v>
      </c>
      <c r="Q235" s="8">
        <v>0.88</v>
      </c>
      <c r="R235" s="6">
        <v>0.25</v>
      </c>
      <c r="S235" s="6" t="s">
        <v>594</v>
      </c>
      <c r="T235" s="17"/>
      <c r="V235" s="9">
        <f t="shared" si="9"/>
        <v>1228492.3076923077</v>
      </c>
      <c r="W235" s="2">
        <f t="shared" si="10"/>
        <v>1228492.3076923077</v>
      </c>
      <c r="X235" s="10">
        <f t="shared" si="11"/>
        <v>0.13</v>
      </c>
      <c r="AA235" s="2">
        <v>4125</v>
      </c>
      <c r="AB235" s="10">
        <v>0.08</v>
      </c>
    </row>
    <row r="236" spans="1:28" ht="27.6" x14ac:dyDescent="0.3">
      <c r="A236" s="6" t="s">
        <v>0</v>
      </c>
      <c r="B236" s="6" t="s">
        <v>595</v>
      </c>
      <c r="C236" s="6" t="s">
        <v>66</v>
      </c>
      <c r="D236" s="6" t="s">
        <v>596</v>
      </c>
      <c r="E236" s="6">
        <v>22.02</v>
      </c>
      <c r="F236" s="6">
        <v>24.06</v>
      </c>
      <c r="G236" s="6">
        <v>23.57</v>
      </c>
      <c r="H236" s="6" t="s">
        <v>4</v>
      </c>
      <c r="I236" s="6" t="s">
        <v>14</v>
      </c>
      <c r="J236" s="7">
        <v>45292</v>
      </c>
      <c r="K236" s="6" t="s">
        <v>46</v>
      </c>
      <c r="M236" s="6">
        <v>3725</v>
      </c>
      <c r="N236" s="8">
        <v>0.33</v>
      </c>
      <c r="O236" s="6" t="s">
        <v>597</v>
      </c>
      <c r="P236" s="6" t="s">
        <v>48</v>
      </c>
      <c r="Q236" s="8">
        <v>0.67</v>
      </c>
      <c r="R236" s="6">
        <v>0.24</v>
      </c>
      <c r="S236" s="6" t="s">
        <v>69</v>
      </c>
      <c r="T236" s="17"/>
      <c r="V236" s="9">
        <f t="shared" si="9"/>
        <v>11287.878787878788</v>
      </c>
      <c r="W236" s="2">
        <f t="shared" si="10"/>
        <v>11287.878787878788</v>
      </c>
      <c r="X236" s="10">
        <f t="shared" si="11"/>
        <v>0.33</v>
      </c>
      <c r="AA236" s="2">
        <v>4146.1538461538457</v>
      </c>
      <c r="AB236" s="10">
        <v>0.13</v>
      </c>
    </row>
    <row r="237" spans="1:28" ht="41.4" x14ac:dyDescent="0.3">
      <c r="A237" s="6" t="s">
        <v>41</v>
      </c>
      <c r="B237" s="6" t="s">
        <v>598</v>
      </c>
      <c r="C237" s="6" t="s">
        <v>599</v>
      </c>
      <c r="D237" s="6" t="s">
        <v>600</v>
      </c>
      <c r="E237" s="6">
        <v>16.489999999999998</v>
      </c>
      <c r="F237" s="6">
        <v>16.41</v>
      </c>
      <c r="G237" s="6">
        <v>16.41</v>
      </c>
      <c r="H237" s="6" t="s">
        <v>13</v>
      </c>
      <c r="I237" s="6" t="s">
        <v>45</v>
      </c>
      <c r="J237" s="7">
        <v>45292</v>
      </c>
      <c r="K237" s="6" t="s">
        <v>55</v>
      </c>
      <c r="M237" s="6">
        <v>93160</v>
      </c>
      <c r="N237" s="8">
        <v>0.14000000000000001</v>
      </c>
      <c r="O237" s="6" t="s">
        <v>601</v>
      </c>
      <c r="P237" s="6" t="s">
        <v>8</v>
      </c>
      <c r="Q237" s="8">
        <v>0.99</v>
      </c>
      <c r="R237" s="6">
        <v>0.31</v>
      </c>
      <c r="S237" s="6" t="s">
        <v>602</v>
      </c>
      <c r="T237" s="17"/>
      <c r="V237" s="9">
        <f t="shared" si="9"/>
        <v>665428.57142857136</v>
      </c>
      <c r="W237" s="2">
        <f t="shared" si="10"/>
        <v>665428.57142857136</v>
      </c>
      <c r="X237" s="10">
        <f t="shared" si="11"/>
        <v>0.14000000000000001</v>
      </c>
      <c r="AA237" s="2">
        <v>4292.5</v>
      </c>
      <c r="AB237" s="10">
        <v>0.4</v>
      </c>
    </row>
    <row r="238" spans="1:28" ht="41.4" x14ac:dyDescent="0.3">
      <c r="A238" s="6" t="s">
        <v>41</v>
      </c>
      <c r="B238" s="6" t="s">
        <v>603</v>
      </c>
      <c r="C238" s="6" t="s">
        <v>604</v>
      </c>
      <c r="D238" s="6" t="s">
        <v>605</v>
      </c>
      <c r="E238" s="6">
        <v>14.76</v>
      </c>
      <c r="F238" s="6">
        <v>14.76</v>
      </c>
      <c r="G238" s="6">
        <v>14.76</v>
      </c>
      <c r="H238" s="6" t="s">
        <v>13</v>
      </c>
      <c r="I238" s="6" t="s">
        <v>5</v>
      </c>
      <c r="J238" s="6"/>
      <c r="K238" s="6" t="s">
        <v>6</v>
      </c>
      <c r="M238" s="6">
        <v>29732</v>
      </c>
      <c r="N238" s="8">
        <v>0.12</v>
      </c>
      <c r="O238" s="6" t="s">
        <v>606</v>
      </c>
      <c r="P238" s="6" t="s">
        <v>15</v>
      </c>
      <c r="Q238" s="8">
        <v>0.15</v>
      </c>
      <c r="R238" s="6">
        <v>0.3</v>
      </c>
      <c r="S238" s="6" t="s">
        <v>607</v>
      </c>
      <c r="T238" s="17"/>
      <c r="V238" s="9">
        <f t="shared" si="9"/>
        <v>247766.66666666669</v>
      </c>
      <c r="W238" s="2">
        <f t="shared" si="10"/>
        <v>247766.66666666669</v>
      </c>
      <c r="X238" s="10">
        <f t="shared" si="11"/>
        <v>0.12</v>
      </c>
      <c r="AA238" s="2">
        <v>4322.727272727273</v>
      </c>
      <c r="AB238" s="10">
        <v>0.22</v>
      </c>
    </row>
    <row r="239" spans="1:28" ht="27.6" x14ac:dyDescent="0.3">
      <c r="A239" s="6" t="s">
        <v>64</v>
      </c>
      <c r="B239" s="6" t="s">
        <v>608</v>
      </c>
      <c r="C239" s="6" t="s">
        <v>66</v>
      </c>
      <c r="D239" s="6" t="s">
        <v>609</v>
      </c>
      <c r="E239" s="6">
        <v>23.45</v>
      </c>
      <c r="F239" s="6">
        <v>25.49</v>
      </c>
      <c r="G239" s="6">
        <v>25</v>
      </c>
      <c r="H239" s="6" t="s">
        <v>4</v>
      </c>
      <c r="I239" s="6" t="s">
        <v>45</v>
      </c>
      <c r="J239" s="7">
        <v>45292</v>
      </c>
      <c r="K239" s="6" t="s">
        <v>63</v>
      </c>
      <c r="M239" s="6">
        <v>1103</v>
      </c>
      <c r="N239" s="8">
        <v>0.3</v>
      </c>
      <c r="O239" s="6" t="s">
        <v>22</v>
      </c>
      <c r="P239" s="6" t="s">
        <v>15</v>
      </c>
      <c r="Q239" s="8">
        <v>0.27</v>
      </c>
      <c r="R239" s="6">
        <v>0.88</v>
      </c>
      <c r="S239" s="6" t="s">
        <v>69</v>
      </c>
      <c r="T239" s="17"/>
      <c r="V239" s="9">
        <f t="shared" si="9"/>
        <v>3676.666666666667</v>
      </c>
      <c r="W239" s="2">
        <f t="shared" si="10"/>
        <v>3676.666666666667</v>
      </c>
      <c r="X239" s="10">
        <f t="shared" si="11"/>
        <v>0.3</v>
      </c>
      <c r="AA239" s="2">
        <v>4331.818181818182</v>
      </c>
      <c r="AB239" s="10">
        <v>0.44</v>
      </c>
    </row>
    <row r="240" spans="1:28" ht="27.6" x14ac:dyDescent="0.3">
      <c r="A240" s="6" t="s">
        <v>91</v>
      </c>
      <c r="B240" s="6" t="s">
        <v>610</v>
      </c>
      <c r="C240" s="6" t="s">
        <v>611</v>
      </c>
      <c r="D240" s="6" t="s">
        <v>612</v>
      </c>
      <c r="E240" s="6">
        <v>8.7200000000000006</v>
      </c>
      <c r="F240" s="6">
        <v>8.5500000000000007</v>
      </c>
      <c r="G240" s="6">
        <v>8.49</v>
      </c>
      <c r="H240" s="6" t="s">
        <v>4</v>
      </c>
      <c r="I240" s="6" t="s">
        <v>45</v>
      </c>
      <c r="J240" s="6"/>
      <c r="K240" s="6" t="s">
        <v>6</v>
      </c>
      <c r="M240" s="6">
        <v>312</v>
      </c>
      <c r="N240" s="8">
        <v>0.15</v>
      </c>
      <c r="O240" s="6" t="s">
        <v>47</v>
      </c>
      <c r="P240" s="6" t="s">
        <v>17</v>
      </c>
      <c r="Q240" s="6" t="s">
        <v>15</v>
      </c>
      <c r="R240" s="6">
        <v>0.62</v>
      </c>
      <c r="S240" s="6" t="s">
        <v>613</v>
      </c>
      <c r="T240" s="17"/>
      <c r="V240" s="9">
        <f t="shared" si="9"/>
        <v>2080</v>
      </c>
      <c r="W240" s="2">
        <f t="shared" si="10"/>
        <v>2080</v>
      </c>
      <c r="X240" s="10">
        <f t="shared" si="11"/>
        <v>0.15</v>
      </c>
      <c r="AA240" s="2">
        <v>4369.2307692307695</v>
      </c>
      <c r="AB240" s="10">
        <v>0.13</v>
      </c>
    </row>
    <row r="241" spans="1:28" ht="55.2" x14ac:dyDescent="0.3">
      <c r="A241" s="6" t="s">
        <v>99</v>
      </c>
      <c r="B241" s="6" t="s">
        <v>614</v>
      </c>
      <c r="C241" s="6" t="s">
        <v>615</v>
      </c>
      <c r="D241" s="6" t="s">
        <v>616</v>
      </c>
      <c r="E241" s="6">
        <v>22.68</v>
      </c>
      <c r="F241" s="6">
        <v>20.63</v>
      </c>
      <c r="G241" s="6">
        <v>20.58</v>
      </c>
      <c r="H241" s="6" t="s">
        <v>13</v>
      </c>
      <c r="I241" s="6" t="s">
        <v>45</v>
      </c>
      <c r="J241" s="7">
        <v>45292</v>
      </c>
      <c r="K241" s="6" t="s">
        <v>55</v>
      </c>
      <c r="M241" s="6">
        <v>20130</v>
      </c>
      <c r="N241" s="8">
        <v>0.16</v>
      </c>
      <c r="O241" s="6" t="s">
        <v>617</v>
      </c>
      <c r="P241" s="6" t="s">
        <v>8</v>
      </c>
      <c r="Q241" s="8">
        <v>0.42</v>
      </c>
      <c r="R241" s="6">
        <v>0.25</v>
      </c>
      <c r="S241" s="6" t="s">
        <v>618</v>
      </c>
      <c r="T241" s="17"/>
      <c r="V241" s="9">
        <f t="shared" si="9"/>
        <v>125812.5</v>
      </c>
      <c r="W241" s="2">
        <f t="shared" si="10"/>
        <v>125812.5</v>
      </c>
      <c r="X241" s="10">
        <f t="shared" si="11"/>
        <v>0.16</v>
      </c>
      <c r="AA241" s="2">
        <v>4388.8888888888887</v>
      </c>
      <c r="AB241" s="10">
        <v>0.09</v>
      </c>
    </row>
    <row r="242" spans="1:28" ht="27.6" x14ac:dyDescent="0.3">
      <c r="A242" s="6" t="s">
        <v>64</v>
      </c>
      <c r="B242" s="6" t="s">
        <v>619</v>
      </c>
      <c r="C242" s="6" t="s">
        <v>66</v>
      </c>
      <c r="D242" s="6" t="s">
        <v>620</v>
      </c>
      <c r="E242" s="6">
        <v>23.15</v>
      </c>
      <c r="F242" s="6">
        <v>25.2</v>
      </c>
      <c r="G242" s="6">
        <v>24.7</v>
      </c>
      <c r="H242" s="6" t="s">
        <v>4</v>
      </c>
      <c r="I242" s="6" t="s">
        <v>45</v>
      </c>
      <c r="J242" s="7">
        <v>45292</v>
      </c>
      <c r="K242" s="6" t="s">
        <v>46</v>
      </c>
      <c r="M242" s="6">
        <v>328</v>
      </c>
      <c r="N242" s="8">
        <v>0.23</v>
      </c>
      <c r="O242" s="6" t="s">
        <v>22</v>
      </c>
      <c r="P242" s="6" t="s">
        <v>15</v>
      </c>
      <c r="Q242" s="8">
        <v>0.52</v>
      </c>
      <c r="R242" s="6">
        <v>1.3</v>
      </c>
      <c r="S242" s="6" t="s">
        <v>69</v>
      </c>
      <c r="T242" s="17"/>
      <c r="V242" s="9">
        <f t="shared" si="9"/>
        <v>1426.086956521739</v>
      </c>
      <c r="W242" s="2">
        <f t="shared" si="10"/>
        <v>1426.086956521739</v>
      </c>
      <c r="X242" s="10">
        <f t="shared" si="11"/>
        <v>0.23</v>
      </c>
      <c r="AA242" s="2">
        <v>4430.7692307692305</v>
      </c>
      <c r="AB242" s="10">
        <v>0.13</v>
      </c>
    </row>
    <row r="243" spans="1:28" ht="55.2" x14ac:dyDescent="0.3">
      <c r="A243" s="6" t="s">
        <v>125</v>
      </c>
      <c r="B243" s="6" t="s">
        <v>621</v>
      </c>
      <c r="C243" s="6" t="s">
        <v>622</v>
      </c>
      <c r="D243" s="6" t="s">
        <v>623</v>
      </c>
      <c r="E243" s="6">
        <v>17.48</v>
      </c>
      <c r="F243" s="6">
        <v>16.829999999999998</v>
      </c>
      <c r="G243" s="6">
        <v>16.78</v>
      </c>
      <c r="H243" s="6" t="s">
        <v>89</v>
      </c>
      <c r="I243" s="6" t="s">
        <v>5</v>
      </c>
      <c r="J243" s="7">
        <v>45231</v>
      </c>
      <c r="K243" s="6" t="s">
        <v>55</v>
      </c>
      <c r="M243" s="6">
        <v>11720</v>
      </c>
      <c r="N243" s="8">
        <v>0.25</v>
      </c>
      <c r="O243" s="6" t="s">
        <v>624</v>
      </c>
      <c r="P243" s="6" t="s">
        <v>32</v>
      </c>
      <c r="Q243" s="8">
        <v>0.84</v>
      </c>
      <c r="R243" s="6">
        <v>0.28000000000000003</v>
      </c>
      <c r="S243" s="6" t="s">
        <v>625</v>
      </c>
      <c r="T243" s="17"/>
      <c r="V243" s="9">
        <f t="shared" si="9"/>
        <v>46880</v>
      </c>
      <c r="W243" s="2">
        <f t="shared" si="10"/>
        <v>46880</v>
      </c>
      <c r="X243" s="10">
        <f t="shared" si="11"/>
        <v>0.25</v>
      </c>
      <c r="AA243" s="2">
        <v>4484.2105263157891</v>
      </c>
      <c r="AB243" s="10">
        <v>0.38</v>
      </c>
    </row>
    <row r="244" spans="1:28" ht="27.6" x14ac:dyDescent="0.3">
      <c r="A244" s="6" t="s">
        <v>91</v>
      </c>
      <c r="B244" s="6" t="s">
        <v>626</v>
      </c>
      <c r="C244" s="6" t="s">
        <v>627</v>
      </c>
      <c r="D244" s="6" t="s">
        <v>628</v>
      </c>
      <c r="E244" s="6">
        <v>21.58</v>
      </c>
      <c r="F244" s="6">
        <v>21.58</v>
      </c>
      <c r="G244" s="6">
        <v>21.58</v>
      </c>
      <c r="H244" s="6" t="s">
        <v>13</v>
      </c>
      <c r="I244" s="6" t="s">
        <v>45</v>
      </c>
      <c r="J244" s="7">
        <v>45292</v>
      </c>
      <c r="K244" s="6" t="s">
        <v>46</v>
      </c>
      <c r="M244" s="6">
        <v>425</v>
      </c>
      <c r="N244" s="8">
        <v>0.2</v>
      </c>
      <c r="O244" s="6" t="s">
        <v>22</v>
      </c>
      <c r="P244" s="6" t="s">
        <v>15</v>
      </c>
      <c r="Q244" s="8">
        <v>0.9</v>
      </c>
      <c r="R244" s="6">
        <v>0.55000000000000004</v>
      </c>
      <c r="S244" s="6" t="s">
        <v>629</v>
      </c>
      <c r="T244" s="17"/>
      <c r="V244" s="9">
        <f t="shared" si="9"/>
        <v>2125</v>
      </c>
      <c r="W244" s="2">
        <f t="shared" si="10"/>
        <v>2125</v>
      </c>
      <c r="X244" s="10">
        <f t="shared" si="11"/>
        <v>0.2</v>
      </c>
      <c r="AA244" s="2">
        <v>4500</v>
      </c>
      <c r="AB244" s="10">
        <v>0.1</v>
      </c>
    </row>
    <row r="245" spans="1:28" ht="27.6" x14ac:dyDescent="0.3">
      <c r="A245" s="6" t="s">
        <v>91</v>
      </c>
      <c r="B245" s="6" t="s">
        <v>626</v>
      </c>
      <c r="C245" s="6" t="s">
        <v>627</v>
      </c>
      <c r="D245" s="6" t="s">
        <v>630</v>
      </c>
      <c r="E245" s="6">
        <v>17</v>
      </c>
      <c r="F245" s="6">
        <v>17</v>
      </c>
      <c r="G245" s="6">
        <v>17</v>
      </c>
      <c r="H245" s="6" t="s">
        <v>13</v>
      </c>
      <c r="I245" s="6" t="s">
        <v>45</v>
      </c>
      <c r="J245" s="7">
        <v>45292</v>
      </c>
      <c r="K245" s="6" t="s">
        <v>46</v>
      </c>
      <c r="M245" s="6">
        <v>170</v>
      </c>
      <c r="N245" s="8">
        <v>0.13</v>
      </c>
      <c r="O245" s="6" t="s">
        <v>22</v>
      </c>
      <c r="P245" s="6" t="s">
        <v>15</v>
      </c>
      <c r="Q245" s="8">
        <v>0.44</v>
      </c>
      <c r="R245" s="6">
        <v>0.65</v>
      </c>
      <c r="S245" s="6" t="s">
        <v>629</v>
      </c>
      <c r="T245" s="17"/>
      <c r="V245" s="9">
        <f t="shared" si="9"/>
        <v>1307.6923076923076</v>
      </c>
      <c r="W245" s="2">
        <f t="shared" si="10"/>
        <v>1307.6923076923076</v>
      </c>
      <c r="X245" s="10">
        <f t="shared" si="11"/>
        <v>0.13</v>
      </c>
      <c r="AA245" s="2">
        <v>4544.4444444444443</v>
      </c>
      <c r="AB245" s="10">
        <v>0.18</v>
      </c>
    </row>
    <row r="246" spans="1:28" ht="27.6" x14ac:dyDescent="0.3">
      <c r="A246" s="6" t="s">
        <v>91</v>
      </c>
      <c r="B246" s="6" t="s">
        <v>626</v>
      </c>
      <c r="C246" s="6" t="s">
        <v>627</v>
      </c>
      <c r="D246" s="6" t="s">
        <v>631</v>
      </c>
      <c r="E246" s="6">
        <v>22.07</v>
      </c>
      <c r="F246" s="6">
        <v>22.07</v>
      </c>
      <c r="G246" s="6">
        <v>22.07</v>
      </c>
      <c r="H246" s="6" t="s">
        <v>13</v>
      </c>
      <c r="I246" s="6" t="s">
        <v>45</v>
      </c>
      <c r="J246" s="7">
        <v>45292</v>
      </c>
      <c r="K246" s="6" t="s">
        <v>46</v>
      </c>
      <c r="M246" s="6">
        <v>1</v>
      </c>
      <c r="N246" s="8">
        <v>0</v>
      </c>
      <c r="O246" s="6" t="s">
        <v>22</v>
      </c>
      <c r="P246" s="6" t="s">
        <v>15</v>
      </c>
      <c r="Q246" s="8">
        <v>0.8</v>
      </c>
      <c r="R246" s="6">
        <v>0.69</v>
      </c>
      <c r="S246" s="6" t="s">
        <v>629</v>
      </c>
      <c r="T246" s="17"/>
      <c r="V246" s="9" t="e">
        <f t="shared" si="9"/>
        <v>#DIV/0!</v>
      </c>
      <c r="W246" s="2">
        <f t="shared" si="10"/>
        <v>0</v>
      </c>
      <c r="X246" s="10">
        <f t="shared" si="11"/>
        <v>0</v>
      </c>
      <c r="AA246" s="2">
        <v>4550</v>
      </c>
      <c r="AB246" s="10">
        <v>0.06</v>
      </c>
    </row>
    <row r="247" spans="1:28" ht="27.6" x14ac:dyDescent="0.3">
      <c r="A247" s="6" t="s">
        <v>91</v>
      </c>
      <c r="B247" s="6" t="s">
        <v>626</v>
      </c>
      <c r="C247" s="6" t="s">
        <v>627</v>
      </c>
      <c r="D247" s="6" t="s">
        <v>632</v>
      </c>
      <c r="E247" s="6">
        <v>14.81</v>
      </c>
      <c r="F247" s="6">
        <v>14.81</v>
      </c>
      <c r="G247" s="6">
        <v>14.81</v>
      </c>
      <c r="H247" s="6" t="s">
        <v>13</v>
      </c>
      <c r="I247" s="6" t="s">
        <v>45</v>
      </c>
      <c r="J247" s="7">
        <v>45292</v>
      </c>
      <c r="K247" s="6" t="s">
        <v>46</v>
      </c>
      <c r="M247" s="6">
        <v>90</v>
      </c>
      <c r="N247" s="8">
        <v>0.2</v>
      </c>
      <c r="O247" s="6" t="s">
        <v>34</v>
      </c>
      <c r="P247" s="6" t="s">
        <v>48</v>
      </c>
      <c r="Q247" s="8">
        <v>0.92</v>
      </c>
      <c r="R247" s="6">
        <v>0.35</v>
      </c>
      <c r="S247" s="6" t="s">
        <v>629</v>
      </c>
      <c r="T247" s="17"/>
      <c r="V247" s="9">
        <f t="shared" si="9"/>
        <v>450</v>
      </c>
      <c r="W247" s="2">
        <f t="shared" si="10"/>
        <v>450</v>
      </c>
      <c r="X247" s="10">
        <f t="shared" si="11"/>
        <v>0.2</v>
      </c>
      <c r="AA247" s="2">
        <v>4658.0645161290322</v>
      </c>
      <c r="AB247" s="10">
        <v>0.31</v>
      </c>
    </row>
    <row r="248" spans="1:28" ht="27.6" x14ac:dyDescent="0.3">
      <c r="A248" s="6" t="s">
        <v>91</v>
      </c>
      <c r="B248" s="6" t="s">
        <v>626</v>
      </c>
      <c r="C248" s="6" t="s">
        <v>627</v>
      </c>
      <c r="D248" s="6" t="s">
        <v>633</v>
      </c>
      <c r="E248" s="6">
        <v>12.64</v>
      </c>
      <c r="F248" s="6">
        <v>21.87</v>
      </c>
      <c r="G248" s="6">
        <v>21.87</v>
      </c>
      <c r="H248" s="6" t="s">
        <v>13</v>
      </c>
      <c r="I248" s="6" t="s">
        <v>45</v>
      </c>
      <c r="J248" s="7">
        <v>45292</v>
      </c>
      <c r="K248" s="6" t="s">
        <v>46</v>
      </c>
      <c r="M248" s="6">
        <v>625</v>
      </c>
      <c r="N248" s="8">
        <v>7.0000000000000007E-2</v>
      </c>
      <c r="O248" s="6" t="s">
        <v>115</v>
      </c>
      <c r="P248" s="6" t="s">
        <v>17</v>
      </c>
      <c r="Q248" s="6" t="s">
        <v>15</v>
      </c>
      <c r="R248" s="6" t="s">
        <v>15</v>
      </c>
      <c r="S248" s="6" t="s">
        <v>629</v>
      </c>
      <c r="T248" s="17"/>
      <c r="V248" s="9">
        <f t="shared" si="9"/>
        <v>8928.5714285714275</v>
      </c>
      <c r="W248" s="2">
        <f t="shared" si="10"/>
        <v>8928.5714285714275</v>
      </c>
      <c r="X248" s="10">
        <f t="shared" si="11"/>
        <v>7.0000000000000007E-2</v>
      </c>
      <c r="AA248" s="2">
        <v>4750</v>
      </c>
      <c r="AB248" s="10">
        <v>0.06</v>
      </c>
    </row>
    <row r="249" spans="1:28" ht="41.4" x14ac:dyDescent="0.3">
      <c r="A249" s="6" t="s">
        <v>125</v>
      </c>
      <c r="B249" s="6" t="s">
        <v>634</v>
      </c>
      <c r="C249" s="6" t="s">
        <v>635</v>
      </c>
      <c r="D249" s="6" t="s">
        <v>636</v>
      </c>
      <c r="E249" s="6">
        <v>11.31</v>
      </c>
      <c r="F249" s="6">
        <v>10.96</v>
      </c>
      <c r="G249" s="6">
        <v>10.93</v>
      </c>
      <c r="H249" s="6" t="s">
        <v>13</v>
      </c>
      <c r="I249" s="6" t="s">
        <v>45</v>
      </c>
      <c r="J249" s="7">
        <v>45108</v>
      </c>
      <c r="K249" s="6" t="s">
        <v>15</v>
      </c>
      <c r="M249" s="6">
        <v>36261</v>
      </c>
      <c r="N249" s="8">
        <v>0.21</v>
      </c>
      <c r="O249" s="6" t="s">
        <v>637</v>
      </c>
      <c r="P249" s="6" t="s">
        <v>8</v>
      </c>
      <c r="Q249" s="8">
        <v>0.87</v>
      </c>
      <c r="R249" s="6">
        <v>0.27</v>
      </c>
      <c r="S249" s="6" t="s">
        <v>638</v>
      </c>
      <c r="T249" s="17"/>
      <c r="V249" s="9">
        <f t="shared" si="9"/>
        <v>172671.42857142858</v>
      </c>
      <c r="W249" s="2">
        <f t="shared" si="10"/>
        <v>172671.42857142858</v>
      </c>
      <c r="X249" s="10">
        <f t="shared" si="11"/>
        <v>0.21</v>
      </c>
      <c r="AA249" s="2">
        <v>4876.9230769230771</v>
      </c>
      <c r="AB249" s="10">
        <v>0.13</v>
      </c>
    </row>
    <row r="250" spans="1:28" ht="27.6" x14ac:dyDescent="0.3">
      <c r="A250" s="6" t="s">
        <v>99</v>
      </c>
      <c r="B250" s="6" t="s">
        <v>639</v>
      </c>
      <c r="C250" s="6" t="s">
        <v>640</v>
      </c>
      <c r="D250" s="6" t="s">
        <v>641</v>
      </c>
      <c r="E250" s="6">
        <v>14.88</v>
      </c>
      <c r="F250" s="6">
        <v>14.88</v>
      </c>
      <c r="G250" s="6">
        <v>14.88</v>
      </c>
      <c r="H250" s="6" t="s">
        <v>4</v>
      </c>
      <c r="I250" s="6" t="s">
        <v>14</v>
      </c>
      <c r="J250" s="7">
        <v>45383</v>
      </c>
      <c r="K250" s="6" t="s">
        <v>63</v>
      </c>
      <c r="M250" s="6">
        <v>1160</v>
      </c>
      <c r="N250" s="8">
        <v>0.13</v>
      </c>
      <c r="O250" s="6" t="s">
        <v>24</v>
      </c>
      <c r="P250" s="6" t="s">
        <v>8</v>
      </c>
      <c r="Q250" s="8">
        <v>0.38</v>
      </c>
      <c r="R250" s="6">
        <v>0.28000000000000003</v>
      </c>
      <c r="S250" s="6" t="s">
        <v>642</v>
      </c>
      <c r="T250" s="17"/>
      <c r="V250" s="9">
        <f t="shared" si="9"/>
        <v>8923.076923076922</v>
      </c>
      <c r="W250" s="2">
        <f t="shared" si="10"/>
        <v>8923.076923076922</v>
      </c>
      <c r="X250" s="10">
        <f t="shared" si="11"/>
        <v>0.13</v>
      </c>
      <c r="AA250" s="2">
        <v>4956.25</v>
      </c>
      <c r="AB250" s="10">
        <v>0.16</v>
      </c>
    </row>
    <row r="251" spans="1:28" ht="27.6" x14ac:dyDescent="0.3">
      <c r="A251" s="6" t="s">
        <v>50</v>
      </c>
      <c r="B251" s="6" t="s">
        <v>643</v>
      </c>
      <c r="C251" s="6" t="s">
        <v>644</v>
      </c>
      <c r="D251" s="6" t="s">
        <v>645</v>
      </c>
      <c r="E251" s="6">
        <v>11.15</v>
      </c>
      <c r="F251" s="6">
        <v>11.15</v>
      </c>
      <c r="G251" s="6" t="s">
        <v>15</v>
      </c>
      <c r="H251" s="6" t="s">
        <v>4</v>
      </c>
      <c r="I251" s="6" t="s">
        <v>14</v>
      </c>
      <c r="J251" s="6"/>
      <c r="K251" s="6" t="s">
        <v>63</v>
      </c>
      <c r="M251" s="6">
        <v>2336</v>
      </c>
      <c r="N251" s="8">
        <v>0.19</v>
      </c>
      <c r="O251" s="6" t="s">
        <v>175</v>
      </c>
      <c r="P251" s="6" t="s">
        <v>15</v>
      </c>
      <c r="Q251" s="8">
        <v>0.67</v>
      </c>
      <c r="R251" s="6">
        <v>0.3</v>
      </c>
      <c r="S251" s="6" t="s">
        <v>646</v>
      </c>
      <c r="T251" s="17"/>
      <c r="V251" s="9">
        <f t="shared" si="9"/>
        <v>12294.736842105263</v>
      </c>
      <c r="W251" s="2">
        <f t="shared" si="10"/>
        <v>12294.736842105263</v>
      </c>
      <c r="X251" s="10">
        <f t="shared" si="11"/>
        <v>0.19</v>
      </c>
      <c r="AA251" s="2">
        <v>5010</v>
      </c>
      <c r="AB251" s="10">
        <v>0.1</v>
      </c>
    </row>
    <row r="252" spans="1:28" ht="41.4" x14ac:dyDescent="0.3">
      <c r="A252" s="6" t="s">
        <v>177</v>
      </c>
      <c r="B252" s="6" t="s">
        <v>647</v>
      </c>
      <c r="C252" s="6" t="s">
        <v>648</v>
      </c>
      <c r="D252" s="6" t="s">
        <v>649</v>
      </c>
      <c r="E252" s="6">
        <v>14.42</v>
      </c>
      <c r="F252" s="6">
        <v>14.11</v>
      </c>
      <c r="G252" s="6">
        <v>14.04</v>
      </c>
      <c r="H252" s="6" t="s">
        <v>13</v>
      </c>
      <c r="I252" s="6" t="s">
        <v>14</v>
      </c>
      <c r="J252" s="7">
        <v>45292</v>
      </c>
      <c r="K252" s="6" t="s">
        <v>63</v>
      </c>
      <c r="M252" s="6">
        <v>1473</v>
      </c>
      <c r="N252" s="8">
        <v>0.12</v>
      </c>
      <c r="O252" s="6" t="s">
        <v>650</v>
      </c>
      <c r="P252" s="6" t="s">
        <v>15</v>
      </c>
      <c r="Q252" s="8">
        <v>0.18</v>
      </c>
      <c r="R252" s="6">
        <v>0.22</v>
      </c>
      <c r="S252" s="6" t="s">
        <v>651</v>
      </c>
      <c r="T252" s="17"/>
      <c r="V252" s="9">
        <f t="shared" si="9"/>
        <v>12275</v>
      </c>
      <c r="W252" s="2">
        <f t="shared" si="10"/>
        <v>12275</v>
      </c>
      <c r="X252" s="10">
        <f t="shared" si="11"/>
        <v>0.12</v>
      </c>
      <c r="AA252" s="2">
        <v>5152.9411764705883</v>
      </c>
      <c r="AB252" s="10">
        <v>0.34</v>
      </c>
    </row>
    <row r="253" spans="1:28" ht="27.6" x14ac:dyDescent="0.3">
      <c r="A253" s="6" t="s">
        <v>0</v>
      </c>
      <c r="B253" s="6" t="s">
        <v>652</v>
      </c>
      <c r="C253" s="6" t="s">
        <v>653</v>
      </c>
      <c r="D253" s="6" t="s">
        <v>654</v>
      </c>
      <c r="E253" s="6">
        <v>14.66</v>
      </c>
      <c r="F253" s="6">
        <v>14.67</v>
      </c>
      <c r="G253" s="6">
        <v>14.67</v>
      </c>
      <c r="H253" s="6" t="s">
        <v>4</v>
      </c>
      <c r="I253" s="6" t="s">
        <v>14</v>
      </c>
      <c r="J253" s="7">
        <v>45383</v>
      </c>
      <c r="K253" s="6" t="s">
        <v>63</v>
      </c>
      <c r="M253" s="6">
        <v>4088</v>
      </c>
      <c r="N253" s="8">
        <v>0.11</v>
      </c>
      <c r="O253" s="6" t="s">
        <v>334</v>
      </c>
      <c r="P253" s="6" t="s">
        <v>48</v>
      </c>
      <c r="Q253" s="8">
        <v>0.22</v>
      </c>
      <c r="R253" s="6">
        <v>0.21</v>
      </c>
      <c r="S253" s="6" t="s">
        <v>655</v>
      </c>
      <c r="T253" s="17"/>
      <c r="V253" s="9">
        <f t="shared" si="9"/>
        <v>37163.63636363636</v>
      </c>
      <c r="W253" s="2">
        <f t="shared" si="10"/>
        <v>37163.63636363636</v>
      </c>
      <c r="X253" s="10">
        <f t="shared" si="11"/>
        <v>0.11</v>
      </c>
      <c r="AA253" s="2">
        <v>5233.3333333333339</v>
      </c>
      <c r="AB253" s="10">
        <v>0.12</v>
      </c>
    </row>
    <row r="254" spans="1:28" ht="27.6" x14ac:dyDescent="0.3">
      <c r="A254" s="6" t="s">
        <v>64</v>
      </c>
      <c r="B254" s="6" t="s">
        <v>656</v>
      </c>
      <c r="C254" s="6" t="s">
        <v>66</v>
      </c>
      <c r="D254" s="6" t="s">
        <v>657</v>
      </c>
      <c r="E254" s="6">
        <v>21.55</v>
      </c>
      <c r="F254" s="6">
        <v>23.59</v>
      </c>
      <c r="G254" s="6">
        <v>23.1</v>
      </c>
      <c r="H254" s="6" t="s">
        <v>4</v>
      </c>
      <c r="I254" s="6" t="s">
        <v>45</v>
      </c>
      <c r="J254" s="7">
        <v>45292</v>
      </c>
      <c r="K254" s="6" t="s">
        <v>46</v>
      </c>
      <c r="M254" s="6">
        <v>382</v>
      </c>
      <c r="N254" s="8">
        <v>0.19</v>
      </c>
      <c r="O254" s="6" t="s">
        <v>22</v>
      </c>
      <c r="P254" s="6" t="s">
        <v>15</v>
      </c>
      <c r="Q254" s="8">
        <v>0.39</v>
      </c>
      <c r="R254" s="6">
        <v>1.1399999999999999</v>
      </c>
      <c r="S254" s="6" t="s">
        <v>69</v>
      </c>
      <c r="T254" s="17"/>
      <c r="V254" s="9">
        <f t="shared" si="9"/>
        <v>2010.5263157894738</v>
      </c>
      <c r="W254" s="2">
        <f t="shared" si="10"/>
        <v>2010.5263157894738</v>
      </c>
      <c r="X254" s="10">
        <f t="shared" si="11"/>
        <v>0.19</v>
      </c>
      <c r="AA254" s="2">
        <v>5250</v>
      </c>
      <c r="AB254" s="10">
        <v>0.2</v>
      </c>
    </row>
    <row r="255" spans="1:28" ht="27.6" x14ac:dyDescent="0.3">
      <c r="A255" s="6" t="s">
        <v>64</v>
      </c>
      <c r="B255" s="6" t="s">
        <v>656</v>
      </c>
      <c r="C255" s="6" t="s">
        <v>66</v>
      </c>
      <c r="D255" s="6" t="s">
        <v>658</v>
      </c>
      <c r="E255" s="6">
        <v>26.01</v>
      </c>
      <c r="F255" s="6">
        <v>28.05</v>
      </c>
      <c r="G255" s="6">
        <v>27.56</v>
      </c>
      <c r="H255" s="6" t="s">
        <v>4</v>
      </c>
      <c r="I255" s="6" t="s">
        <v>45</v>
      </c>
      <c r="J255" s="7">
        <v>45292</v>
      </c>
      <c r="K255" s="6" t="s">
        <v>46</v>
      </c>
      <c r="M255" s="6">
        <v>664</v>
      </c>
      <c r="N255" s="8">
        <v>0.34</v>
      </c>
      <c r="O255" s="6" t="s">
        <v>22</v>
      </c>
      <c r="P255" s="6" t="s">
        <v>15</v>
      </c>
      <c r="Q255" s="8">
        <v>0.72</v>
      </c>
      <c r="R255" s="6">
        <v>1.0900000000000001</v>
      </c>
      <c r="S255" s="6" t="s">
        <v>69</v>
      </c>
      <c r="T255" s="17"/>
      <c r="V255" s="9">
        <f t="shared" si="9"/>
        <v>1952.9411764705881</v>
      </c>
      <c r="W255" s="2">
        <f t="shared" si="10"/>
        <v>1952.9411764705881</v>
      </c>
      <c r="X255" s="10">
        <f t="shared" si="11"/>
        <v>0.34</v>
      </c>
      <c r="AA255" s="2">
        <v>5251.7241379310344</v>
      </c>
      <c r="AB255" s="10">
        <v>0.28999999999999998</v>
      </c>
    </row>
    <row r="256" spans="1:28" ht="27.6" x14ac:dyDescent="0.3">
      <c r="A256" s="6" t="s">
        <v>91</v>
      </c>
      <c r="B256" s="6" t="s">
        <v>659</v>
      </c>
      <c r="C256" s="6" t="s">
        <v>660</v>
      </c>
      <c r="D256" s="6" t="s">
        <v>661</v>
      </c>
      <c r="E256" s="6">
        <v>19.25</v>
      </c>
      <c r="F256" s="6">
        <v>18.52</v>
      </c>
      <c r="G256" s="6">
        <v>18.47</v>
      </c>
      <c r="H256" s="6" t="s">
        <v>13</v>
      </c>
      <c r="I256" s="6" t="s">
        <v>45</v>
      </c>
      <c r="J256" s="7">
        <v>45292</v>
      </c>
      <c r="K256" s="6" t="s">
        <v>46</v>
      </c>
      <c r="M256" s="6">
        <v>1573</v>
      </c>
      <c r="N256" s="8">
        <v>0.19</v>
      </c>
      <c r="O256" s="6" t="s">
        <v>22</v>
      </c>
      <c r="P256" s="6" t="s">
        <v>15</v>
      </c>
      <c r="Q256" s="6" t="s">
        <v>15</v>
      </c>
      <c r="R256" s="6">
        <v>1.24</v>
      </c>
      <c r="S256" s="6" t="s">
        <v>662</v>
      </c>
      <c r="T256" s="17"/>
      <c r="V256" s="9">
        <f t="shared" si="9"/>
        <v>8278.9473684210534</v>
      </c>
      <c r="W256" s="2">
        <f t="shared" si="10"/>
        <v>8278.9473684210534</v>
      </c>
      <c r="X256" s="10">
        <f t="shared" si="11"/>
        <v>0.19</v>
      </c>
      <c r="AA256" s="2">
        <v>5362.5</v>
      </c>
      <c r="AB256" s="10">
        <v>0.24</v>
      </c>
    </row>
    <row r="257" spans="1:28" ht="27.6" x14ac:dyDescent="0.3">
      <c r="A257" s="6" t="s">
        <v>91</v>
      </c>
      <c r="B257" s="6" t="s">
        <v>659</v>
      </c>
      <c r="C257" s="6" t="s">
        <v>660</v>
      </c>
      <c r="D257" s="6" t="s">
        <v>663</v>
      </c>
      <c r="E257" s="6">
        <v>19.25</v>
      </c>
      <c r="F257" s="6">
        <v>18.52</v>
      </c>
      <c r="G257" s="6">
        <v>18.47</v>
      </c>
      <c r="H257" s="6" t="s">
        <v>13</v>
      </c>
      <c r="I257" s="6" t="s">
        <v>45</v>
      </c>
      <c r="J257" s="7">
        <v>45292</v>
      </c>
      <c r="K257" s="6" t="s">
        <v>63</v>
      </c>
      <c r="M257" s="6">
        <v>2375</v>
      </c>
      <c r="N257" s="8">
        <v>0.14000000000000001</v>
      </c>
      <c r="O257" s="6" t="s">
        <v>129</v>
      </c>
      <c r="P257" s="6" t="s">
        <v>48</v>
      </c>
      <c r="Q257" s="8">
        <v>0.72</v>
      </c>
      <c r="R257" s="6">
        <v>0.39</v>
      </c>
      <c r="S257" s="6" t="s">
        <v>662</v>
      </c>
      <c r="T257" s="17"/>
      <c r="V257" s="9">
        <f t="shared" si="9"/>
        <v>16964.285714285714</v>
      </c>
      <c r="W257" s="2">
        <f t="shared" si="10"/>
        <v>16964.285714285714</v>
      </c>
      <c r="X257" s="10">
        <f t="shared" si="11"/>
        <v>0.14000000000000001</v>
      </c>
      <c r="AA257" s="2">
        <v>5363.1578947368416</v>
      </c>
      <c r="AB257" s="10">
        <v>0.19</v>
      </c>
    </row>
    <row r="258" spans="1:28" ht="27.6" x14ac:dyDescent="0.3">
      <c r="A258" s="6" t="s">
        <v>64</v>
      </c>
      <c r="B258" s="6" t="s">
        <v>664</v>
      </c>
      <c r="C258" s="6" t="s">
        <v>66</v>
      </c>
      <c r="D258" s="6" t="s">
        <v>665</v>
      </c>
      <c r="E258" s="6">
        <v>19.989999999999998</v>
      </c>
      <c r="F258" s="6">
        <v>22.03</v>
      </c>
      <c r="G258" s="6">
        <v>21.54</v>
      </c>
      <c r="H258" s="6" t="s">
        <v>4</v>
      </c>
      <c r="I258" s="6" t="s">
        <v>45</v>
      </c>
      <c r="J258" s="7">
        <v>45292</v>
      </c>
      <c r="K258" s="6" t="s">
        <v>46</v>
      </c>
      <c r="M258" s="6" t="s">
        <v>15</v>
      </c>
      <c r="N258" s="8" t="s">
        <v>15</v>
      </c>
      <c r="O258" s="6" t="s">
        <v>22</v>
      </c>
      <c r="P258" s="6" t="s">
        <v>15</v>
      </c>
      <c r="Q258" s="6" t="s">
        <v>15</v>
      </c>
      <c r="R258" s="6">
        <v>1.3</v>
      </c>
      <c r="S258" s="6" t="s">
        <v>69</v>
      </c>
      <c r="T258" s="17"/>
      <c r="V258" s="9" t="e">
        <f t="shared" si="9"/>
        <v>#VALUE!</v>
      </c>
      <c r="W258" s="2">
        <f t="shared" si="10"/>
        <v>0</v>
      </c>
      <c r="X258" s="10" t="str">
        <f t="shared" si="11"/>
        <v>-</v>
      </c>
      <c r="AA258" s="2">
        <v>5480</v>
      </c>
      <c r="AB258" s="10">
        <v>0.05</v>
      </c>
    </row>
    <row r="259" spans="1:28" ht="27.6" x14ac:dyDescent="0.3">
      <c r="A259" s="6" t="s">
        <v>64</v>
      </c>
      <c r="B259" s="6" t="s">
        <v>664</v>
      </c>
      <c r="C259" s="6" t="s">
        <v>66</v>
      </c>
      <c r="D259" s="6" t="s">
        <v>666</v>
      </c>
      <c r="E259" s="6">
        <v>27.12</v>
      </c>
      <c r="F259" s="6">
        <v>29.17</v>
      </c>
      <c r="G259" s="6">
        <v>28.67</v>
      </c>
      <c r="H259" s="6" t="s">
        <v>4</v>
      </c>
      <c r="I259" s="6" t="s">
        <v>45</v>
      </c>
      <c r="J259" s="7">
        <v>45292</v>
      </c>
      <c r="K259" s="6" t="s">
        <v>46</v>
      </c>
      <c r="M259" s="6">
        <v>547</v>
      </c>
      <c r="N259" s="8">
        <v>0.41</v>
      </c>
      <c r="O259" s="6" t="s">
        <v>22</v>
      </c>
      <c r="P259" s="6" t="s">
        <v>15</v>
      </c>
      <c r="Q259" s="8">
        <v>0.65</v>
      </c>
      <c r="R259" s="6">
        <v>1.3</v>
      </c>
      <c r="S259" s="6" t="s">
        <v>69</v>
      </c>
      <c r="T259" s="17"/>
      <c r="V259" s="9">
        <f t="shared" si="9"/>
        <v>1334.1463414634147</v>
      </c>
      <c r="W259" s="2">
        <f t="shared" si="10"/>
        <v>1334.1463414634147</v>
      </c>
      <c r="X259" s="10">
        <f t="shared" si="11"/>
        <v>0.41</v>
      </c>
      <c r="AA259" s="2">
        <v>5542.424242424242</v>
      </c>
      <c r="AB259" s="10">
        <v>0.33</v>
      </c>
    </row>
    <row r="260" spans="1:28" ht="27.6" x14ac:dyDescent="0.3">
      <c r="A260" s="6" t="s">
        <v>125</v>
      </c>
      <c r="B260" s="6" t="s">
        <v>667</v>
      </c>
      <c r="C260" s="6" t="s">
        <v>668</v>
      </c>
      <c r="D260" s="6" t="s">
        <v>15</v>
      </c>
      <c r="E260" s="6">
        <v>12.6</v>
      </c>
      <c r="F260" s="6">
        <v>10.93</v>
      </c>
      <c r="G260" s="6">
        <v>10.93</v>
      </c>
      <c r="H260" s="6" t="s">
        <v>4</v>
      </c>
      <c r="I260" s="6" t="s">
        <v>45</v>
      </c>
      <c r="J260" s="7">
        <v>45108</v>
      </c>
      <c r="K260" s="6" t="s">
        <v>15</v>
      </c>
      <c r="M260" s="6" t="s">
        <v>15</v>
      </c>
      <c r="N260" s="8" t="s">
        <v>15</v>
      </c>
      <c r="O260" s="6" t="s">
        <v>669</v>
      </c>
      <c r="P260" s="6" t="s">
        <v>32</v>
      </c>
      <c r="Q260" s="6" t="s">
        <v>15</v>
      </c>
      <c r="R260" s="6">
        <v>0.21</v>
      </c>
      <c r="S260" s="6" t="s">
        <v>670</v>
      </c>
      <c r="T260" s="17"/>
      <c r="V260" s="9" t="e">
        <f t="shared" si="9"/>
        <v>#VALUE!</v>
      </c>
      <c r="W260" s="2">
        <f t="shared" si="10"/>
        <v>0</v>
      </c>
      <c r="X260" s="10" t="str">
        <f t="shared" si="11"/>
        <v>-</v>
      </c>
      <c r="AA260" s="2">
        <v>5687.0967741935483</v>
      </c>
      <c r="AB260" s="10">
        <v>0.31</v>
      </c>
    </row>
    <row r="261" spans="1:28" ht="69" x14ac:dyDescent="0.3">
      <c r="A261" s="6" t="s">
        <v>41</v>
      </c>
      <c r="B261" s="6" t="s">
        <v>671</v>
      </c>
      <c r="C261" s="6" t="s">
        <v>672</v>
      </c>
      <c r="D261" s="6" t="s">
        <v>673</v>
      </c>
      <c r="E261" s="6">
        <v>28.61</v>
      </c>
      <c r="F261" s="6">
        <v>25.94</v>
      </c>
      <c r="G261" s="6">
        <v>25.97</v>
      </c>
      <c r="H261" s="6" t="s">
        <v>4</v>
      </c>
      <c r="I261" s="6" t="s">
        <v>45</v>
      </c>
      <c r="J261" s="7">
        <v>45292</v>
      </c>
      <c r="K261" s="6" t="s">
        <v>63</v>
      </c>
      <c r="M261" s="6">
        <v>3324</v>
      </c>
      <c r="N261" s="8">
        <v>0.2</v>
      </c>
      <c r="O261" s="6" t="s">
        <v>674</v>
      </c>
      <c r="P261" s="6" t="s">
        <v>48</v>
      </c>
      <c r="Q261" s="8">
        <v>0.59</v>
      </c>
      <c r="R261" s="6">
        <v>0.25</v>
      </c>
      <c r="S261" s="6" t="s">
        <v>675</v>
      </c>
      <c r="T261" s="17"/>
      <c r="V261" s="9">
        <f t="shared" si="9"/>
        <v>16620</v>
      </c>
      <c r="W261" s="2">
        <f t="shared" si="10"/>
        <v>16620</v>
      </c>
      <c r="X261" s="10">
        <f t="shared" si="11"/>
        <v>0.2</v>
      </c>
      <c r="AA261" s="2">
        <v>5720</v>
      </c>
      <c r="AB261" s="10">
        <v>0.25</v>
      </c>
    </row>
    <row r="262" spans="1:28" ht="27.6" x14ac:dyDescent="0.3">
      <c r="A262" s="6" t="s">
        <v>41</v>
      </c>
      <c r="B262" s="6" t="s">
        <v>671</v>
      </c>
      <c r="C262" s="6" t="s">
        <v>672</v>
      </c>
      <c r="D262" s="6" t="s">
        <v>676</v>
      </c>
      <c r="E262" s="6">
        <v>28.61</v>
      </c>
      <c r="F262" s="6">
        <v>25.94</v>
      </c>
      <c r="G262" s="6">
        <v>25.97</v>
      </c>
      <c r="H262" s="6" t="s">
        <v>4</v>
      </c>
      <c r="I262" s="6" t="s">
        <v>45</v>
      </c>
      <c r="J262" s="7">
        <v>45292</v>
      </c>
      <c r="K262" s="6" t="s">
        <v>46</v>
      </c>
      <c r="M262" s="6">
        <v>153</v>
      </c>
      <c r="N262" s="8">
        <v>0.21</v>
      </c>
      <c r="O262" s="6" t="s">
        <v>175</v>
      </c>
      <c r="P262" s="6" t="s">
        <v>15</v>
      </c>
      <c r="Q262" s="8">
        <v>0.98</v>
      </c>
      <c r="R262" s="6">
        <v>0.54</v>
      </c>
      <c r="S262" s="6" t="s">
        <v>675</v>
      </c>
      <c r="T262" s="17"/>
      <c r="V262" s="9">
        <f t="shared" si="9"/>
        <v>728.57142857142856</v>
      </c>
      <c r="W262" s="2">
        <f t="shared" si="10"/>
        <v>728.57142857142856</v>
      </c>
      <c r="X262" s="10">
        <f t="shared" si="11"/>
        <v>0.21</v>
      </c>
      <c r="AA262" s="2">
        <v>5725</v>
      </c>
      <c r="AB262" s="10">
        <v>0.04</v>
      </c>
    </row>
    <row r="263" spans="1:28" ht="27.6" x14ac:dyDescent="0.3">
      <c r="A263" s="6" t="s">
        <v>91</v>
      </c>
      <c r="B263" s="6" t="s">
        <v>677</v>
      </c>
      <c r="C263" s="6" t="s">
        <v>678</v>
      </c>
      <c r="D263" s="6" t="s">
        <v>679</v>
      </c>
      <c r="E263" s="6">
        <v>12.27</v>
      </c>
      <c r="F263" s="6">
        <v>11.69</v>
      </c>
      <c r="G263" s="6">
        <v>11.67</v>
      </c>
      <c r="H263" s="6" t="s">
        <v>89</v>
      </c>
      <c r="I263" s="6" t="s">
        <v>5</v>
      </c>
      <c r="J263" s="7">
        <v>45292</v>
      </c>
      <c r="K263" s="6" t="s">
        <v>55</v>
      </c>
      <c r="M263" s="6">
        <v>40</v>
      </c>
      <c r="N263" s="8">
        <v>0.14000000000000001</v>
      </c>
      <c r="O263" s="6" t="s">
        <v>680</v>
      </c>
      <c r="P263" s="6" t="s">
        <v>17</v>
      </c>
      <c r="Q263" s="8">
        <v>0.88</v>
      </c>
      <c r="R263" s="6">
        <v>0.21</v>
      </c>
      <c r="S263" s="6" t="s">
        <v>681</v>
      </c>
      <c r="T263" s="17"/>
      <c r="V263" s="9">
        <f t="shared" si="9"/>
        <v>285.71428571428567</v>
      </c>
      <c r="W263" s="2">
        <f t="shared" si="10"/>
        <v>285.71428571428567</v>
      </c>
      <c r="X263" s="10">
        <f t="shared" si="11"/>
        <v>0.14000000000000001</v>
      </c>
      <c r="AA263" s="2">
        <v>5750</v>
      </c>
      <c r="AB263" s="10">
        <v>0.2</v>
      </c>
    </row>
    <row r="264" spans="1:28" ht="27.6" x14ac:dyDescent="0.3">
      <c r="A264" s="6" t="s">
        <v>125</v>
      </c>
      <c r="B264" s="6" t="s">
        <v>682</v>
      </c>
      <c r="C264" s="6" t="s">
        <v>683</v>
      </c>
      <c r="D264" s="6" t="s">
        <v>684</v>
      </c>
      <c r="E264" s="6">
        <v>11.5</v>
      </c>
      <c r="F264" s="6">
        <v>11.12</v>
      </c>
      <c r="G264" s="6">
        <v>10.59</v>
      </c>
      <c r="H264" s="6" t="s">
        <v>13</v>
      </c>
      <c r="I264" s="6" t="s">
        <v>45</v>
      </c>
      <c r="J264" s="7">
        <v>45292</v>
      </c>
      <c r="K264" s="6" t="s">
        <v>55</v>
      </c>
      <c r="M264" s="6">
        <v>30767</v>
      </c>
      <c r="N264" s="8">
        <v>0.17</v>
      </c>
      <c r="O264" s="6" t="s">
        <v>16</v>
      </c>
      <c r="P264" s="6" t="s">
        <v>17</v>
      </c>
      <c r="Q264" s="8">
        <v>0.1</v>
      </c>
      <c r="R264" s="6">
        <v>0.21</v>
      </c>
      <c r="S264" s="6" t="s">
        <v>685</v>
      </c>
      <c r="T264" s="17"/>
      <c r="V264" s="9">
        <f t="shared" si="9"/>
        <v>180982.35294117645</v>
      </c>
      <c r="W264" s="2">
        <f t="shared" si="10"/>
        <v>180982.35294117645</v>
      </c>
      <c r="X264" s="10">
        <f t="shared" si="11"/>
        <v>0.17</v>
      </c>
      <c r="AA264" s="2">
        <v>5880</v>
      </c>
      <c r="AB264" s="10">
        <v>0.15</v>
      </c>
    </row>
    <row r="265" spans="1:28" ht="27.6" x14ac:dyDescent="0.3">
      <c r="A265" s="6" t="s">
        <v>64</v>
      </c>
      <c r="B265" s="6" t="s">
        <v>686</v>
      </c>
      <c r="C265" s="6" t="s">
        <v>687</v>
      </c>
      <c r="D265" s="6" t="s">
        <v>688</v>
      </c>
      <c r="E265" s="6">
        <v>19.7</v>
      </c>
      <c r="F265" s="6">
        <v>19.05</v>
      </c>
      <c r="G265" s="6">
        <v>19.010000000000002</v>
      </c>
      <c r="H265" s="6" t="s">
        <v>13</v>
      </c>
      <c r="I265" s="6" t="s">
        <v>45</v>
      </c>
      <c r="J265" s="7">
        <v>45292</v>
      </c>
      <c r="K265" s="6" t="s">
        <v>63</v>
      </c>
      <c r="M265" s="6">
        <v>3201</v>
      </c>
      <c r="N265" s="8">
        <v>0.31</v>
      </c>
      <c r="O265" s="6" t="s">
        <v>22</v>
      </c>
      <c r="P265" s="6" t="s">
        <v>15</v>
      </c>
      <c r="Q265" s="8">
        <v>0.95</v>
      </c>
      <c r="R265" s="6">
        <v>0.16</v>
      </c>
      <c r="S265" s="6" t="s">
        <v>689</v>
      </c>
      <c r="T265" s="17"/>
      <c r="V265" s="9">
        <f t="shared" si="9"/>
        <v>10325.806451612903</v>
      </c>
      <c r="W265" s="2">
        <f t="shared" si="10"/>
        <v>10325.806451612903</v>
      </c>
      <c r="X265" s="10">
        <f t="shared" si="11"/>
        <v>0.31</v>
      </c>
      <c r="AA265" s="2">
        <v>6021.4285714285706</v>
      </c>
      <c r="AB265" s="10">
        <v>0.28000000000000003</v>
      </c>
    </row>
    <row r="266" spans="1:28" ht="27.6" x14ac:dyDescent="0.3">
      <c r="A266" s="6" t="s">
        <v>64</v>
      </c>
      <c r="B266" s="6" t="s">
        <v>690</v>
      </c>
      <c r="C266" s="6" t="s">
        <v>66</v>
      </c>
      <c r="D266" s="6" t="s">
        <v>691</v>
      </c>
      <c r="E266" s="6">
        <v>20.89</v>
      </c>
      <c r="F266" s="6">
        <v>22.93</v>
      </c>
      <c r="G266" s="6">
        <v>22.44</v>
      </c>
      <c r="H266" s="6" t="s">
        <v>4</v>
      </c>
      <c r="I266" s="6" t="s">
        <v>14</v>
      </c>
      <c r="J266" s="7">
        <v>45292</v>
      </c>
      <c r="K266" s="6" t="s">
        <v>46</v>
      </c>
      <c r="M266" s="6">
        <v>1704</v>
      </c>
      <c r="N266" s="8">
        <v>0.38</v>
      </c>
      <c r="O266" s="6" t="s">
        <v>692</v>
      </c>
      <c r="P266" s="6" t="s">
        <v>17</v>
      </c>
      <c r="Q266" s="6" t="s">
        <v>15</v>
      </c>
      <c r="R266" s="6">
        <v>0.71</v>
      </c>
      <c r="S266" s="6" t="s">
        <v>69</v>
      </c>
      <c r="T266" s="17"/>
      <c r="V266" s="9">
        <f t="shared" si="9"/>
        <v>4484.2105263157891</v>
      </c>
      <c r="W266" s="2">
        <f t="shared" si="10"/>
        <v>4484.2105263157891</v>
      </c>
      <c r="X266" s="10">
        <f t="shared" si="11"/>
        <v>0.38</v>
      </c>
      <c r="AA266" s="2">
        <v>6053.5714285714284</v>
      </c>
      <c r="AB266" s="10">
        <v>0.28000000000000003</v>
      </c>
    </row>
    <row r="267" spans="1:28" ht="27.6" x14ac:dyDescent="0.3">
      <c r="A267" s="6" t="s">
        <v>125</v>
      </c>
      <c r="B267" s="6" t="s">
        <v>693</v>
      </c>
      <c r="C267" s="6" t="s">
        <v>694</v>
      </c>
      <c r="D267" s="6" t="s">
        <v>695</v>
      </c>
      <c r="E267" s="6">
        <v>14.54</v>
      </c>
      <c r="F267" s="6" t="s">
        <v>15</v>
      </c>
      <c r="G267" s="6" t="s">
        <v>15</v>
      </c>
      <c r="H267" s="6" t="s">
        <v>89</v>
      </c>
      <c r="I267" s="6" t="s">
        <v>14</v>
      </c>
      <c r="J267" s="6"/>
      <c r="K267" s="6" t="s">
        <v>46</v>
      </c>
      <c r="M267" s="6" t="s">
        <v>15</v>
      </c>
      <c r="N267" s="8"/>
      <c r="O267" s="6" t="s">
        <v>34</v>
      </c>
      <c r="P267" s="6" t="s">
        <v>17</v>
      </c>
      <c r="Q267" s="6" t="s">
        <v>15</v>
      </c>
      <c r="R267" s="6">
        <v>0.8</v>
      </c>
      <c r="S267" s="6" t="s">
        <v>696</v>
      </c>
      <c r="T267" s="17"/>
      <c r="V267" s="9" t="e">
        <f t="shared" si="9"/>
        <v>#VALUE!</v>
      </c>
      <c r="W267" s="2">
        <f t="shared" si="10"/>
        <v>0</v>
      </c>
      <c r="X267" s="10">
        <f t="shared" si="11"/>
        <v>0</v>
      </c>
      <c r="AA267" s="2">
        <v>6123.5294117647054</v>
      </c>
      <c r="AB267" s="10">
        <v>0.17</v>
      </c>
    </row>
    <row r="268" spans="1:28" ht="27.6" x14ac:dyDescent="0.3">
      <c r="A268" s="6" t="s">
        <v>125</v>
      </c>
      <c r="B268" s="6" t="s">
        <v>693</v>
      </c>
      <c r="C268" s="6" t="s">
        <v>694</v>
      </c>
      <c r="D268" s="6" t="s">
        <v>697</v>
      </c>
      <c r="E268" s="6">
        <v>16.690000000000001</v>
      </c>
      <c r="F268" s="6" t="s">
        <v>15</v>
      </c>
      <c r="G268" s="6" t="s">
        <v>15</v>
      </c>
      <c r="H268" s="6" t="s">
        <v>89</v>
      </c>
      <c r="I268" s="6" t="s">
        <v>45</v>
      </c>
      <c r="J268" s="7">
        <v>45383</v>
      </c>
      <c r="K268" s="6" t="s">
        <v>46</v>
      </c>
      <c r="M268" s="6" t="s">
        <v>15</v>
      </c>
      <c r="N268" s="8"/>
      <c r="O268" s="6" t="s">
        <v>22</v>
      </c>
      <c r="P268" s="6" t="s">
        <v>15</v>
      </c>
      <c r="Q268" s="6" t="s">
        <v>15</v>
      </c>
      <c r="R268" s="6">
        <v>0.8</v>
      </c>
      <c r="S268" s="6" t="s">
        <v>696</v>
      </c>
      <c r="T268" s="17"/>
      <c r="V268" s="9" t="e">
        <f t="shared" si="9"/>
        <v>#VALUE!</v>
      </c>
      <c r="W268" s="2">
        <f t="shared" ref="W268:W331" si="12">IFERROR(V268,0)</f>
        <v>0</v>
      </c>
      <c r="X268" s="10">
        <f t="shared" ref="X268:X331" si="13">N268</f>
        <v>0</v>
      </c>
      <c r="AA268" s="2">
        <v>6142.105263157895</v>
      </c>
      <c r="AB268" s="10">
        <v>0.19</v>
      </c>
    </row>
    <row r="269" spans="1:28" ht="27.6" x14ac:dyDescent="0.3">
      <c r="A269" s="6" t="s">
        <v>698</v>
      </c>
      <c r="B269" s="6" t="s">
        <v>699</v>
      </c>
      <c r="C269" s="6" t="s">
        <v>700</v>
      </c>
      <c r="D269" s="6" t="s">
        <v>701</v>
      </c>
      <c r="E269" s="6">
        <v>17.39</v>
      </c>
      <c r="F269" s="6">
        <v>17.05</v>
      </c>
      <c r="G269" s="6">
        <v>17.04</v>
      </c>
      <c r="H269" s="6" t="s">
        <v>4</v>
      </c>
      <c r="I269" s="6" t="s">
        <v>45</v>
      </c>
      <c r="J269" s="7">
        <v>45292</v>
      </c>
      <c r="K269" s="6" t="s">
        <v>55</v>
      </c>
      <c r="M269" s="6">
        <v>36350</v>
      </c>
      <c r="N269" s="8">
        <v>0.11</v>
      </c>
      <c r="O269" s="6" t="s">
        <v>175</v>
      </c>
      <c r="P269" s="6" t="s">
        <v>15</v>
      </c>
      <c r="Q269" s="8">
        <v>0.82</v>
      </c>
      <c r="R269" s="6">
        <v>0.28000000000000003</v>
      </c>
      <c r="S269" s="6" t="s">
        <v>702</v>
      </c>
      <c r="T269" s="17"/>
      <c r="V269" s="9">
        <f t="shared" ref="V269:V332" si="14">M269/N269</f>
        <v>330454.54545454547</v>
      </c>
      <c r="W269" s="2">
        <f t="shared" si="12"/>
        <v>330454.54545454547</v>
      </c>
      <c r="X269" s="10">
        <f t="shared" si="13"/>
        <v>0.11</v>
      </c>
      <c r="AA269" s="2">
        <v>6213.0434782608691</v>
      </c>
      <c r="AB269" s="10">
        <v>0.23</v>
      </c>
    </row>
    <row r="270" spans="1:28" ht="27.6" x14ac:dyDescent="0.3">
      <c r="A270" s="6" t="s">
        <v>64</v>
      </c>
      <c r="B270" s="6" t="s">
        <v>703</v>
      </c>
      <c r="C270" s="6" t="s">
        <v>66</v>
      </c>
      <c r="D270" s="6" t="s">
        <v>704</v>
      </c>
      <c r="E270" s="6">
        <v>22.08</v>
      </c>
      <c r="F270" s="6">
        <v>24.11</v>
      </c>
      <c r="G270" s="6">
        <v>23.62</v>
      </c>
      <c r="H270" s="6" t="s">
        <v>4</v>
      </c>
      <c r="I270" s="6" t="s">
        <v>45</v>
      </c>
      <c r="J270" s="7">
        <v>45292</v>
      </c>
      <c r="K270" s="6" t="s">
        <v>63</v>
      </c>
      <c r="M270" s="6">
        <v>4218</v>
      </c>
      <c r="N270" s="8">
        <v>0.28000000000000003</v>
      </c>
      <c r="O270" s="6" t="s">
        <v>169</v>
      </c>
      <c r="P270" s="6" t="s">
        <v>8</v>
      </c>
      <c r="Q270" s="8">
        <v>0.5</v>
      </c>
      <c r="R270" s="6">
        <v>0.65</v>
      </c>
      <c r="S270" s="6" t="s">
        <v>69</v>
      </c>
      <c r="T270" s="17"/>
      <c r="V270" s="9">
        <f t="shared" si="14"/>
        <v>15064.285714285712</v>
      </c>
      <c r="W270" s="2">
        <f t="shared" si="12"/>
        <v>15064.285714285712</v>
      </c>
      <c r="X270" s="10">
        <f t="shared" si="13"/>
        <v>0.28000000000000003</v>
      </c>
      <c r="AA270" s="2">
        <v>6333.3333333333339</v>
      </c>
      <c r="AB270" s="10">
        <v>0.09</v>
      </c>
    </row>
    <row r="271" spans="1:28" ht="27.6" x14ac:dyDescent="0.3">
      <c r="A271" s="6" t="s">
        <v>64</v>
      </c>
      <c r="B271" s="6" t="s">
        <v>703</v>
      </c>
      <c r="C271" s="6" t="s">
        <v>66</v>
      </c>
      <c r="D271" s="6" t="s">
        <v>705</v>
      </c>
      <c r="E271" s="6">
        <v>25.13</v>
      </c>
      <c r="F271" s="6">
        <v>27.16</v>
      </c>
      <c r="G271" s="6">
        <v>26.66</v>
      </c>
      <c r="H271" s="6" t="s">
        <v>4</v>
      </c>
      <c r="I271" s="6" t="s">
        <v>45</v>
      </c>
      <c r="J271" s="7">
        <v>45292</v>
      </c>
      <c r="K271" s="6" t="s">
        <v>46</v>
      </c>
      <c r="M271" s="6">
        <v>329</v>
      </c>
      <c r="N271" s="8">
        <v>0.3</v>
      </c>
      <c r="O271" s="6" t="s">
        <v>22</v>
      </c>
      <c r="P271" s="6" t="s">
        <v>15</v>
      </c>
      <c r="Q271" s="6" t="s">
        <v>15</v>
      </c>
      <c r="R271" s="6">
        <v>1.3</v>
      </c>
      <c r="S271" s="6" t="s">
        <v>69</v>
      </c>
      <c r="T271" s="17"/>
      <c r="V271" s="9">
        <f t="shared" si="14"/>
        <v>1096.6666666666667</v>
      </c>
      <c r="W271" s="2">
        <f t="shared" si="12"/>
        <v>1096.6666666666667</v>
      </c>
      <c r="X271" s="10">
        <f t="shared" si="13"/>
        <v>0.3</v>
      </c>
      <c r="AA271" s="2">
        <v>6343.478260869565</v>
      </c>
      <c r="AB271" s="10">
        <v>0.23</v>
      </c>
    </row>
    <row r="272" spans="1:28" ht="27.6" x14ac:dyDescent="0.3">
      <c r="A272" s="6" t="s">
        <v>79</v>
      </c>
      <c r="B272" s="6" t="s">
        <v>706</v>
      </c>
      <c r="C272" s="6" t="s">
        <v>707</v>
      </c>
      <c r="D272" s="6" t="s">
        <v>15</v>
      </c>
      <c r="E272" s="6">
        <v>19.440000000000001</v>
      </c>
      <c r="F272" s="6">
        <v>19.21</v>
      </c>
      <c r="G272" s="6">
        <v>17.489999999999998</v>
      </c>
      <c r="H272" s="6" t="s">
        <v>4</v>
      </c>
      <c r="I272" s="6" t="s">
        <v>14</v>
      </c>
      <c r="J272" s="6"/>
      <c r="K272" s="6" t="s">
        <v>55</v>
      </c>
      <c r="M272" s="6">
        <v>9463</v>
      </c>
      <c r="N272" s="8">
        <v>0.2</v>
      </c>
      <c r="O272" s="6" t="s">
        <v>279</v>
      </c>
      <c r="P272" s="6" t="s">
        <v>15</v>
      </c>
      <c r="Q272" s="8">
        <v>0.47</v>
      </c>
      <c r="R272" s="6">
        <v>0.5</v>
      </c>
      <c r="S272" s="6" t="s">
        <v>708</v>
      </c>
      <c r="T272" s="17"/>
      <c r="V272" s="9">
        <f t="shared" si="14"/>
        <v>47315</v>
      </c>
      <c r="W272" s="2">
        <f t="shared" si="12"/>
        <v>47315</v>
      </c>
      <c r="X272" s="10">
        <f t="shared" si="13"/>
        <v>0.2</v>
      </c>
      <c r="AA272" s="2">
        <v>6417.6470588235288</v>
      </c>
      <c r="AB272" s="10">
        <v>0.17</v>
      </c>
    </row>
    <row r="273" spans="1:28" ht="27.6" x14ac:dyDescent="0.3">
      <c r="A273" s="6" t="s">
        <v>125</v>
      </c>
      <c r="B273" s="6" t="s">
        <v>709</v>
      </c>
      <c r="C273" s="6" t="s">
        <v>710</v>
      </c>
      <c r="D273" s="6" t="s">
        <v>519</v>
      </c>
      <c r="E273" s="6">
        <v>18.63</v>
      </c>
      <c r="F273" s="6">
        <v>18.63</v>
      </c>
      <c r="G273" s="6">
        <v>18.63</v>
      </c>
      <c r="H273" s="6" t="s">
        <v>4</v>
      </c>
      <c r="I273" s="6" t="s">
        <v>5</v>
      </c>
      <c r="J273" s="6"/>
      <c r="K273" s="6" t="s">
        <v>55</v>
      </c>
      <c r="M273" s="6">
        <v>18487</v>
      </c>
      <c r="N273" s="8">
        <v>0.19</v>
      </c>
      <c r="O273" s="6" t="s">
        <v>711</v>
      </c>
      <c r="P273" s="6" t="s">
        <v>17</v>
      </c>
      <c r="Q273" s="8">
        <v>0.98</v>
      </c>
      <c r="R273" s="6">
        <v>0.2</v>
      </c>
      <c r="S273" s="6" t="s">
        <v>712</v>
      </c>
      <c r="T273" s="17"/>
      <c r="V273" s="9">
        <f t="shared" si="14"/>
        <v>97300</v>
      </c>
      <c r="W273" s="2">
        <f t="shared" si="12"/>
        <v>97300</v>
      </c>
      <c r="X273" s="10">
        <f t="shared" si="13"/>
        <v>0.19</v>
      </c>
      <c r="AA273" s="2">
        <v>6500</v>
      </c>
      <c r="AB273" s="10">
        <v>0.09</v>
      </c>
    </row>
    <row r="274" spans="1:28" ht="41.4" x14ac:dyDescent="0.3">
      <c r="A274" s="6" t="s">
        <v>41</v>
      </c>
      <c r="B274" s="6" t="s">
        <v>713</v>
      </c>
      <c r="C274" s="6" t="s">
        <v>714</v>
      </c>
      <c r="D274" s="6" t="s">
        <v>715</v>
      </c>
      <c r="E274" s="6">
        <v>15.57</v>
      </c>
      <c r="F274" s="6">
        <v>15.27</v>
      </c>
      <c r="G274" s="6">
        <v>15.19</v>
      </c>
      <c r="H274" s="6" t="s">
        <v>13</v>
      </c>
      <c r="I274" s="6" t="s">
        <v>45</v>
      </c>
      <c r="J274" s="7">
        <v>45383</v>
      </c>
      <c r="K274" s="6" t="s">
        <v>6</v>
      </c>
      <c r="M274" s="6">
        <v>93373</v>
      </c>
      <c r="N274" s="8">
        <v>0.12</v>
      </c>
      <c r="O274" s="6" t="s">
        <v>716</v>
      </c>
      <c r="P274" s="6" t="s">
        <v>48</v>
      </c>
      <c r="Q274" s="8">
        <v>0.2</v>
      </c>
      <c r="R274" s="6">
        <v>0.23</v>
      </c>
      <c r="S274" s="6" t="s">
        <v>717</v>
      </c>
      <c r="T274" s="17"/>
      <c r="V274" s="9">
        <f t="shared" si="14"/>
        <v>778108.33333333337</v>
      </c>
      <c r="W274" s="2">
        <f t="shared" si="12"/>
        <v>778108.33333333337</v>
      </c>
      <c r="X274" s="10">
        <f t="shared" si="13"/>
        <v>0.12</v>
      </c>
      <c r="AA274" s="2">
        <v>6542.105263157895</v>
      </c>
      <c r="AB274" s="10">
        <v>0.19</v>
      </c>
    </row>
    <row r="275" spans="1:28" ht="41.4" x14ac:dyDescent="0.3">
      <c r="A275" s="6" t="s">
        <v>106</v>
      </c>
      <c r="B275" s="6" t="s">
        <v>718</v>
      </c>
      <c r="C275" s="6" t="s">
        <v>719</v>
      </c>
      <c r="D275" s="6" t="s">
        <v>15</v>
      </c>
      <c r="E275" s="6">
        <v>17.36</v>
      </c>
      <c r="F275" s="6">
        <v>17.36</v>
      </c>
      <c r="G275" s="6">
        <v>16.61</v>
      </c>
      <c r="H275" s="6" t="s">
        <v>54</v>
      </c>
      <c r="I275" s="6" t="s">
        <v>45</v>
      </c>
      <c r="J275" s="7">
        <v>45292</v>
      </c>
      <c r="K275" s="6" t="s">
        <v>6</v>
      </c>
      <c r="M275" s="6">
        <v>67554</v>
      </c>
      <c r="N275" s="8">
        <v>0.15</v>
      </c>
      <c r="O275" s="6" t="s">
        <v>720</v>
      </c>
      <c r="P275" s="6" t="s">
        <v>48</v>
      </c>
      <c r="Q275" s="8">
        <v>0.51</v>
      </c>
      <c r="R275" s="6">
        <v>0.25</v>
      </c>
      <c r="S275" s="6" t="s">
        <v>721</v>
      </c>
      <c r="T275" s="17"/>
      <c r="V275" s="9">
        <f t="shared" si="14"/>
        <v>450360</v>
      </c>
      <c r="W275" s="2">
        <f t="shared" si="12"/>
        <v>450360</v>
      </c>
      <c r="X275" s="10">
        <f t="shared" si="13"/>
        <v>0.15</v>
      </c>
      <c r="AA275" s="2">
        <v>6623.5294117647054</v>
      </c>
      <c r="AB275" s="10">
        <v>0.17</v>
      </c>
    </row>
    <row r="276" spans="1:28" ht="27.6" x14ac:dyDescent="0.3">
      <c r="A276" s="6" t="s">
        <v>91</v>
      </c>
      <c r="B276" s="6" t="s">
        <v>722</v>
      </c>
      <c r="C276" s="6" t="s">
        <v>723</v>
      </c>
      <c r="D276" s="6" t="s">
        <v>527</v>
      </c>
      <c r="E276" s="6">
        <v>16.239999999999998</v>
      </c>
      <c r="F276" s="6">
        <v>15.7</v>
      </c>
      <c r="G276" s="6">
        <v>15.66</v>
      </c>
      <c r="H276" s="6" t="s">
        <v>4</v>
      </c>
      <c r="I276" s="6" t="s">
        <v>45</v>
      </c>
      <c r="J276" s="7">
        <v>45292</v>
      </c>
      <c r="K276" s="6" t="s">
        <v>63</v>
      </c>
      <c r="M276" s="6">
        <v>3467</v>
      </c>
      <c r="N276" s="8">
        <v>0.11</v>
      </c>
      <c r="O276" s="6" t="s">
        <v>724</v>
      </c>
      <c r="P276" s="6" t="s">
        <v>48</v>
      </c>
      <c r="Q276" s="8">
        <v>0.3</v>
      </c>
      <c r="R276" s="6">
        <v>0.03</v>
      </c>
      <c r="S276" s="6" t="s">
        <v>725</v>
      </c>
      <c r="T276" s="17"/>
      <c r="V276" s="9">
        <f t="shared" si="14"/>
        <v>31518.18181818182</v>
      </c>
      <c r="W276" s="2">
        <f t="shared" si="12"/>
        <v>31518.18181818182</v>
      </c>
      <c r="X276" s="10">
        <f t="shared" si="13"/>
        <v>0.11</v>
      </c>
      <c r="AA276" s="2">
        <v>6666.666666666667</v>
      </c>
      <c r="AB276" s="10">
        <v>0.09</v>
      </c>
    </row>
    <row r="277" spans="1:28" ht="27.6" x14ac:dyDescent="0.3">
      <c r="A277" s="6" t="s">
        <v>64</v>
      </c>
      <c r="B277" s="6" t="s">
        <v>726</v>
      </c>
      <c r="C277" s="6" t="s">
        <v>66</v>
      </c>
      <c r="D277" s="6" t="s">
        <v>727</v>
      </c>
      <c r="E277" s="6">
        <v>25.82</v>
      </c>
      <c r="F277" s="6">
        <v>27.86</v>
      </c>
      <c r="G277" s="6">
        <v>27.37</v>
      </c>
      <c r="H277" s="6" t="s">
        <v>4</v>
      </c>
      <c r="I277" s="6" t="s">
        <v>45</v>
      </c>
      <c r="J277" s="7">
        <v>45292</v>
      </c>
      <c r="K277" s="6" t="s">
        <v>46</v>
      </c>
      <c r="M277" s="6">
        <v>274</v>
      </c>
      <c r="N277" s="8">
        <v>0.31</v>
      </c>
      <c r="O277" s="6" t="s">
        <v>22</v>
      </c>
      <c r="P277" s="6" t="s">
        <v>15</v>
      </c>
      <c r="Q277" s="6" t="s">
        <v>15</v>
      </c>
      <c r="R277" s="6">
        <v>1.3</v>
      </c>
      <c r="S277" s="6" t="s">
        <v>69</v>
      </c>
      <c r="T277" s="17"/>
      <c r="V277" s="9">
        <f t="shared" si="14"/>
        <v>883.87096774193549</v>
      </c>
      <c r="W277" s="2">
        <f t="shared" si="12"/>
        <v>883.87096774193549</v>
      </c>
      <c r="X277" s="10">
        <f t="shared" si="13"/>
        <v>0.31</v>
      </c>
      <c r="AA277" s="2">
        <v>6670.5882352941171</v>
      </c>
      <c r="AB277" s="10">
        <v>0.17</v>
      </c>
    </row>
    <row r="278" spans="1:28" ht="27.6" x14ac:dyDescent="0.3">
      <c r="A278" s="6" t="s">
        <v>125</v>
      </c>
      <c r="B278" s="6" t="s">
        <v>728</v>
      </c>
      <c r="C278" s="6" t="s">
        <v>729</v>
      </c>
      <c r="D278" s="6" t="s">
        <v>728</v>
      </c>
      <c r="E278" s="6">
        <v>14.69</v>
      </c>
      <c r="F278" s="6">
        <v>14.76</v>
      </c>
      <c r="G278" s="6">
        <v>14.14</v>
      </c>
      <c r="H278" s="6" t="s">
        <v>13</v>
      </c>
      <c r="I278" s="6" t="s">
        <v>45</v>
      </c>
      <c r="J278" s="6"/>
      <c r="K278" s="6" t="s">
        <v>55</v>
      </c>
      <c r="M278" s="6">
        <v>13284</v>
      </c>
      <c r="N278" s="8">
        <v>0.13</v>
      </c>
      <c r="O278" s="6" t="s">
        <v>227</v>
      </c>
      <c r="P278" s="6" t="s">
        <v>8</v>
      </c>
      <c r="Q278" s="8">
        <v>0.8</v>
      </c>
      <c r="R278" s="6">
        <v>0.27</v>
      </c>
      <c r="S278" s="6" t="s">
        <v>730</v>
      </c>
      <c r="T278" s="17"/>
      <c r="V278" s="9">
        <f t="shared" si="14"/>
        <v>102184.61538461538</v>
      </c>
      <c r="W278" s="2">
        <f t="shared" si="12"/>
        <v>102184.61538461538</v>
      </c>
      <c r="X278" s="10">
        <f t="shared" si="13"/>
        <v>0.13</v>
      </c>
      <c r="AA278" s="2">
        <v>6720</v>
      </c>
      <c r="AB278" s="10">
        <v>0.1</v>
      </c>
    </row>
    <row r="279" spans="1:28" ht="27.6" x14ac:dyDescent="0.3">
      <c r="A279" s="6" t="s">
        <v>91</v>
      </c>
      <c r="B279" s="6" t="s">
        <v>731</v>
      </c>
      <c r="C279" s="6" t="s">
        <v>732</v>
      </c>
      <c r="D279" s="6" t="s">
        <v>733</v>
      </c>
      <c r="E279" s="6">
        <v>12.08</v>
      </c>
      <c r="F279" s="6">
        <v>11.76</v>
      </c>
      <c r="G279" s="6">
        <v>9.84</v>
      </c>
      <c r="H279" s="6" t="s">
        <v>4</v>
      </c>
      <c r="I279" s="6" t="s">
        <v>45</v>
      </c>
      <c r="J279" s="7">
        <v>45170</v>
      </c>
      <c r="K279" s="6" t="s">
        <v>55</v>
      </c>
      <c r="M279" s="6">
        <v>11640</v>
      </c>
      <c r="N279" s="8">
        <v>0.08</v>
      </c>
      <c r="O279" s="6" t="s">
        <v>60</v>
      </c>
      <c r="P279" s="6" t="s">
        <v>17</v>
      </c>
      <c r="Q279" s="8">
        <v>0.9</v>
      </c>
      <c r="R279" s="6">
        <v>0.2</v>
      </c>
      <c r="S279" s="6" t="s">
        <v>734</v>
      </c>
      <c r="T279" s="17"/>
      <c r="V279" s="9">
        <f t="shared" si="14"/>
        <v>145500</v>
      </c>
      <c r="W279" s="2">
        <f t="shared" si="12"/>
        <v>145500</v>
      </c>
      <c r="X279" s="10">
        <f t="shared" si="13"/>
        <v>0.08</v>
      </c>
      <c r="AA279" s="2">
        <v>6721.7391304347821</v>
      </c>
      <c r="AB279" s="10">
        <v>0.23</v>
      </c>
    </row>
    <row r="280" spans="1:28" ht="27.6" x14ac:dyDescent="0.3">
      <c r="A280" s="6" t="s">
        <v>64</v>
      </c>
      <c r="B280" s="6" t="s">
        <v>735</v>
      </c>
      <c r="C280" s="6" t="s">
        <v>736</v>
      </c>
      <c r="D280" s="6" t="s">
        <v>292</v>
      </c>
      <c r="E280" s="6">
        <v>17.79</v>
      </c>
      <c r="F280" s="6">
        <v>15.64</v>
      </c>
      <c r="G280" s="6">
        <v>14.21</v>
      </c>
      <c r="H280" s="6" t="s">
        <v>4</v>
      </c>
      <c r="I280" s="6" t="s">
        <v>45</v>
      </c>
      <c r="J280" s="7">
        <v>45292</v>
      </c>
      <c r="K280" s="6" t="s">
        <v>6</v>
      </c>
      <c r="M280" s="6">
        <v>152062</v>
      </c>
      <c r="N280" s="8">
        <v>0.14000000000000001</v>
      </c>
      <c r="O280" s="6" t="s">
        <v>737</v>
      </c>
      <c r="P280" s="6" t="s">
        <v>32</v>
      </c>
      <c r="Q280" s="8">
        <v>0.75</v>
      </c>
      <c r="R280" s="6">
        <v>0.28000000000000003</v>
      </c>
      <c r="S280" s="6" t="s">
        <v>738</v>
      </c>
      <c r="T280" s="17"/>
      <c r="V280" s="9">
        <f t="shared" si="14"/>
        <v>1086157.1428571427</v>
      </c>
      <c r="W280" s="2">
        <f t="shared" si="12"/>
        <v>1086157.1428571427</v>
      </c>
      <c r="X280" s="10">
        <f t="shared" si="13"/>
        <v>0.14000000000000001</v>
      </c>
      <c r="AA280" s="2">
        <v>6916.666666666667</v>
      </c>
      <c r="AB280" s="10">
        <v>0.12</v>
      </c>
    </row>
    <row r="281" spans="1:28" ht="27.6" x14ac:dyDescent="0.3">
      <c r="A281" s="6" t="s">
        <v>64</v>
      </c>
      <c r="B281" s="6" t="s">
        <v>739</v>
      </c>
      <c r="C281" s="6" t="s">
        <v>66</v>
      </c>
      <c r="D281" s="6" t="s">
        <v>740</v>
      </c>
      <c r="E281" s="6">
        <v>18.190000000000001</v>
      </c>
      <c r="F281" s="6">
        <v>20.23</v>
      </c>
      <c r="G281" s="6">
        <v>19.73</v>
      </c>
      <c r="H281" s="6" t="s">
        <v>4</v>
      </c>
      <c r="I281" s="6" t="s">
        <v>45</v>
      </c>
      <c r="J281" s="7">
        <v>45292</v>
      </c>
      <c r="K281" s="6" t="s">
        <v>46</v>
      </c>
      <c r="M281" s="6">
        <v>315</v>
      </c>
      <c r="N281" s="8">
        <v>0.32</v>
      </c>
      <c r="O281" s="6" t="s">
        <v>692</v>
      </c>
      <c r="P281" s="6" t="s">
        <v>17</v>
      </c>
      <c r="Q281" s="8">
        <v>0.76</v>
      </c>
      <c r="R281" s="6">
        <v>0.42</v>
      </c>
      <c r="S281" s="6" t="s">
        <v>69</v>
      </c>
      <c r="T281" s="17"/>
      <c r="V281" s="9">
        <f t="shared" si="14"/>
        <v>984.375</v>
      </c>
      <c r="W281" s="2">
        <f t="shared" si="12"/>
        <v>984.375</v>
      </c>
      <c r="X281" s="10">
        <f t="shared" si="13"/>
        <v>0.32</v>
      </c>
      <c r="AA281" s="2">
        <v>6942.8571428571422</v>
      </c>
      <c r="AB281" s="10">
        <v>7.0000000000000007E-2</v>
      </c>
    </row>
    <row r="282" spans="1:28" ht="27.6" x14ac:dyDescent="0.3">
      <c r="A282" s="6" t="s">
        <v>698</v>
      </c>
      <c r="B282" s="6" t="s">
        <v>741</v>
      </c>
      <c r="C282" s="6" t="s">
        <v>742</v>
      </c>
      <c r="D282" s="6" t="s">
        <v>743</v>
      </c>
      <c r="E282" s="6">
        <v>19.59</v>
      </c>
      <c r="F282" s="6">
        <v>20.27</v>
      </c>
      <c r="G282" s="6">
        <v>18.23</v>
      </c>
      <c r="H282" s="6" t="s">
        <v>13</v>
      </c>
      <c r="I282" s="6" t="s">
        <v>45</v>
      </c>
      <c r="J282" s="7">
        <v>45292</v>
      </c>
      <c r="K282" s="6" t="s">
        <v>46</v>
      </c>
      <c r="M282" s="6">
        <v>600</v>
      </c>
      <c r="N282" s="8">
        <v>0.16</v>
      </c>
      <c r="O282" s="6" t="s">
        <v>22</v>
      </c>
      <c r="P282" s="6" t="s">
        <v>15</v>
      </c>
      <c r="Q282" s="8">
        <v>0.41</v>
      </c>
      <c r="R282" s="6">
        <v>1.01</v>
      </c>
      <c r="S282" s="6" t="s">
        <v>744</v>
      </c>
      <c r="T282" s="17"/>
      <c r="V282" s="9">
        <f t="shared" si="14"/>
        <v>3750</v>
      </c>
      <c r="W282" s="2">
        <f t="shared" si="12"/>
        <v>3750</v>
      </c>
      <c r="X282" s="10">
        <f t="shared" si="13"/>
        <v>0.16</v>
      </c>
      <c r="AA282" s="2">
        <v>6964.7058823529405</v>
      </c>
      <c r="AB282" s="10">
        <v>0.17</v>
      </c>
    </row>
    <row r="283" spans="1:28" ht="27.6" x14ac:dyDescent="0.3">
      <c r="A283" s="6" t="s">
        <v>106</v>
      </c>
      <c r="B283" s="6" t="s">
        <v>745</v>
      </c>
      <c r="C283" s="6" t="s">
        <v>746</v>
      </c>
      <c r="D283" s="6" t="s">
        <v>747</v>
      </c>
      <c r="E283" s="6">
        <v>19.95</v>
      </c>
      <c r="F283" s="6" t="s">
        <v>15</v>
      </c>
      <c r="G283" s="6" t="s">
        <v>15</v>
      </c>
      <c r="H283" s="6" t="s">
        <v>13</v>
      </c>
      <c r="I283" s="6" t="s">
        <v>5</v>
      </c>
      <c r="J283" s="7">
        <v>45200</v>
      </c>
      <c r="K283" s="6" t="s">
        <v>15</v>
      </c>
      <c r="M283" s="6">
        <v>1444</v>
      </c>
      <c r="N283" s="8">
        <v>0.31</v>
      </c>
      <c r="O283" s="6" t="s">
        <v>748</v>
      </c>
      <c r="P283" s="6" t="s">
        <v>17</v>
      </c>
      <c r="Q283" s="8">
        <v>0.77</v>
      </c>
      <c r="R283" s="6" t="s">
        <v>15</v>
      </c>
      <c r="S283" s="6" t="s">
        <v>749</v>
      </c>
      <c r="T283" s="17"/>
      <c r="V283" s="9">
        <f t="shared" si="14"/>
        <v>4658.0645161290322</v>
      </c>
      <c r="W283" s="2">
        <f t="shared" si="12"/>
        <v>4658.0645161290322</v>
      </c>
      <c r="X283" s="10">
        <f t="shared" si="13"/>
        <v>0.31</v>
      </c>
      <c r="AA283" s="2">
        <v>6983.8709677419356</v>
      </c>
      <c r="AB283" s="10">
        <v>0.31</v>
      </c>
    </row>
    <row r="284" spans="1:28" ht="27.6" x14ac:dyDescent="0.3">
      <c r="A284" s="6" t="s">
        <v>106</v>
      </c>
      <c r="B284" s="6" t="s">
        <v>745</v>
      </c>
      <c r="C284" s="6" t="s">
        <v>746</v>
      </c>
      <c r="D284" s="6" t="s">
        <v>750</v>
      </c>
      <c r="E284" s="6">
        <v>18.260000000000002</v>
      </c>
      <c r="F284" s="6" t="s">
        <v>15</v>
      </c>
      <c r="G284" s="6" t="s">
        <v>15</v>
      </c>
      <c r="H284" s="6" t="s">
        <v>13</v>
      </c>
      <c r="I284" s="6" t="s">
        <v>5</v>
      </c>
      <c r="J284" s="7">
        <v>45200</v>
      </c>
      <c r="K284" s="6" t="s">
        <v>15</v>
      </c>
      <c r="M284" s="6">
        <v>395</v>
      </c>
      <c r="N284" s="8">
        <v>0.41</v>
      </c>
      <c r="O284" s="6" t="s">
        <v>47</v>
      </c>
      <c r="P284" s="6" t="s">
        <v>17</v>
      </c>
      <c r="Q284" s="6" t="s">
        <v>15</v>
      </c>
      <c r="R284" s="6">
        <v>0.62</v>
      </c>
      <c r="S284" s="6" t="s">
        <v>749</v>
      </c>
      <c r="T284" s="17"/>
      <c r="V284" s="9">
        <f t="shared" si="14"/>
        <v>963.41463414634154</v>
      </c>
      <c r="W284" s="2">
        <f t="shared" si="12"/>
        <v>963.41463414634154</v>
      </c>
      <c r="X284" s="10">
        <f t="shared" si="13"/>
        <v>0.41</v>
      </c>
      <c r="AA284" s="2">
        <v>7023.0769230769229</v>
      </c>
      <c r="AB284" s="10">
        <v>0.13</v>
      </c>
    </row>
    <row r="285" spans="1:28" ht="27.6" x14ac:dyDescent="0.3">
      <c r="A285" s="6" t="s">
        <v>125</v>
      </c>
      <c r="B285" s="6" t="s">
        <v>751</v>
      </c>
      <c r="C285" s="6" t="s">
        <v>752</v>
      </c>
      <c r="D285" s="6" t="s">
        <v>753</v>
      </c>
      <c r="E285" s="6">
        <v>11.64</v>
      </c>
      <c r="F285" s="6">
        <v>11.64</v>
      </c>
      <c r="G285" s="6">
        <v>11.64</v>
      </c>
      <c r="H285" s="6" t="s">
        <v>13</v>
      </c>
      <c r="I285" s="6" t="s">
        <v>45</v>
      </c>
      <c r="J285" s="7">
        <v>45292</v>
      </c>
      <c r="K285" s="6" t="s">
        <v>55</v>
      </c>
      <c r="M285" s="6">
        <v>37948</v>
      </c>
      <c r="N285" s="8">
        <v>0.16</v>
      </c>
      <c r="O285" s="6" t="s">
        <v>16</v>
      </c>
      <c r="P285" s="6" t="s">
        <v>48</v>
      </c>
      <c r="Q285" s="8">
        <v>0.84</v>
      </c>
      <c r="R285" s="6">
        <v>0.23</v>
      </c>
      <c r="S285" s="6" t="s">
        <v>754</v>
      </c>
      <c r="T285" s="17"/>
      <c r="V285" s="9">
        <f t="shared" si="14"/>
        <v>237175</v>
      </c>
      <c r="W285" s="2">
        <f t="shared" si="12"/>
        <v>237175</v>
      </c>
      <c r="X285" s="10">
        <f t="shared" si="13"/>
        <v>0.16</v>
      </c>
      <c r="AA285" s="2">
        <v>7055.5555555555557</v>
      </c>
      <c r="AB285" s="10">
        <v>0.18</v>
      </c>
    </row>
    <row r="286" spans="1:28" ht="27.6" x14ac:dyDescent="0.3">
      <c r="A286" s="6" t="s">
        <v>64</v>
      </c>
      <c r="B286" s="6" t="s">
        <v>755</v>
      </c>
      <c r="C286" s="6" t="s">
        <v>66</v>
      </c>
      <c r="D286" s="6" t="s">
        <v>756</v>
      </c>
      <c r="E286" s="6">
        <v>24.94</v>
      </c>
      <c r="F286" s="6">
        <v>26.99</v>
      </c>
      <c r="G286" s="6">
        <v>26.49</v>
      </c>
      <c r="H286" s="6" t="s">
        <v>4</v>
      </c>
      <c r="I286" s="6" t="s">
        <v>757</v>
      </c>
      <c r="J286" s="7">
        <v>45292</v>
      </c>
      <c r="K286" s="6" t="s">
        <v>46</v>
      </c>
      <c r="M286" s="6">
        <v>1638</v>
      </c>
      <c r="N286" s="8">
        <v>0.43</v>
      </c>
      <c r="O286" s="6" t="s">
        <v>692</v>
      </c>
      <c r="P286" s="6" t="s">
        <v>48</v>
      </c>
      <c r="Q286" s="8">
        <v>0.62</v>
      </c>
      <c r="R286" s="6">
        <v>0.82</v>
      </c>
      <c r="S286" s="6" t="s">
        <v>69</v>
      </c>
      <c r="T286" s="17"/>
      <c r="V286" s="9">
        <f t="shared" si="14"/>
        <v>3809.3023255813955</v>
      </c>
      <c r="W286" s="2">
        <f t="shared" si="12"/>
        <v>3809.3023255813955</v>
      </c>
      <c r="X286" s="10">
        <f t="shared" si="13"/>
        <v>0.43</v>
      </c>
      <c r="AA286" s="2">
        <v>7093.75</v>
      </c>
      <c r="AB286" s="10">
        <v>0.16</v>
      </c>
    </row>
    <row r="287" spans="1:28" ht="27.6" x14ac:dyDescent="0.3">
      <c r="A287" s="6" t="s">
        <v>125</v>
      </c>
      <c r="B287" s="6" t="s">
        <v>758</v>
      </c>
      <c r="C287" s="6" t="s">
        <v>759</v>
      </c>
      <c r="D287" s="6" t="s">
        <v>760</v>
      </c>
      <c r="E287" s="6">
        <v>14.31</v>
      </c>
      <c r="F287" s="6">
        <v>14.31</v>
      </c>
      <c r="G287" s="6">
        <v>14.01</v>
      </c>
      <c r="H287" s="6" t="s">
        <v>89</v>
      </c>
      <c r="I287" s="6" t="s">
        <v>5</v>
      </c>
      <c r="J287" s="6"/>
      <c r="K287" s="6" t="s">
        <v>55</v>
      </c>
      <c r="M287" s="6">
        <v>39771</v>
      </c>
      <c r="N287" s="8">
        <v>0.15</v>
      </c>
      <c r="O287" s="6" t="s">
        <v>761</v>
      </c>
      <c r="P287" s="6" t="s">
        <v>8</v>
      </c>
      <c r="Q287" s="8">
        <v>0.72</v>
      </c>
      <c r="R287" s="6">
        <v>0.7</v>
      </c>
      <c r="S287" s="6" t="s">
        <v>762</v>
      </c>
      <c r="T287" s="17"/>
      <c r="V287" s="9">
        <f t="shared" si="14"/>
        <v>265140</v>
      </c>
      <c r="W287" s="2">
        <f t="shared" si="12"/>
        <v>265140</v>
      </c>
      <c r="X287" s="10">
        <f t="shared" si="13"/>
        <v>0.15</v>
      </c>
      <c r="AA287" s="2">
        <v>7300</v>
      </c>
      <c r="AB287" s="10">
        <v>0.1</v>
      </c>
    </row>
    <row r="288" spans="1:28" ht="27.6" x14ac:dyDescent="0.3">
      <c r="A288" s="6" t="s">
        <v>125</v>
      </c>
      <c r="B288" s="6" t="s">
        <v>758</v>
      </c>
      <c r="C288" s="6" t="s">
        <v>759</v>
      </c>
      <c r="D288" s="6" t="s">
        <v>763</v>
      </c>
      <c r="E288" s="6">
        <v>14.31</v>
      </c>
      <c r="F288" s="6">
        <v>14.31</v>
      </c>
      <c r="G288" s="6">
        <v>14.01</v>
      </c>
      <c r="H288" s="6" t="s">
        <v>89</v>
      </c>
      <c r="I288" s="6" t="s">
        <v>5</v>
      </c>
      <c r="J288" s="6"/>
      <c r="K288" s="6" t="s">
        <v>55</v>
      </c>
      <c r="M288" s="6">
        <v>20318</v>
      </c>
      <c r="N288" s="8">
        <v>0.14000000000000001</v>
      </c>
      <c r="O288" s="6" t="s">
        <v>22</v>
      </c>
      <c r="P288" s="6" t="s">
        <v>15</v>
      </c>
      <c r="Q288" s="8">
        <v>0.75</v>
      </c>
      <c r="R288" s="6">
        <v>0.3</v>
      </c>
      <c r="S288" s="6" t="s">
        <v>762</v>
      </c>
      <c r="T288" s="17"/>
      <c r="V288" s="9">
        <f t="shared" si="14"/>
        <v>145128.57142857142</v>
      </c>
      <c r="W288" s="2">
        <f t="shared" si="12"/>
        <v>145128.57142857142</v>
      </c>
      <c r="X288" s="10">
        <f t="shared" si="13"/>
        <v>0.14000000000000001</v>
      </c>
      <c r="AA288" s="2">
        <v>7500</v>
      </c>
      <c r="AB288" s="10">
        <v>0.2</v>
      </c>
    </row>
    <row r="289" spans="1:28" ht="27.6" x14ac:dyDescent="0.3">
      <c r="A289" s="6" t="s">
        <v>125</v>
      </c>
      <c r="B289" s="6" t="s">
        <v>758</v>
      </c>
      <c r="C289" s="6" t="s">
        <v>759</v>
      </c>
      <c r="D289" s="6" t="s">
        <v>764</v>
      </c>
      <c r="E289" s="6">
        <v>14.31</v>
      </c>
      <c r="F289" s="6">
        <v>14.31</v>
      </c>
      <c r="G289" s="6">
        <v>14.01</v>
      </c>
      <c r="H289" s="6" t="s">
        <v>89</v>
      </c>
      <c r="I289" s="6" t="s">
        <v>5</v>
      </c>
      <c r="J289" s="6"/>
      <c r="K289" s="6" t="s">
        <v>6</v>
      </c>
      <c r="M289" s="6">
        <v>98773</v>
      </c>
      <c r="N289" s="8">
        <v>0.09</v>
      </c>
      <c r="O289" s="6" t="s">
        <v>175</v>
      </c>
      <c r="P289" s="6" t="s">
        <v>15</v>
      </c>
      <c r="Q289" s="8">
        <v>0.87</v>
      </c>
      <c r="R289" s="6">
        <v>0.3</v>
      </c>
      <c r="S289" s="6" t="s">
        <v>762</v>
      </c>
      <c r="T289" s="17"/>
      <c r="V289" s="9">
        <f t="shared" si="14"/>
        <v>1097477.7777777778</v>
      </c>
      <c r="W289" s="2">
        <f t="shared" si="12"/>
        <v>1097477.7777777778</v>
      </c>
      <c r="X289" s="10">
        <f t="shared" si="13"/>
        <v>0.09</v>
      </c>
      <c r="AA289" s="2">
        <v>7625</v>
      </c>
      <c r="AB289" s="10">
        <v>0.04</v>
      </c>
    </row>
    <row r="290" spans="1:28" ht="27.6" x14ac:dyDescent="0.3">
      <c r="A290" s="6" t="s">
        <v>72</v>
      </c>
      <c r="B290" s="6" t="s">
        <v>765</v>
      </c>
      <c r="C290" s="6" t="s">
        <v>766</v>
      </c>
      <c r="D290" s="6" t="s">
        <v>767</v>
      </c>
      <c r="E290" s="6">
        <v>20.49</v>
      </c>
      <c r="F290" s="6">
        <v>19.579999999999998</v>
      </c>
      <c r="G290" s="6">
        <v>19.29</v>
      </c>
      <c r="H290" s="6" t="s">
        <v>4</v>
      </c>
      <c r="I290" s="6" t="s">
        <v>45</v>
      </c>
      <c r="J290" s="7">
        <v>45292</v>
      </c>
      <c r="K290" s="6" t="s">
        <v>46</v>
      </c>
      <c r="M290" s="6">
        <v>30</v>
      </c>
      <c r="N290" s="8">
        <v>0.08</v>
      </c>
      <c r="O290" s="6" t="s">
        <v>22</v>
      </c>
      <c r="P290" s="6" t="s">
        <v>15</v>
      </c>
      <c r="Q290" s="6" t="s">
        <v>15</v>
      </c>
      <c r="R290" s="6">
        <v>0.25</v>
      </c>
      <c r="S290" s="6" t="s">
        <v>768</v>
      </c>
      <c r="T290" s="17"/>
      <c r="V290" s="9">
        <f t="shared" si="14"/>
        <v>375</v>
      </c>
      <c r="W290" s="2">
        <f t="shared" si="12"/>
        <v>375</v>
      </c>
      <c r="X290" s="10">
        <f t="shared" si="13"/>
        <v>0.08</v>
      </c>
      <c r="AA290" s="2">
        <v>7673.6842105263158</v>
      </c>
      <c r="AB290" s="10">
        <v>0.19</v>
      </c>
    </row>
    <row r="291" spans="1:28" ht="55.2" x14ac:dyDescent="0.3">
      <c r="A291" s="6" t="s">
        <v>72</v>
      </c>
      <c r="B291" s="6" t="s">
        <v>765</v>
      </c>
      <c r="C291" s="6" t="s">
        <v>766</v>
      </c>
      <c r="D291" s="6" t="s">
        <v>769</v>
      </c>
      <c r="E291" s="6">
        <v>20.49</v>
      </c>
      <c r="F291" s="6">
        <v>19.579999999999998</v>
      </c>
      <c r="G291" s="6">
        <v>19.29</v>
      </c>
      <c r="H291" s="6" t="s">
        <v>4</v>
      </c>
      <c r="I291" s="6" t="s">
        <v>45</v>
      </c>
      <c r="J291" s="7">
        <v>45292</v>
      </c>
      <c r="K291" s="6" t="s">
        <v>63</v>
      </c>
      <c r="M291" s="6">
        <v>305</v>
      </c>
      <c r="N291" s="8">
        <v>0.04</v>
      </c>
      <c r="O291" s="6" t="s">
        <v>34</v>
      </c>
      <c r="P291" s="6" t="s">
        <v>17</v>
      </c>
      <c r="Q291" s="8">
        <v>0.82</v>
      </c>
      <c r="R291" s="6">
        <v>0.3</v>
      </c>
      <c r="S291" s="6" t="s">
        <v>768</v>
      </c>
      <c r="T291" s="17"/>
      <c r="V291" s="9">
        <f t="shared" si="14"/>
        <v>7625</v>
      </c>
      <c r="W291" s="2">
        <f t="shared" si="12"/>
        <v>7625</v>
      </c>
      <c r="X291" s="10">
        <f t="shared" si="13"/>
        <v>0.04</v>
      </c>
      <c r="AA291" s="2">
        <v>7707.6923076923076</v>
      </c>
      <c r="AB291" s="10">
        <v>0.13</v>
      </c>
    </row>
    <row r="292" spans="1:28" ht="27.6" x14ac:dyDescent="0.3">
      <c r="A292" s="6" t="s">
        <v>72</v>
      </c>
      <c r="B292" s="6" t="s">
        <v>765</v>
      </c>
      <c r="C292" s="6" t="s">
        <v>766</v>
      </c>
      <c r="D292" s="6" t="s">
        <v>770</v>
      </c>
      <c r="E292" s="6">
        <v>20.49</v>
      </c>
      <c r="F292" s="6">
        <v>19.579999999999998</v>
      </c>
      <c r="G292" s="6">
        <v>19.29</v>
      </c>
      <c r="H292" s="6" t="s">
        <v>4</v>
      </c>
      <c r="I292" s="6" t="s">
        <v>45</v>
      </c>
      <c r="J292" s="7">
        <v>45292</v>
      </c>
      <c r="K292" s="6" t="s">
        <v>46</v>
      </c>
      <c r="M292" s="6">
        <v>447</v>
      </c>
      <c r="N292" s="8">
        <v>0.16</v>
      </c>
      <c r="O292" s="6" t="s">
        <v>175</v>
      </c>
      <c r="P292" s="6" t="s">
        <v>15</v>
      </c>
      <c r="Q292" s="6" t="s">
        <v>15</v>
      </c>
      <c r="R292" s="6">
        <v>1.3</v>
      </c>
      <c r="S292" s="6" t="s">
        <v>768</v>
      </c>
      <c r="T292" s="17"/>
      <c r="V292" s="9">
        <f t="shared" si="14"/>
        <v>2793.75</v>
      </c>
      <c r="W292" s="2">
        <f t="shared" si="12"/>
        <v>2793.75</v>
      </c>
      <c r="X292" s="10">
        <f t="shared" si="13"/>
        <v>0.16</v>
      </c>
      <c r="AA292" s="2">
        <v>8093.75</v>
      </c>
      <c r="AB292" s="10">
        <v>0.16</v>
      </c>
    </row>
    <row r="293" spans="1:28" ht="55.2" x14ac:dyDescent="0.3">
      <c r="A293" s="6" t="s">
        <v>72</v>
      </c>
      <c r="B293" s="6" t="s">
        <v>765</v>
      </c>
      <c r="C293" s="6" t="s">
        <v>766</v>
      </c>
      <c r="D293" s="6" t="s">
        <v>771</v>
      </c>
      <c r="E293" s="6">
        <v>20.49</v>
      </c>
      <c r="F293" s="6">
        <v>19.579999999999998</v>
      </c>
      <c r="G293" s="6">
        <v>19.29</v>
      </c>
      <c r="H293" s="6" t="s">
        <v>4</v>
      </c>
      <c r="I293" s="6" t="s">
        <v>45</v>
      </c>
      <c r="J293" s="7">
        <v>45292</v>
      </c>
      <c r="K293" s="6" t="s">
        <v>46</v>
      </c>
      <c r="M293" s="6">
        <v>21</v>
      </c>
      <c r="N293" s="8">
        <v>0.01</v>
      </c>
      <c r="O293" s="6" t="s">
        <v>22</v>
      </c>
      <c r="P293" s="6" t="s">
        <v>15</v>
      </c>
      <c r="Q293" s="6" t="s">
        <v>15</v>
      </c>
      <c r="R293" s="6">
        <v>1.3</v>
      </c>
      <c r="S293" s="6" t="s">
        <v>768</v>
      </c>
      <c r="T293" s="17"/>
      <c r="V293" s="9">
        <f t="shared" si="14"/>
        <v>2100</v>
      </c>
      <c r="W293" s="2">
        <f t="shared" si="12"/>
        <v>2100</v>
      </c>
      <c r="X293" s="10">
        <f t="shared" si="13"/>
        <v>0.01</v>
      </c>
      <c r="AA293" s="2">
        <v>8278.9473684210534</v>
      </c>
      <c r="AB293" s="10">
        <v>0.19</v>
      </c>
    </row>
    <row r="294" spans="1:28" ht="41.4" x14ac:dyDescent="0.3">
      <c r="A294" s="6" t="s">
        <v>72</v>
      </c>
      <c r="B294" s="6" t="s">
        <v>765</v>
      </c>
      <c r="C294" s="6" t="s">
        <v>766</v>
      </c>
      <c r="D294" s="6" t="s">
        <v>772</v>
      </c>
      <c r="E294" s="6">
        <v>20.49</v>
      </c>
      <c r="F294" s="6">
        <v>19.579999999999998</v>
      </c>
      <c r="G294" s="6">
        <v>19.29</v>
      </c>
      <c r="H294" s="6" t="s">
        <v>4</v>
      </c>
      <c r="I294" s="6" t="s">
        <v>45</v>
      </c>
      <c r="J294" s="7">
        <v>45292</v>
      </c>
      <c r="K294" s="6" t="s">
        <v>46</v>
      </c>
      <c r="M294" s="6">
        <v>28</v>
      </c>
      <c r="N294" s="8">
        <v>0.02</v>
      </c>
      <c r="O294" s="6" t="s">
        <v>22</v>
      </c>
      <c r="P294" s="6" t="s">
        <v>15</v>
      </c>
      <c r="Q294" s="6" t="s">
        <v>15</v>
      </c>
      <c r="R294" s="6">
        <v>1.3</v>
      </c>
      <c r="S294" s="6" t="s">
        <v>768</v>
      </c>
      <c r="T294" s="17"/>
      <c r="V294" s="9">
        <f t="shared" si="14"/>
        <v>1400</v>
      </c>
      <c r="W294" s="2">
        <f t="shared" si="12"/>
        <v>1400</v>
      </c>
      <c r="X294" s="10">
        <f t="shared" si="13"/>
        <v>0.02</v>
      </c>
      <c r="AA294" s="2">
        <v>8320</v>
      </c>
      <c r="AB294" s="10">
        <v>0.1</v>
      </c>
    </row>
    <row r="295" spans="1:28" ht="27.6" x14ac:dyDescent="0.3">
      <c r="A295" s="6" t="s">
        <v>64</v>
      </c>
      <c r="B295" s="6" t="s">
        <v>773</v>
      </c>
      <c r="C295" s="6" t="s">
        <v>66</v>
      </c>
      <c r="D295" s="6" t="s">
        <v>774</v>
      </c>
      <c r="E295" s="6">
        <v>23.33</v>
      </c>
      <c r="F295" s="6">
        <v>25.37</v>
      </c>
      <c r="G295" s="6">
        <v>24.87</v>
      </c>
      <c r="H295" s="6" t="s">
        <v>4</v>
      </c>
      <c r="I295" s="6" t="s">
        <v>45</v>
      </c>
      <c r="J295" s="7">
        <v>45292</v>
      </c>
      <c r="K295" s="6" t="s">
        <v>46</v>
      </c>
      <c r="M295" s="6">
        <v>104</v>
      </c>
      <c r="N295" s="8">
        <v>0.22</v>
      </c>
      <c r="O295" s="6" t="s">
        <v>22</v>
      </c>
      <c r="P295" s="6" t="s">
        <v>15</v>
      </c>
      <c r="Q295" s="6" t="s">
        <v>15</v>
      </c>
      <c r="R295" s="6">
        <v>1.3</v>
      </c>
      <c r="S295" s="6" t="s">
        <v>69</v>
      </c>
      <c r="T295" s="17"/>
      <c r="V295" s="9">
        <f t="shared" si="14"/>
        <v>472.72727272727275</v>
      </c>
      <c r="W295" s="2">
        <f t="shared" si="12"/>
        <v>472.72727272727275</v>
      </c>
      <c r="X295" s="10">
        <f t="shared" si="13"/>
        <v>0.22</v>
      </c>
      <c r="AA295" s="2">
        <v>8415.3846153846152</v>
      </c>
      <c r="AB295" s="10">
        <v>0.13</v>
      </c>
    </row>
    <row r="296" spans="1:28" ht="27.6" x14ac:dyDescent="0.3">
      <c r="A296" s="6" t="s">
        <v>64</v>
      </c>
      <c r="B296" s="6" t="s">
        <v>773</v>
      </c>
      <c r="C296" s="6" t="s">
        <v>66</v>
      </c>
      <c r="D296" s="6" t="s">
        <v>775</v>
      </c>
      <c r="E296" s="6">
        <v>23.94</v>
      </c>
      <c r="F296" s="6">
        <v>25.98</v>
      </c>
      <c r="G296" s="6">
        <v>25.49</v>
      </c>
      <c r="H296" s="6" t="s">
        <v>4</v>
      </c>
      <c r="I296" s="6" t="s">
        <v>45</v>
      </c>
      <c r="J296" s="7">
        <v>45292</v>
      </c>
      <c r="K296" s="6" t="s">
        <v>46</v>
      </c>
      <c r="M296" s="6">
        <v>748</v>
      </c>
      <c r="N296" s="8">
        <v>0.35</v>
      </c>
      <c r="O296" s="6" t="s">
        <v>236</v>
      </c>
      <c r="P296" s="6" t="s">
        <v>17</v>
      </c>
      <c r="Q296" s="8">
        <v>0.82</v>
      </c>
      <c r="R296" s="6">
        <v>0.22</v>
      </c>
      <c r="S296" s="6" t="s">
        <v>69</v>
      </c>
      <c r="T296" s="17"/>
      <c r="V296" s="9">
        <f t="shared" si="14"/>
        <v>2137.1428571428573</v>
      </c>
      <c r="W296" s="2">
        <f t="shared" si="12"/>
        <v>2137.1428571428573</v>
      </c>
      <c r="X296" s="10">
        <f t="shared" si="13"/>
        <v>0.35</v>
      </c>
      <c r="AA296" s="2">
        <v>8566.6666666666679</v>
      </c>
      <c r="AB296" s="10">
        <v>0.12</v>
      </c>
    </row>
    <row r="297" spans="1:28" ht="27.6" x14ac:dyDescent="0.3">
      <c r="A297" s="6" t="s">
        <v>698</v>
      </c>
      <c r="B297" s="6" t="s">
        <v>776</v>
      </c>
      <c r="C297" s="6" t="s">
        <v>742</v>
      </c>
      <c r="D297" s="6" t="s">
        <v>777</v>
      </c>
      <c r="E297" s="6">
        <v>15.09</v>
      </c>
      <c r="F297" s="6">
        <v>23.12</v>
      </c>
      <c r="G297" s="6">
        <v>26.77</v>
      </c>
      <c r="H297" s="6" t="s">
        <v>13</v>
      </c>
      <c r="I297" s="6" t="s">
        <v>14</v>
      </c>
      <c r="J297" s="7">
        <v>45383</v>
      </c>
      <c r="K297" s="6" t="s">
        <v>46</v>
      </c>
      <c r="M297" s="6">
        <v>280</v>
      </c>
      <c r="N297" s="8">
        <v>0.11</v>
      </c>
      <c r="O297" s="6" t="s">
        <v>22</v>
      </c>
      <c r="P297" s="6" t="s">
        <v>15</v>
      </c>
      <c r="Q297" s="6" t="s">
        <v>15</v>
      </c>
      <c r="R297" s="6">
        <v>2.0299999999999998</v>
      </c>
      <c r="S297" s="6" t="s">
        <v>744</v>
      </c>
      <c r="T297" s="17"/>
      <c r="V297" s="9">
        <f t="shared" si="14"/>
        <v>2545.4545454545455</v>
      </c>
      <c r="W297" s="2">
        <f t="shared" si="12"/>
        <v>2545.4545454545455</v>
      </c>
      <c r="X297" s="10">
        <f t="shared" si="13"/>
        <v>0.11</v>
      </c>
      <c r="AA297" s="2">
        <v>8815.78947368421</v>
      </c>
      <c r="AB297" s="10">
        <v>0.19</v>
      </c>
    </row>
    <row r="298" spans="1:28" ht="27.6" x14ac:dyDescent="0.3">
      <c r="A298" s="6" t="s">
        <v>41</v>
      </c>
      <c r="B298" s="6" t="s">
        <v>778</v>
      </c>
      <c r="C298" s="6" t="s">
        <v>779</v>
      </c>
      <c r="D298" s="6" t="s">
        <v>780</v>
      </c>
      <c r="E298" s="6">
        <v>18.52</v>
      </c>
      <c r="F298" s="6">
        <v>17.97</v>
      </c>
      <c r="G298" s="6" t="s">
        <v>15</v>
      </c>
      <c r="H298" s="6" t="s">
        <v>13</v>
      </c>
      <c r="I298" s="6" t="s">
        <v>45</v>
      </c>
      <c r="J298" s="7">
        <v>45292</v>
      </c>
      <c r="K298" s="6" t="s">
        <v>63</v>
      </c>
      <c r="M298" s="6">
        <v>2456</v>
      </c>
      <c r="N298" s="8">
        <v>0.11</v>
      </c>
      <c r="O298" s="6" t="s">
        <v>24</v>
      </c>
      <c r="P298" s="6" t="s">
        <v>32</v>
      </c>
      <c r="Q298" s="8">
        <v>0.66</v>
      </c>
      <c r="R298" s="6">
        <v>0.25</v>
      </c>
      <c r="S298" s="6" t="s">
        <v>461</v>
      </c>
      <c r="T298" s="17"/>
      <c r="V298" s="9">
        <f t="shared" si="14"/>
        <v>22327.272727272728</v>
      </c>
      <c r="W298" s="2">
        <f t="shared" si="12"/>
        <v>22327.272727272728</v>
      </c>
      <c r="X298" s="10">
        <f t="shared" si="13"/>
        <v>0.11</v>
      </c>
      <c r="AA298" s="2">
        <v>8902.8571428571431</v>
      </c>
      <c r="AB298" s="10">
        <v>0.35</v>
      </c>
    </row>
    <row r="299" spans="1:28" ht="17.399999999999999" x14ac:dyDescent="0.3">
      <c r="A299" s="6" t="s">
        <v>698</v>
      </c>
      <c r="B299" s="6" t="s">
        <v>781</v>
      </c>
      <c r="C299" s="6" t="s">
        <v>782</v>
      </c>
      <c r="D299" s="6" t="s">
        <v>783</v>
      </c>
      <c r="E299" s="6">
        <v>15.88</v>
      </c>
      <c r="F299" s="6">
        <v>17.21</v>
      </c>
      <c r="G299" s="6" t="s">
        <v>15</v>
      </c>
      <c r="H299" s="6" t="s">
        <v>13</v>
      </c>
      <c r="I299" s="6" t="s">
        <v>45</v>
      </c>
      <c r="J299" s="6"/>
      <c r="K299" s="6" t="s">
        <v>63</v>
      </c>
      <c r="M299" s="6">
        <v>2000</v>
      </c>
      <c r="N299" s="8">
        <v>0.14000000000000001</v>
      </c>
      <c r="O299" s="6" t="s">
        <v>22</v>
      </c>
      <c r="P299" s="6" t="s">
        <v>15</v>
      </c>
      <c r="Q299" s="8">
        <v>0.91</v>
      </c>
      <c r="R299" s="6">
        <v>0.48</v>
      </c>
      <c r="S299" s="6" t="s">
        <v>784</v>
      </c>
      <c r="T299" s="17"/>
      <c r="V299" s="9">
        <f t="shared" si="14"/>
        <v>14285.714285714284</v>
      </c>
      <c r="W299" s="2">
        <f t="shared" si="12"/>
        <v>14285.714285714284</v>
      </c>
      <c r="X299" s="10">
        <f t="shared" si="13"/>
        <v>0.14000000000000001</v>
      </c>
      <c r="AA299" s="2">
        <v>8923.076923076922</v>
      </c>
      <c r="AB299" s="10">
        <v>0.13</v>
      </c>
    </row>
    <row r="300" spans="1:28" ht="27.6" x14ac:dyDescent="0.3">
      <c r="A300" s="6" t="s">
        <v>698</v>
      </c>
      <c r="B300" s="6" t="s">
        <v>781</v>
      </c>
      <c r="C300" s="6" t="s">
        <v>782</v>
      </c>
      <c r="D300" s="6" t="s">
        <v>785</v>
      </c>
      <c r="E300" s="6">
        <v>16.260000000000002</v>
      </c>
      <c r="F300" s="6" t="s">
        <v>15</v>
      </c>
      <c r="G300" s="6" t="s">
        <v>15</v>
      </c>
      <c r="H300" s="6" t="s">
        <v>13</v>
      </c>
      <c r="I300" s="6" t="s">
        <v>45</v>
      </c>
      <c r="J300" s="6"/>
      <c r="K300" s="6" t="s">
        <v>46</v>
      </c>
      <c r="M300" s="6">
        <v>250</v>
      </c>
      <c r="N300" s="8">
        <v>0.24</v>
      </c>
      <c r="O300" s="6" t="s">
        <v>22</v>
      </c>
      <c r="P300" s="6" t="s">
        <v>15</v>
      </c>
      <c r="Q300" s="8">
        <v>0.3</v>
      </c>
      <c r="R300" s="6" t="s">
        <v>15</v>
      </c>
      <c r="S300" s="6" t="s">
        <v>784</v>
      </c>
      <c r="T300" s="17"/>
      <c r="V300" s="9">
        <f t="shared" si="14"/>
        <v>1041.6666666666667</v>
      </c>
      <c r="W300" s="2">
        <f t="shared" si="12"/>
        <v>1041.6666666666667</v>
      </c>
      <c r="X300" s="10">
        <f t="shared" si="13"/>
        <v>0.24</v>
      </c>
      <c r="AA300" s="2">
        <v>8928.5714285714275</v>
      </c>
      <c r="AB300" s="10">
        <v>7.0000000000000007E-2</v>
      </c>
    </row>
    <row r="301" spans="1:28" ht="27.6" x14ac:dyDescent="0.3">
      <c r="A301" s="6" t="s">
        <v>698</v>
      </c>
      <c r="B301" s="6" t="s">
        <v>781</v>
      </c>
      <c r="C301" s="6" t="s">
        <v>782</v>
      </c>
      <c r="D301" s="6" t="s">
        <v>786</v>
      </c>
      <c r="E301" s="6">
        <v>15.45</v>
      </c>
      <c r="F301" s="6">
        <v>15.41</v>
      </c>
      <c r="G301" s="6" t="s">
        <v>15</v>
      </c>
      <c r="H301" s="6" t="s">
        <v>13</v>
      </c>
      <c r="I301" s="6" t="s">
        <v>45</v>
      </c>
      <c r="J301" s="6"/>
      <c r="K301" s="6" t="s">
        <v>46</v>
      </c>
      <c r="M301" s="6">
        <v>600</v>
      </c>
      <c r="N301" s="8">
        <v>0.2</v>
      </c>
      <c r="O301" s="6" t="s">
        <v>22</v>
      </c>
      <c r="P301" s="6" t="s">
        <v>15</v>
      </c>
      <c r="Q301" s="8">
        <v>0.24</v>
      </c>
      <c r="R301" s="6">
        <v>1.05</v>
      </c>
      <c r="S301" s="6" t="s">
        <v>784</v>
      </c>
      <c r="T301" s="17"/>
      <c r="V301" s="9">
        <f t="shared" si="14"/>
        <v>3000</v>
      </c>
      <c r="W301" s="2">
        <f t="shared" si="12"/>
        <v>3000</v>
      </c>
      <c r="X301" s="10">
        <f t="shared" si="13"/>
        <v>0.2</v>
      </c>
      <c r="AA301" s="2">
        <v>9164.7058823529405</v>
      </c>
      <c r="AB301" s="10">
        <v>0.17</v>
      </c>
    </row>
    <row r="302" spans="1:28" ht="41.4" x14ac:dyDescent="0.3">
      <c r="A302" s="6" t="s">
        <v>79</v>
      </c>
      <c r="B302" s="6" t="s">
        <v>787</v>
      </c>
      <c r="C302" s="6" t="s">
        <v>788</v>
      </c>
      <c r="D302" s="6" t="s">
        <v>787</v>
      </c>
      <c r="E302" s="6">
        <v>19.88</v>
      </c>
      <c r="F302" s="6">
        <v>18.39</v>
      </c>
      <c r="G302" s="6">
        <v>17.88</v>
      </c>
      <c r="H302" s="6" t="s">
        <v>4</v>
      </c>
      <c r="I302" s="6" t="s">
        <v>45</v>
      </c>
      <c r="J302" s="7">
        <v>45292</v>
      </c>
      <c r="K302" s="6" t="s">
        <v>6</v>
      </c>
      <c r="M302" s="6">
        <v>236133</v>
      </c>
      <c r="N302" s="8">
        <v>0.13</v>
      </c>
      <c r="O302" s="6" t="s">
        <v>789</v>
      </c>
      <c r="P302" s="6" t="s">
        <v>15</v>
      </c>
      <c r="Q302" s="8">
        <v>0.88</v>
      </c>
      <c r="R302" s="6">
        <v>0.3</v>
      </c>
      <c r="S302" s="6" t="s">
        <v>790</v>
      </c>
      <c r="T302" s="17"/>
      <c r="V302" s="9">
        <f t="shared" si="14"/>
        <v>1816407.6923076923</v>
      </c>
      <c r="W302" s="2">
        <f t="shared" si="12"/>
        <v>1816407.6923076923</v>
      </c>
      <c r="X302" s="10">
        <f t="shared" si="13"/>
        <v>0.13</v>
      </c>
      <c r="AA302" s="2">
        <v>9238.2352941176468</v>
      </c>
      <c r="AB302" s="10">
        <v>0.34</v>
      </c>
    </row>
    <row r="303" spans="1:28" ht="55.2" x14ac:dyDescent="0.3">
      <c r="A303" s="6" t="s">
        <v>125</v>
      </c>
      <c r="B303" s="6" t="s">
        <v>791</v>
      </c>
      <c r="C303" s="6" t="s">
        <v>792</v>
      </c>
      <c r="D303" s="6" t="s">
        <v>15</v>
      </c>
      <c r="E303" s="6">
        <v>12.11</v>
      </c>
      <c r="F303" s="6">
        <v>11.6</v>
      </c>
      <c r="G303" s="6">
        <v>11.56</v>
      </c>
      <c r="H303" s="6" t="s">
        <v>13</v>
      </c>
      <c r="I303" s="6" t="s">
        <v>45</v>
      </c>
      <c r="J303" s="6"/>
      <c r="K303" s="6" t="s">
        <v>55</v>
      </c>
      <c r="M303" s="6">
        <v>31595</v>
      </c>
      <c r="N303" s="8">
        <v>0.18</v>
      </c>
      <c r="O303" s="6" t="s">
        <v>793</v>
      </c>
      <c r="P303" s="6" t="s">
        <v>32</v>
      </c>
      <c r="Q303" s="8">
        <v>0.67</v>
      </c>
      <c r="R303" s="6">
        <v>0.28999999999999998</v>
      </c>
      <c r="S303" s="6" t="s">
        <v>794</v>
      </c>
      <c r="T303" s="17"/>
      <c r="V303" s="9">
        <f t="shared" si="14"/>
        <v>175527.77777777778</v>
      </c>
      <c r="W303" s="2">
        <f t="shared" si="12"/>
        <v>175527.77777777778</v>
      </c>
      <c r="X303" s="10">
        <f t="shared" si="13"/>
        <v>0.18</v>
      </c>
      <c r="AA303" s="2">
        <v>9250</v>
      </c>
      <c r="AB303" s="10">
        <v>0.2</v>
      </c>
    </row>
    <row r="304" spans="1:28" ht="27.6" x14ac:dyDescent="0.3">
      <c r="A304" s="6" t="s">
        <v>99</v>
      </c>
      <c r="B304" s="6" t="s">
        <v>795</v>
      </c>
      <c r="C304" s="6" t="s">
        <v>796</v>
      </c>
      <c r="D304" s="6" t="s">
        <v>797</v>
      </c>
      <c r="E304" s="6">
        <v>29.66</v>
      </c>
      <c r="F304" s="6">
        <v>21.08</v>
      </c>
      <c r="G304" s="6">
        <v>21.07</v>
      </c>
      <c r="H304" s="6" t="s">
        <v>89</v>
      </c>
      <c r="I304" s="6" t="s">
        <v>45</v>
      </c>
      <c r="J304" s="6"/>
      <c r="K304" s="6" t="s">
        <v>63</v>
      </c>
      <c r="M304" s="6">
        <v>3544</v>
      </c>
      <c r="N304" s="8">
        <v>0.22</v>
      </c>
      <c r="O304" s="6" t="s">
        <v>798</v>
      </c>
      <c r="P304" s="6" t="s">
        <v>84</v>
      </c>
      <c r="Q304" s="8">
        <v>0.53</v>
      </c>
      <c r="R304" s="6">
        <v>0.56999999999999995</v>
      </c>
      <c r="S304" s="6" t="s">
        <v>799</v>
      </c>
      <c r="T304" s="17"/>
      <c r="V304" s="9">
        <f t="shared" si="14"/>
        <v>16109.09090909091</v>
      </c>
      <c r="W304" s="2">
        <f t="shared" si="12"/>
        <v>16109.09090909091</v>
      </c>
      <c r="X304" s="10">
        <f t="shared" si="13"/>
        <v>0.22</v>
      </c>
      <c r="AA304" s="2">
        <v>9481.818181818182</v>
      </c>
      <c r="AB304" s="10">
        <v>0.44</v>
      </c>
    </row>
    <row r="305" spans="1:28" ht="27.6" x14ac:dyDescent="0.3">
      <c r="A305" s="6" t="s">
        <v>99</v>
      </c>
      <c r="B305" s="6" t="s">
        <v>795</v>
      </c>
      <c r="C305" s="6" t="s">
        <v>796</v>
      </c>
      <c r="D305" s="6" t="s">
        <v>51</v>
      </c>
      <c r="E305" s="6">
        <v>29.66</v>
      </c>
      <c r="F305" s="6">
        <v>21.08</v>
      </c>
      <c r="G305" s="6">
        <v>21.07</v>
      </c>
      <c r="H305" s="6" t="s">
        <v>89</v>
      </c>
      <c r="I305" s="6" t="s">
        <v>45</v>
      </c>
      <c r="J305" s="6"/>
      <c r="K305" s="6" t="s">
        <v>63</v>
      </c>
      <c r="M305" s="6">
        <v>2776</v>
      </c>
      <c r="N305" s="8">
        <v>0.15</v>
      </c>
      <c r="O305" s="6" t="s">
        <v>22</v>
      </c>
      <c r="P305" s="6" t="s">
        <v>15</v>
      </c>
      <c r="Q305" s="8">
        <v>0.72</v>
      </c>
      <c r="R305" s="6">
        <v>0.56999999999999995</v>
      </c>
      <c r="S305" s="6" t="s">
        <v>799</v>
      </c>
      <c r="T305" s="17"/>
      <c r="V305" s="9">
        <f t="shared" si="14"/>
        <v>18506.666666666668</v>
      </c>
      <c r="W305" s="2">
        <f t="shared" si="12"/>
        <v>18506.666666666668</v>
      </c>
      <c r="X305" s="10">
        <f t="shared" si="13"/>
        <v>0.15</v>
      </c>
      <c r="AA305" s="2">
        <v>9575</v>
      </c>
      <c r="AB305" s="10">
        <v>0.24</v>
      </c>
    </row>
    <row r="306" spans="1:28" ht="27.6" x14ac:dyDescent="0.3">
      <c r="A306" s="6" t="s">
        <v>698</v>
      </c>
      <c r="B306" s="6" t="s">
        <v>800</v>
      </c>
      <c r="C306" s="6" t="s">
        <v>801</v>
      </c>
      <c r="D306" s="6" t="s">
        <v>802</v>
      </c>
      <c r="E306" s="6">
        <v>13.81</v>
      </c>
      <c r="F306" s="6">
        <v>13.38</v>
      </c>
      <c r="G306" s="6">
        <v>13.18</v>
      </c>
      <c r="H306" s="6" t="s">
        <v>13</v>
      </c>
      <c r="I306" s="6" t="s">
        <v>14</v>
      </c>
      <c r="J306" s="7">
        <v>45383</v>
      </c>
      <c r="K306" s="6" t="s">
        <v>63</v>
      </c>
      <c r="M306" s="6">
        <v>3</v>
      </c>
      <c r="N306" s="8">
        <v>0.33</v>
      </c>
      <c r="O306" s="6" t="s">
        <v>175</v>
      </c>
      <c r="P306" s="6" t="s">
        <v>15</v>
      </c>
      <c r="Q306" s="8">
        <v>0.53</v>
      </c>
      <c r="R306" s="6">
        <v>0.77</v>
      </c>
      <c r="S306" s="6" t="s">
        <v>803</v>
      </c>
      <c r="T306" s="17"/>
      <c r="V306" s="9">
        <f t="shared" si="14"/>
        <v>9.0909090909090899</v>
      </c>
      <c r="W306" s="2">
        <f t="shared" si="12"/>
        <v>9.0909090909090899</v>
      </c>
      <c r="X306" s="10">
        <f t="shared" si="13"/>
        <v>0.33</v>
      </c>
      <c r="AA306" s="2">
        <v>9593.3333333333339</v>
      </c>
      <c r="AB306" s="10">
        <v>0.15</v>
      </c>
    </row>
    <row r="307" spans="1:28" ht="27.6" x14ac:dyDescent="0.3">
      <c r="A307" s="6" t="s">
        <v>698</v>
      </c>
      <c r="B307" s="6" t="s">
        <v>800</v>
      </c>
      <c r="C307" s="6" t="s">
        <v>801</v>
      </c>
      <c r="D307" s="6" t="s">
        <v>804</v>
      </c>
      <c r="E307" s="6">
        <v>13.81</v>
      </c>
      <c r="F307" s="6">
        <v>13.38</v>
      </c>
      <c r="G307" s="6">
        <v>13.18</v>
      </c>
      <c r="H307" s="6" t="s">
        <v>13</v>
      </c>
      <c r="I307" s="6" t="s">
        <v>14</v>
      </c>
      <c r="J307" s="7">
        <v>45383</v>
      </c>
      <c r="K307" s="6" t="s">
        <v>55</v>
      </c>
      <c r="M307" s="6">
        <v>8</v>
      </c>
      <c r="N307" s="8">
        <v>0.17</v>
      </c>
      <c r="O307" s="6" t="s">
        <v>349</v>
      </c>
      <c r="P307" s="6" t="s">
        <v>48</v>
      </c>
      <c r="Q307" s="8">
        <v>0.68</v>
      </c>
      <c r="R307" s="6">
        <v>0.96</v>
      </c>
      <c r="S307" s="6" t="s">
        <v>803</v>
      </c>
      <c r="T307" s="17"/>
      <c r="V307" s="9">
        <f t="shared" si="14"/>
        <v>47.058823529411761</v>
      </c>
      <c r="W307" s="2">
        <f t="shared" si="12"/>
        <v>47.058823529411761</v>
      </c>
      <c r="X307" s="10">
        <f t="shared" si="13"/>
        <v>0.17</v>
      </c>
      <c r="AA307" s="2">
        <v>9704.7619047619046</v>
      </c>
      <c r="AB307" s="10">
        <v>0.21</v>
      </c>
    </row>
    <row r="308" spans="1:28" ht="27.6" x14ac:dyDescent="0.3">
      <c r="A308" s="6" t="s">
        <v>698</v>
      </c>
      <c r="B308" s="6" t="s">
        <v>800</v>
      </c>
      <c r="C308" s="6" t="s">
        <v>801</v>
      </c>
      <c r="D308" s="6" t="s">
        <v>805</v>
      </c>
      <c r="E308" s="6">
        <v>13.81</v>
      </c>
      <c r="F308" s="6">
        <v>13.38</v>
      </c>
      <c r="G308" s="6">
        <v>13.18</v>
      </c>
      <c r="H308" s="6" t="s">
        <v>13</v>
      </c>
      <c r="I308" s="6" t="s">
        <v>14</v>
      </c>
      <c r="J308" s="7">
        <v>45383</v>
      </c>
      <c r="K308" s="6" t="s">
        <v>55</v>
      </c>
      <c r="M308" s="6">
        <v>36</v>
      </c>
      <c r="N308" s="8">
        <v>0.14000000000000001</v>
      </c>
      <c r="O308" s="6" t="s">
        <v>60</v>
      </c>
      <c r="P308" s="6" t="s">
        <v>17</v>
      </c>
      <c r="Q308" s="8">
        <v>0.96</v>
      </c>
      <c r="R308" s="6">
        <v>0.21</v>
      </c>
      <c r="S308" s="6" t="s">
        <v>803</v>
      </c>
      <c r="T308" s="17"/>
      <c r="V308" s="9">
        <f t="shared" si="14"/>
        <v>257.14285714285711</v>
      </c>
      <c r="W308" s="2">
        <f t="shared" si="12"/>
        <v>257.14285714285711</v>
      </c>
      <c r="X308" s="10">
        <f t="shared" si="13"/>
        <v>0.14000000000000001</v>
      </c>
      <c r="AA308" s="2">
        <v>9808.3333333333339</v>
      </c>
      <c r="AB308" s="10">
        <v>0.24</v>
      </c>
    </row>
    <row r="309" spans="1:28" ht="27.6" x14ac:dyDescent="0.3">
      <c r="A309" s="6" t="s">
        <v>50</v>
      </c>
      <c r="B309" s="6" t="s">
        <v>806</v>
      </c>
      <c r="C309" s="6" t="s">
        <v>807</v>
      </c>
      <c r="D309" s="6" t="s">
        <v>808</v>
      </c>
      <c r="E309" s="6">
        <v>17.649999999999999</v>
      </c>
      <c r="F309" s="6">
        <v>19.39</v>
      </c>
      <c r="G309" s="6" t="s">
        <v>15</v>
      </c>
      <c r="H309" s="6" t="s">
        <v>13</v>
      </c>
      <c r="I309" s="6" t="s">
        <v>45</v>
      </c>
      <c r="J309" s="7">
        <v>45292</v>
      </c>
      <c r="K309" s="6" t="s">
        <v>55</v>
      </c>
      <c r="M309" s="6">
        <v>8050</v>
      </c>
      <c r="N309" s="8">
        <v>0.23</v>
      </c>
      <c r="O309" s="6" t="s">
        <v>22</v>
      </c>
      <c r="P309" s="6" t="s">
        <v>15</v>
      </c>
      <c r="Q309" s="8">
        <v>0.34</v>
      </c>
      <c r="R309" s="6">
        <v>0.55000000000000004</v>
      </c>
      <c r="S309" s="6" t="s">
        <v>809</v>
      </c>
      <c r="T309" s="17"/>
      <c r="V309" s="9">
        <f t="shared" si="14"/>
        <v>35000</v>
      </c>
      <c r="W309" s="2">
        <f t="shared" si="12"/>
        <v>35000</v>
      </c>
      <c r="X309" s="10">
        <f t="shared" si="13"/>
        <v>0.23</v>
      </c>
      <c r="AA309" s="2">
        <v>10058.333333333334</v>
      </c>
      <c r="AB309" s="10">
        <v>0.12</v>
      </c>
    </row>
    <row r="310" spans="1:28" ht="27.6" x14ac:dyDescent="0.3">
      <c r="A310" s="6" t="s">
        <v>64</v>
      </c>
      <c r="B310" s="6" t="s">
        <v>810</v>
      </c>
      <c r="C310" s="6" t="s">
        <v>811</v>
      </c>
      <c r="D310" s="6" t="s">
        <v>812</v>
      </c>
      <c r="E310" s="6">
        <v>15.38</v>
      </c>
      <c r="F310" s="6">
        <v>15</v>
      </c>
      <c r="G310" s="6">
        <v>14.97</v>
      </c>
      <c r="H310" s="6" t="s">
        <v>13</v>
      </c>
      <c r="I310" s="6" t="s">
        <v>45</v>
      </c>
      <c r="J310" s="7">
        <v>45292</v>
      </c>
      <c r="K310" s="6" t="s">
        <v>55</v>
      </c>
      <c r="M310" s="6">
        <v>7350</v>
      </c>
      <c r="N310" s="8">
        <v>0.16</v>
      </c>
      <c r="O310" s="6" t="s">
        <v>326</v>
      </c>
      <c r="P310" s="6" t="s">
        <v>84</v>
      </c>
      <c r="Q310" s="8">
        <v>0.42</v>
      </c>
      <c r="R310" s="6">
        <v>0.31</v>
      </c>
      <c r="S310" s="6" t="s">
        <v>813</v>
      </c>
      <c r="T310" s="17"/>
      <c r="V310" s="9">
        <f t="shared" si="14"/>
        <v>45937.5</v>
      </c>
      <c r="W310" s="2">
        <f t="shared" si="12"/>
        <v>45937.5</v>
      </c>
      <c r="X310" s="10">
        <f t="shared" si="13"/>
        <v>0.16</v>
      </c>
      <c r="AA310" s="2">
        <v>10137.5</v>
      </c>
      <c r="AB310" s="10">
        <v>0.24</v>
      </c>
    </row>
    <row r="311" spans="1:28" ht="27.6" x14ac:dyDescent="0.3">
      <c r="A311" s="6" t="s">
        <v>64</v>
      </c>
      <c r="B311" s="6" t="s">
        <v>810</v>
      </c>
      <c r="C311" s="6" t="s">
        <v>811</v>
      </c>
      <c r="D311" s="6" t="s">
        <v>814</v>
      </c>
      <c r="E311" s="6">
        <v>15.38</v>
      </c>
      <c r="F311" s="6">
        <v>15</v>
      </c>
      <c r="G311" s="6">
        <v>14.97</v>
      </c>
      <c r="H311" s="6" t="s">
        <v>13</v>
      </c>
      <c r="I311" s="6" t="s">
        <v>45</v>
      </c>
      <c r="J311" s="7">
        <v>45292</v>
      </c>
      <c r="K311" s="6" t="s">
        <v>63</v>
      </c>
      <c r="M311" s="6">
        <v>3600</v>
      </c>
      <c r="N311" s="8">
        <v>0.16</v>
      </c>
      <c r="O311" s="6" t="s">
        <v>22</v>
      </c>
      <c r="P311" s="6" t="s">
        <v>15</v>
      </c>
      <c r="Q311" s="8">
        <v>0.37</v>
      </c>
      <c r="R311" s="6">
        <v>0.6</v>
      </c>
      <c r="S311" s="6" t="s">
        <v>813</v>
      </c>
      <c r="T311" s="17"/>
      <c r="V311" s="9">
        <f t="shared" si="14"/>
        <v>22500</v>
      </c>
      <c r="W311" s="2">
        <f t="shared" si="12"/>
        <v>22500</v>
      </c>
      <c r="X311" s="10">
        <f t="shared" si="13"/>
        <v>0.16</v>
      </c>
      <c r="AA311" s="2">
        <v>10283.870967741936</v>
      </c>
      <c r="AB311" s="10">
        <v>0.31</v>
      </c>
    </row>
    <row r="312" spans="1:28" ht="27.6" x14ac:dyDescent="0.3">
      <c r="A312" s="6" t="s">
        <v>64</v>
      </c>
      <c r="B312" s="6" t="s">
        <v>810</v>
      </c>
      <c r="C312" s="6" t="s">
        <v>811</v>
      </c>
      <c r="D312" s="6" t="s">
        <v>815</v>
      </c>
      <c r="E312" s="6">
        <v>15.38</v>
      </c>
      <c r="F312" s="6">
        <v>15</v>
      </c>
      <c r="G312" s="6">
        <v>14.97</v>
      </c>
      <c r="H312" s="6" t="s">
        <v>13</v>
      </c>
      <c r="I312" s="6" t="s">
        <v>45</v>
      </c>
      <c r="J312" s="7">
        <v>45292</v>
      </c>
      <c r="K312" s="6" t="s">
        <v>63</v>
      </c>
      <c r="M312" s="6">
        <v>4800</v>
      </c>
      <c r="N312" s="8">
        <v>0.18</v>
      </c>
      <c r="O312" s="6" t="s">
        <v>22</v>
      </c>
      <c r="P312" s="6" t="s">
        <v>15</v>
      </c>
      <c r="Q312" s="8">
        <v>0.66</v>
      </c>
      <c r="R312" s="6">
        <v>0.3</v>
      </c>
      <c r="S312" s="6" t="s">
        <v>813</v>
      </c>
      <c r="T312" s="17"/>
      <c r="V312" s="9">
        <f t="shared" si="14"/>
        <v>26666.666666666668</v>
      </c>
      <c r="W312" s="2">
        <f t="shared" si="12"/>
        <v>26666.666666666668</v>
      </c>
      <c r="X312" s="10">
        <f t="shared" si="13"/>
        <v>0.18</v>
      </c>
      <c r="AA312" s="2">
        <v>10325.806451612903</v>
      </c>
      <c r="AB312" s="10">
        <v>0.31</v>
      </c>
    </row>
    <row r="313" spans="1:28" ht="27.6" x14ac:dyDescent="0.3">
      <c r="A313" s="6" t="s">
        <v>64</v>
      </c>
      <c r="B313" s="6" t="s">
        <v>810</v>
      </c>
      <c r="C313" s="6" t="s">
        <v>811</v>
      </c>
      <c r="D313" s="6" t="s">
        <v>816</v>
      </c>
      <c r="E313" s="6">
        <v>15.38</v>
      </c>
      <c r="F313" s="6">
        <v>15</v>
      </c>
      <c r="G313" s="6">
        <v>14.97</v>
      </c>
      <c r="H313" s="6" t="s">
        <v>13</v>
      </c>
      <c r="I313" s="6" t="s">
        <v>45</v>
      </c>
      <c r="J313" s="7">
        <v>45292</v>
      </c>
      <c r="K313" s="6" t="s">
        <v>46</v>
      </c>
      <c r="M313" s="6">
        <v>1200</v>
      </c>
      <c r="N313" s="8">
        <v>0.35</v>
      </c>
      <c r="O313" s="6" t="s">
        <v>22</v>
      </c>
      <c r="P313" s="6" t="s">
        <v>15</v>
      </c>
      <c r="Q313" s="8">
        <v>0.6</v>
      </c>
      <c r="R313" s="6">
        <v>0.24</v>
      </c>
      <c r="S313" s="6" t="s">
        <v>813</v>
      </c>
      <c r="T313" s="17"/>
      <c r="V313" s="9">
        <f t="shared" si="14"/>
        <v>3428.5714285714289</v>
      </c>
      <c r="W313" s="2">
        <f t="shared" si="12"/>
        <v>3428.5714285714289</v>
      </c>
      <c r="X313" s="10">
        <f t="shared" si="13"/>
        <v>0.35</v>
      </c>
      <c r="AA313" s="2">
        <v>10557.142857142857</v>
      </c>
      <c r="AB313" s="10">
        <v>0.14000000000000001</v>
      </c>
    </row>
    <row r="314" spans="1:28" ht="27.6" x14ac:dyDescent="0.3">
      <c r="A314" s="6" t="s">
        <v>64</v>
      </c>
      <c r="B314" s="6" t="s">
        <v>810</v>
      </c>
      <c r="C314" s="6" t="s">
        <v>811</v>
      </c>
      <c r="D314" s="6" t="s">
        <v>817</v>
      </c>
      <c r="E314" s="6">
        <v>15.38</v>
      </c>
      <c r="F314" s="6">
        <v>15</v>
      </c>
      <c r="G314" s="6">
        <v>14.97</v>
      </c>
      <c r="H314" s="6" t="s">
        <v>13</v>
      </c>
      <c r="I314" s="6" t="s">
        <v>45</v>
      </c>
      <c r="J314" s="7">
        <v>45292</v>
      </c>
      <c r="K314" s="6" t="s">
        <v>55</v>
      </c>
      <c r="M314" s="6">
        <v>4400</v>
      </c>
      <c r="N314" s="8">
        <v>0.18</v>
      </c>
      <c r="O314" s="6" t="s">
        <v>175</v>
      </c>
      <c r="P314" s="6" t="s">
        <v>15</v>
      </c>
      <c r="Q314" s="8">
        <v>0.64</v>
      </c>
      <c r="R314" s="6">
        <v>0.33</v>
      </c>
      <c r="S314" s="6" t="s">
        <v>813</v>
      </c>
      <c r="T314" s="17"/>
      <c r="V314" s="9">
        <f t="shared" si="14"/>
        <v>24444.444444444445</v>
      </c>
      <c r="W314" s="2">
        <f t="shared" si="12"/>
        <v>24444.444444444445</v>
      </c>
      <c r="X314" s="10">
        <f t="shared" si="13"/>
        <v>0.18</v>
      </c>
      <c r="AA314" s="2">
        <v>10736.363636363636</v>
      </c>
      <c r="AB314" s="10">
        <v>0.22</v>
      </c>
    </row>
    <row r="315" spans="1:28" ht="27.6" x14ac:dyDescent="0.3">
      <c r="A315" s="6" t="s">
        <v>64</v>
      </c>
      <c r="B315" s="6" t="s">
        <v>810</v>
      </c>
      <c r="C315" s="6" t="s">
        <v>811</v>
      </c>
      <c r="D315" s="6" t="s">
        <v>818</v>
      </c>
      <c r="E315" s="6">
        <v>15.38</v>
      </c>
      <c r="F315" s="6">
        <v>15</v>
      </c>
      <c r="G315" s="6">
        <v>14.97</v>
      </c>
      <c r="H315" s="6" t="s">
        <v>13</v>
      </c>
      <c r="I315" s="6" t="s">
        <v>45</v>
      </c>
      <c r="J315" s="7">
        <v>45292</v>
      </c>
      <c r="K315" s="6" t="s">
        <v>55</v>
      </c>
      <c r="M315" s="6">
        <v>18800</v>
      </c>
      <c r="N315" s="8">
        <v>0.3</v>
      </c>
      <c r="O315" s="6" t="s">
        <v>22</v>
      </c>
      <c r="P315" s="6" t="s">
        <v>15</v>
      </c>
      <c r="Q315" s="8">
        <v>0.49</v>
      </c>
      <c r="R315" s="6">
        <v>0.44</v>
      </c>
      <c r="S315" s="6" t="s">
        <v>813</v>
      </c>
      <c r="T315" s="17"/>
      <c r="V315" s="9">
        <f t="shared" si="14"/>
        <v>62666.666666666672</v>
      </c>
      <c r="W315" s="2">
        <f t="shared" si="12"/>
        <v>62666.666666666672</v>
      </c>
      <c r="X315" s="10">
        <f t="shared" si="13"/>
        <v>0.3</v>
      </c>
      <c r="AA315" s="2">
        <v>10945.454545454546</v>
      </c>
      <c r="AB315" s="10">
        <v>0.11</v>
      </c>
    </row>
    <row r="316" spans="1:28" ht="27.6" x14ac:dyDescent="0.3">
      <c r="A316" s="6" t="s">
        <v>64</v>
      </c>
      <c r="B316" s="6" t="s">
        <v>810</v>
      </c>
      <c r="C316" s="6" t="s">
        <v>811</v>
      </c>
      <c r="D316" s="6" t="s">
        <v>819</v>
      </c>
      <c r="E316" s="6">
        <v>15.38</v>
      </c>
      <c r="F316" s="6">
        <v>15</v>
      </c>
      <c r="G316" s="6">
        <v>15</v>
      </c>
      <c r="H316" s="6" t="s">
        <v>13</v>
      </c>
      <c r="I316" s="6" t="s">
        <v>45</v>
      </c>
      <c r="J316" s="7">
        <v>45292</v>
      </c>
      <c r="K316" s="6" t="s">
        <v>63</v>
      </c>
      <c r="M316" s="6">
        <v>2300</v>
      </c>
      <c r="N316" s="8">
        <v>0.08</v>
      </c>
      <c r="O316" s="6" t="s">
        <v>22</v>
      </c>
      <c r="P316" s="6" t="s">
        <v>15</v>
      </c>
      <c r="Q316" s="8">
        <v>0.4</v>
      </c>
      <c r="R316" s="6">
        <v>0.56000000000000005</v>
      </c>
      <c r="S316" s="6" t="s">
        <v>813</v>
      </c>
      <c r="T316" s="17"/>
      <c r="V316" s="9">
        <f t="shared" si="14"/>
        <v>28750</v>
      </c>
      <c r="W316" s="2">
        <f t="shared" si="12"/>
        <v>28750</v>
      </c>
      <c r="X316" s="10">
        <f t="shared" si="13"/>
        <v>0.08</v>
      </c>
      <c r="AA316" s="2">
        <v>10993.75</v>
      </c>
      <c r="AB316" s="10">
        <v>0.16</v>
      </c>
    </row>
    <row r="317" spans="1:28" ht="27.6" x14ac:dyDescent="0.3">
      <c r="A317" s="6" t="s">
        <v>64</v>
      </c>
      <c r="B317" s="6" t="s">
        <v>810</v>
      </c>
      <c r="C317" s="6" t="s">
        <v>811</v>
      </c>
      <c r="D317" s="6" t="s">
        <v>820</v>
      </c>
      <c r="E317" s="6">
        <v>15.38</v>
      </c>
      <c r="F317" s="6">
        <v>15</v>
      </c>
      <c r="G317" s="6">
        <v>14.97</v>
      </c>
      <c r="H317" s="6" t="s">
        <v>13</v>
      </c>
      <c r="I317" s="6" t="s">
        <v>45</v>
      </c>
      <c r="J317" s="7">
        <v>45292</v>
      </c>
      <c r="K317" s="6" t="s">
        <v>55</v>
      </c>
      <c r="M317" s="6">
        <v>1750</v>
      </c>
      <c r="N317" s="8">
        <v>0.06</v>
      </c>
      <c r="O317" s="6" t="s">
        <v>22</v>
      </c>
      <c r="P317" s="6" t="s">
        <v>15</v>
      </c>
      <c r="Q317" s="8">
        <v>0.61</v>
      </c>
      <c r="R317" s="6">
        <v>0.28999999999999998</v>
      </c>
      <c r="S317" s="6" t="s">
        <v>813</v>
      </c>
      <c r="T317" s="17"/>
      <c r="V317" s="9">
        <f t="shared" si="14"/>
        <v>29166.666666666668</v>
      </c>
      <c r="W317" s="2">
        <f t="shared" si="12"/>
        <v>29166.666666666668</v>
      </c>
      <c r="X317" s="10">
        <f t="shared" si="13"/>
        <v>0.06</v>
      </c>
      <c r="AA317" s="2">
        <v>11168.421052631578</v>
      </c>
      <c r="AB317" s="10">
        <v>0.19</v>
      </c>
    </row>
    <row r="318" spans="1:28" ht="27.6" x14ac:dyDescent="0.3">
      <c r="A318" s="6" t="s">
        <v>0</v>
      </c>
      <c r="B318" s="6" t="s">
        <v>821</v>
      </c>
      <c r="C318" s="6" t="s">
        <v>494</v>
      </c>
      <c r="D318" s="6" t="s">
        <v>822</v>
      </c>
      <c r="E318" s="6">
        <v>12.66</v>
      </c>
      <c r="F318" s="6">
        <v>12.65</v>
      </c>
      <c r="G318" s="6">
        <v>12.57</v>
      </c>
      <c r="H318" s="6" t="s">
        <v>89</v>
      </c>
      <c r="I318" s="6" t="s">
        <v>14</v>
      </c>
      <c r="J318" s="7">
        <v>45383</v>
      </c>
      <c r="K318" s="6" t="s">
        <v>55</v>
      </c>
      <c r="M318" s="6">
        <v>5947</v>
      </c>
      <c r="N318" s="8">
        <v>0.1</v>
      </c>
      <c r="O318" s="6" t="s">
        <v>24</v>
      </c>
      <c r="P318" s="6" t="s">
        <v>32</v>
      </c>
      <c r="Q318" s="8">
        <v>0.4</v>
      </c>
      <c r="R318" s="6">
        <v>0.56000000000000005</v>
      </c>
      <c r="S318" s="6" t="s">
        <v>496</v>
      </c>
      <c r="T318" s="17"/>
      <c r="V318" s="9">
        <f t="shared" si="14"/>
        <v>59470</v>
      </c>
      <c r="W318" s="2">
        <f t="shared" si="12"/>
        <v>59470</v>
      </c>
      <c r="X318" s="10">
        <f t="shared" si="13"/>
        <v>0.1</v>
      </c>
      <c r="AA318" s="2">
        <v>11176.470588235294</v>
      </c>
      <c r="AB318" s="10">
        <v>0.17</v>
      </c>
    </row>
    <row r="319" spans="1:28" ht="27.6" x14ac:dyDescent="0.3">
      <c r="A319" s="6" t="s">
        <v>0</v>
      </c>
      <c r="B319" s="6" t="s">
        <v>821</v>
      </c>
      <c r="C319" s="6" t="s">
        <v>494</v>
      </c>
      <c r="D319" s="6" t="s">
        <v>823</v>
      </c>
      <c r="E319" s="6">
        <v>13.49</v>
      </c>
      <c r="F319" s="6">
        <v>13.48</v>
      </c>
      <c r="G319" s="6">
        <v>13.41</v>
      </c>
      <c r="H319" s="6" t="s">
        <v>89</v>
      </c>
      <c r="I319" s="6" t="s">
        <v>14</v>
      </c>
      <c r="J319" s="7">
        <v>45383</v>
      </c>
      <c r="K319" s="6" t="s">
        <v>63</v>
      </c>
      <c r="M319" s="6">
        <v>2362</v>
      </c>
      <c r="N319" s="8">
        <v>0.22</v>
      </c>
      <c r="O319" s="6" t="s">
        <v>34</v>
      </c>
      <c r="P319" s="6" t="s">
        <v>48</v>
      </c>
      <c r="Q319" s="8">
        <v>0.67</v>
      </c>
      <c r="R319" s="6">
        <v>0.23</v>
      </c>
      <c r="S319" s="6" t="s">
        <v>496</v>
      </c>
      <c r="T319" s="17"/>
      <c r="V319" s="9">
        <f t="shared" si="14"/>
        <v>10736.363636363636</v>
      </c>
      <c r="W319" s="2">
        <f t="shared" si="12"/>
        <v>10736.363636363636</v>
      </c>
      <c r="X319" s="10">
        <f t="shared" si="13"/>
        <v>0.22</v>
      </c>
      <c r="AA319" s="2">
        <v>11287.878787878788</v>
      </c>
      <c r="AB319" s="10">
        <v>0.33</v>
      </c>
    </row>
    <row r="320" spans="1:28" ht="27.6" x14ac:dyDescent="0.3">
      <c r="A320" s="6" t="s">
        <v>0</v>
      </c>
      <c r="B320" s="6" t="s">
        <v>821</v>
      </c>
      <c r="C320" s="6" t="s">
        <v>494</v>
      </c>
      <c r="D320" s="6" t="s">
        <v>824</v>
      </c>
      <c r="E320" s="6">
        <v>14.92</v>
      </c>
      <c r="F320" s="6">
        <v>14.92</v>
      </c>
      <c r="G320" s="6">
        <v>14.84</v>
      </c>
      <c r="H320" s="6" t="s">
        <v>89</v>
      </c>
      <c r="I320" s="6" t="s">
        <v>14</v>
      </c>
      <c r="J320" s="7">
        <v>45383</v>
      </c>
      <c r="K320" s="6" t="s">
        <v>55</v>
      </c>
      <c r="M320" s="6">
        <v>3992</v>
      </c>
      <c r="N320" s="8">
        <v>0.12</v>
      </c>
      <c r="O320" s="6" t="s">
        <v>24</v>
      </c>
      <c r="P320" s="6" t="s">
        <v>84</v>
      </c>
      <c r="Q320" s="8">
        <v>0.22</v>
      </c>
      <c r="R320" s="6">
        <v>1.04</v>
      </c>
      <c r="S320" s="6" t="s">
        <v>496</v>
      </c>
      <c r="T320" s="17"/>
      <c r="V320" s="9">
        <f t="shared" si="14"/>
        <v>33266.666666666672</v>
      </c>
      <c r="W320" s="2">
        <f t="shared" si="12"/>
        <v>33266.666666666672</v>
      </c>
      <c r="X320" s="10">
        <f t="shared" si="13"/>
        <v>0.12</v>
      </c>
      <c r="AA320" s="2">
        <v>11300</v>
      </c>
      <c r="AB320" s="10">
        <v>0.21</v>
      </c>
    </row>
    <row r="321" spans="1:28" ht="27.6" x14ac:dyDescent="0.3">
      <c r="A321" s="6" t="s">
        <v>64</v>
      </c>
      <c r="B321" s="6" t="s">
        <v>825</v>
      </c>
      <c r="C321" s="6" t="s">
        <v>66</v>
      </c>
      <c r="D321" s="6" t="s">
        <v>826</v>
      </c>
      <c r="E321" s="6">
        <v>20.87</v>
      </c>
      <c r="F321" s="6">
        <v>22.9</v>
      </c>
      <c r="G321" s="6">
        <v>22.41</v>
      </c>
      <c r="H321" s="6" t="s">
        <v>4</v>
      </c>
      <c r="I321" s="6" t="s">
        <v>45</v>
      </c>
      <c r="J321" s="7">
        <v>45292</v>
      </c>
      <c r="K321" s="6" t="s">
        <v>46</v>
      </c>
      <c r="M321" s="6">
        <v>664</v>
      </c>
      <c r="N321" s="8">
        <v>0.17</v>
      </c>
      <c r="O321" s="6" t="s">
        <v>22</v>
      </c>
      <c r="P321" s="6" t="s">
        <v>15</v>
      </c>
      <c r="Q321" s="6" t="s">
        <v>15</v>
      </c>
      <c r="R321" s="6">
        <v>1.2</v>
      </c>
      <c r="S321" s="6" t="s">
        <v>69</v>
      </c>
      <c r="T321" s="17"/>
      <c r="V321" s="9">
        <f t="shared" si="14"/>
        <v>3905.8823529411761</v>
      </c>
      <c r="W321" s="2">
        <f t="shared" si="12"/>
        <v>3905.8823529411761</v>
      </c>
      <c r="X321" s="10">
        <f t="shared" si="13"/>
        <v>0.17</v>
      </c>
      <c r="AA321" s="2">
        <v>11442.105263157895</v>
      </c>
      <c r="AB321" s="10">
        <v>0.19</v>
      </c>
    </row>
    <row r="322" spans="1:28" ht="27.6" x14ac:dyDescent="0.3">
      <c r="A322" s="6" t="s">
        <v>64</v>
      </c>
      <c r="B322" s="6" t="s">
        <v>825</v>
      </c>
      <c r="C322" s="6" t="s">
        <v>66</v>
      </c>
      <c r="D322" s="6" t="s">
        <v>827</v>
      </c>
      <c r="E322" s="6">
        <v>22.32</v>
      </c>
      <c r="F322" s="6">
        <v>24.35</v>
      </c>
      <c r="G322" s="6">
        <v>23.86</v>
      </c>
      <c r="H322" s="6" t="s">
        <v>4</v>
      </c>
      <c r="I322" s="6" t="s">
        <v>45</v>
      </c>
      <c r="J322" s="7">
        <v>45292</v>
      </c>
      <c r="K322" s="6" t="s">
        <v>46</v>
      </c>
      <c r="M322" s="6">
        <v>1102</v>
      </c>
      <c r="N322" s="8">
        <v>0.33</v>
      </c>
      <c r="O322" s="6" t="s">
        <v>236</v>
      </c>
      <c r="P322" s="6" t="s">
        <v>48</v>
      </c>
      <c r="Q322" s="8">
        <v>0.66</v>
      </c>
      <c r="R322" s="6">
        <v>0.24</v>
      </c>
      <c r="S322" s="6" t="s">
        <v>69</v>
      </c>
      <c r="T322" s="17"/>
      <c r="V322" s="9">
        <f t="shared" si="14"/>
        <v>3339.393939393939</v>
      </c>
      <c r="W322" s="2">
        <f t="shared" si="12"/>
        <v>3339.393939393939</v>
      </c>
      <c r="X322" s="10">
        <f t="shared" si="13"/>
        <v>0.33</v>
      </c>
      <c r="AA322" s="2">
        <v>11470.588235294117</v>
      </c>
      <c r="AB322" s="10">
        <v>0.17</v>
      </c>
    </row>
    <row r="323" spans="1:28" ht="27.6" x14ac:dyDescent="0.3">
      <c r="A323" s="6" t="s">
        <v>698</v>
      </c>
      <c r="B323" s="6" t="s">
        <v>828</v>
      </c>
      <c r="C323" s="6" t="s">
        <v>829</v>
      </c>
      <c r="D323" s="6" t="s">
        <v>830</v>
      </c>
      <c r="E323" s="6">
        <v>17.5</v>
      </c>
      <c r="F323" s="6">
        <v>16.739999999999998</v>
      </c>
      <c r="G323" s="6">
        <v>16.68</v>
      </c>
      <c r="H323" s="6" t="s">
        <v>4</v>
      </c>
      <c r="I323" s="6" t="s">
        <v>97</v>
      </c>
      <c r="J323" s="7">
        <v>45383</v>
      </c>
      <c r="K323" s="6" t="s">
        <v>6</v>
      </c>
      <c r="M323" s="6">
        <v>61023</v>
      </c>
      <c r="N323" s="8">
        <v>0.12</v>
      </c>
      <c r="O323" s="6" t="s">
        <v>831</v>
      </c>
      <c r="P323" s="6" t="s">
        <v>17</v>
      </c>
      <c r="Q323" s="8">
        <v>0.8</v>
      </c>
      <c r="R323" s="6">
        <v>0.32</v>
      </c>
      <c r="S323" s="6" t="s">
        <v>832</v>
      </c>
      <c r="T323" s="17"/>
      <c r="V323" s="9">
        <f t="shared" si="14"/>
        <v>508525</v>
      </c>
      <c r="W323" s="2">
        <f t="shared" si="12"/>
        <v>508525</v>
      </c>
      <c r="X323" s="10">
        <f t="shared" si="13"/>
        <v>0.12</v>
      </c>
      <c r="AA323" s="2">
        <v>11478.571428571428</v>
      </c>
      <c r="AB323" s="10">
        <v>0.14000000000000001</v>
      </c>
    </row>
    <row r="324" spans="1:28" ht="27.6" x14ac:dyDescent="0.3">
      <c r="A324" s="6" t="s">
        <v>72</v>
      </c>
      <c r="B324" s="6" t="s">
        <v>833</v>
      </c>
      <c r="C324" s="6" t="s">
        <v>834</v>
      </c>
      <c r="D324" s="6" t="s">
        <v>15</v>
      </c>
      <c r="E324" s="6">
        <v>18.600000000000001</v>
      </c>
      <c r="F324" s="6">
        <v>18.600000000000001</v>
      </c>
      <c r="G324" s="6">
        <v>18.600000000000001</v>
      </c>
      <c r="H324" s="6" t="s">
        <v>89</v>
      </c>
      <c r="I324" s="6" t="s">
        <v>14</v>
      </c>
      <c r="J324" s="6"/>
      <c r="K324" s="6" t="s">
        <v>46</v>
      </c>
      <c r="M324" s="6">
        <v>1135</v>
      </c>
      <c r="N324" s="8">
        <v>0.16</v>
      </c>
      <c r="O324" s="6" t="s">
        <v>24</v>
      </c>
      <c r="P324" s="6" t="s">
        <v>48</v>
      </c>
      <c r="Q324" s="8">
        <v>0.5</v>
      </c>
      <c r="R324" s="6" t="s">
        <v>15</v>
      </c>
      <c r="S324" s="6" t="s">
        <v>835</v>
      </c>
      <c r="T324" s="17"/>
      <c r="V324" s="9">
        <f t="shared" si="14"/>
        <v>7093.75</v>
      </c>
      <c r="W324" s="2">
        <f t="shared" si="12"/>
        <v>7093.75</v>
      </c>
      <c r="X324" s="10">
        <f t="shared" si="13"/>
        <v>0.16</v>
      </c>
      <c r="AA324" s="2">
        <v>11768.421052631578</v>
      </c>
      <c r="AB324" s="10">
        <v>0.19</v>
      </c>
    </row>
    <row r="325" spans="1:28" ht="55.2" x14ac:dyDescent="0.3">
      <c r="A325" s="6" t="s">
        <v>41</v>
      </c>
      <c r="B325" s="6" t="s">
        <v>836</v>
      </c>
      <c r="C325" s="6" t="s">
        <v>837</v>
      </c>
      <c r="D325" s="6" t="s">
        <v>838</v>
      </c>
      <c r="E325" s="6">
        <v>13.85</v>
      </c>
      <c r="F325" s="6">
        <v>13.08</v>
      </c>
      <c r="G325" s="6">
        <v>12.92</v>
      </c>
      <c r="H325" s="6" t="s">
        <v>13</v>
      </c>
      <c r="I325" s="6" t="s">
        <v>45</v>
      </c>
      <c r="J325" s="7">
        <v>45108</v>
      </c>
      <c r="K325" s="6" t="s">
        <v>6</v>
      </c>
      <c r="M325" s="6">
        <v>223848</v>
      </c>
      <c r="N325" s="8">
        <v>0.09</v>
      </c>
      <c r="O325" s="6" t="s">
        <v>839</v>
      </c>
      <c r="P325" s="6" t="s">
        <v>8</v>
      </c>
      <c r="Q325" s="8">
        <v>1</v>
      </c>
      <c r="R325" s="6">
        <v>0.25</v>
      </c>
      <c r="S325" s="6" t="s">
        <v>840</v>
      </c>
      <c r="T325" s="17"/>
      <c r="V325" s="9">
        <f t="shared" si="14"/>
        <v>2487200</v>
      </c>
      <c r="W325" s="2">
        <f t="shared" si="12"/>
        <v>2487200</v>
      </c>
      <c r="X325" s="10">
        <f t="shared" si="13"/>
        <v>0.09</v>
      </c>
      <c r="AA325" s="2">
        <v>11772.727272727272</v>
      </c>
      <c r="AB325" s="10">
        <v>0.11</v>
      </c>
    </row>
    <row r="326" spans="1:28" ht="27.6" x14ac:dyDescent="0.3">
      <c r="A326" s="6" t="s">
        <v>79</v>
      </c>
      <c r="B326" s="6" t="s">
        <v>841</v>
      </c>
      <c r="C326" s="6" t="s">
        <v>842</v>
      </c>
      <c r="D326" s="6" t="s">
        <v>843</v>
      </c>
      <c r="E326" s="6" t="s">
        <v>15</v>
      </c>
      <c r="F326" s="6">
        <v>20.3</v>
      </c>
      <c r="G326" s="6">
        <v>20.22</v>
      </c>
      <c r="H326" s="6">
        <v>0</v>
      </c>
      <c r="I326" s="6" t="s">
        <v>45</v>
      </c>
      <c r="J326" s="7">
        <v>45292</v>
      </c>
      <c r="K326" s="6" t="s">
        <v>63</v>
      </c>
      <c r="M326" s="6">
        <v>832</v>
      </c>
      <c r="N326" s="8">
        <v>0.1</v>
      </c>
      <c r="O326" s="6" t="s">
        <v>22</v>
      </c>
      <c r="P326" s="6" t="s">
        <v>15</v>
      </c>
      <c r="Q326" s="8">
        <v>0.45</v>
      </c>
      <c r="R326" s="6">
        <v>0.92</v>
      </c>
      <c r="S326" s="6" t="s">
        <v>844</v>
      </c>
      <c r="T326" s="17"/>
      <c r="V326" s="9">
        <f t="shared" si="14"/>
        <v>8320</v>
      </c>
      <c r="W326" s="2">
        <f t="shared" si="12"/>
        <v>8320</v>
      </c>
      <c r="X326" s="10">
        <f t="shared" si="13"/>
        <v>0.1</v>
      </c>
      <c r="AA326" s="2">
        <v>11944.444444444445</v>
      </c>
      <c r="AB326" s="10">
        <v>0.09</v>
      </c>
    </row>
    <row r="327" spans="1:28" ht="27.6" x14ac:dyDescent="0.3">
      <c r="A327" s="6" t="s">
        <v>79</v>
      </c>
      <c r="B327" s="6" t="s">
        <v>841</v>
      </c>
      <c r="C327" s="6" t="s">
        <v>842</v>
      </c>
      <c r="D327" s="6" t="s">
        <v>845</v>
      </c>
      <c r="E327" s="6" t="s">
        <v>15</v>
      </c>
      <c r="F327" s="6">
        <v>20.3</v>
      </c>
      <c r="G327" s="6" t="s">
        <v>15</v>
      </c>
      <c r="H327" s="6">
        <v>0</v>
      </c>
      <c r="I327" s="6" t="s">
        <v>45</v>
      </c>
      <c r="J327" s="7">
        <v>45292</v>
      </c>
      <c r="K327" s="6" t="s">
        <v>46</v>
      </c>
      <c r="M327" s="6">
        <v>81</v>
      </c>
      <c r="N327" s="8">
        <v>0.06</v>
      </c>
      <c r="O327" s="6" t="s">
        <v>22</v>
      </c>
      <c r="P327" s="6" t="s">
        <v>15</v>
      </c>
      <c r="Q327" s="8">
        <v>0.3</v>
      </c>
      <c r="R327" s="6">
        <v>1.1499999999999999</v>
      </c>
      <c r="S327" s="6" t="s">
        <v>844</v>
      </c>
      <c r="T327" s="17"/>
      <c r="V327" s="9">
        <f t="shared" si="14"/>
        <v>1350</v>
      </c>
      <c r="W327" s="2">
        <f t="shared" si="12"/>
        <v>1350</v>
      </c>
      <c r="X327" s="10">
        <f t="shared" si="13"/>
        <v>0.06</v>
      </c>
      <c r="AA327" s="2">
        <v>12007.142857142857</v>
      </c>
      <c r="AB327" s="10">
        <v>0.14000000000000001</v>
      </c>
    </row>
    <row r="328" spans="1:28" ht="27.6" x14ac:dyDescent="0.3">
      <c r="A328" s="6" t="s">
        <v>41</v>
      </c>
      <c r="B328" s="6" t="s">
        <v>846</v>
      </c>
      <c r="C328" s="6" t="s">
        <v>448</v>
      </c>
      <c r="D328" s="6" t="s">
        <v>847</v>
      </c>
      <c r="E328" s="6">
        <v>15.75</v>
      </c>
      <c r="F328" s="6" t="s">
        <v>15</v>
      </c>
      <c r="G328" s="6" t="s">
        <v>15</v>
      </c>
      <c r="H328" s="6" t="s">
        <v>54</v>
      </c>
      <c r="I328" s="6" t="s">
        <v>45</v>
      </c>
      <c r="J328" s="7">
        <v>45017</v>
      </c>
      <c r="K328" s="6" t="s">
        <v>46</v>
      </c>
      <c r="M328" s="6" t="s">
        <v>15</v>
      </c>
      <c r="N328" s="8" t="s">
        <v>15</v>
      </c>
      <c r="O328" s="6" t="s">
        <v>47</v>
      </c>
      <c r="P328" s="6" t="s">
        <v>48</v>
      </c>
      <c r="Q328" s="6" t="s">
        <v>15</v>
      </c>
      <c r="R328" s="6" t="s">
        <v>15</v>
      </c>
      <c r="S328" s="6" t="s">
        <v>446</v>
      </c>
      <c r="T328" s="17"/>
      <c r="V328" s="9" t="e">
        <f t="shared" si="14"/>
        <v>#VALUE!</v>
      </c>
      <c r="W328" s="2">
        <f t="shared" si="12"/>
        <v>0</v>
      </c>
      <c r="X328" s="10" t="str">
        <f t="shared" si="13"/>
        <v>-</v>
      </c>
      <c r="AA328" s="2">
        <v>12075</v>
      </c>
      <c r="AB328" s="10">
        <v>0.16</v>
      </c>
    </row>
    <row r="329" spans="1:28" ht="27.6" x14ac:dyDescent="0.3">
      <c r="A329" s="6" t="s">
        <v>91</v>
      </c>
      <c r="B329" s="6" t="s">
        <v>848</v>
      </c>
      <c r="C329" s="6" t="s">
        <v>849</v>
      </c>
      <c r="D329" s="6">
        <v>1</v>
      </c>
      <c r="E329" s="6">
        <v>16.59</v>
      </c>
      <c r="F329" s="6">
        <v>15.28</v>
      </c>
      <c r="G329" s="6">
        <v>15.05</v>
      </c>
      <c r="H329" s="6" t="s">
        <v>4</v>
      </c>
      <c r="I329" s="6" t="s">
        <v>45</v>
      </c>
      <c r="J329" s="6"/>
      <c r="K329" s="6" t="s">
        <v>46</v>
      </c>
      <c r="M329" s="6">
        <v>1094</v>
      </c>
      <c r="N329" s="8">
        <v>0.13</v>
      </c>
      <c r="O329" s="6" t="s">
        <v>133</v>
      </c>
      <c r="P329" s="6" t="s">
        <v>17</v>
      </c>
      <c r="Q329" s="6" t="s">
        <v>15</v>
      </c>
      <c r="R329" s="6">
        <v>0.34</v>
      </c>
      <c r="S329" s="6" t="s">
        <v>850</v>
      </c>
      <c r="T329" s="17"/>
      <c r="V329" s="9">
        <f t="shared" si="14"/>
        <v>8415.3846153846152</v>
      </c>
      <c r="W329" s="2">
        <f t="shared" si="12"/>
        <v>8415.3846153846152</v>
      </c>
      <c r="X329" s="10">
        <f t="shared" si="13"/>
        <v>0.13</v>
      </c>
      <c r="AA329" s="2">
        <v>12094.444444444445</v>
      </c>
      <c r="AB329" s="10">
        <v>0.18</v>
      </c>
    </row>
    <row r="330" spans="1:28" ht="27.6" x14ac:dyDescent="0.3">
      <c r="A330" s="6" t="s">
        <v>177</v>
      </c>
      <c r="B330" s="6" t="s">
        <v>851</v>
      </c>
      <c r="C330" s="6" t="s">
        <v>852</v>
      </c>
      <c r="D330" s="6" t="s">
        <v>853</v>
      </c>
      <c r="E330" s="6">
        <v>16.2</v>
      </c>
      <c r="F330" s="6">
        <v>15.77</v>
      </c>
      <c r="G330" s="6">
        <v>15.88</v>
      </c>
      <c r="H330" s="6" t="s">
        <v>13</v>
      </c>
      <c r="I330" s="6" t="s">
        <v>45</v>
      </c>
      <c r="J330" s="7">
        <v>45292</v>
      </c>
      <c r="K330" s="6" t="s">
        <v>15</v>
      </c>
      <c r="M330" s="6">
        <v>3300</v>
      </c>
      <c r="N330" s="8">
        <v>0.17</v>
      </c>
      <c r="O330" s="6" t="s">
        <v>22</v>
      </c>
      <c r="P330" s="6" t="s">
        <v>15</v>
      </c>
      <c r="Q330" s="8">
        <v>0.9</v>
      </c>
      <c r="R330" s="6">
        <v>0.47</v>
      </c>
      <c r="S330" s="6" t="s">
        <v>854</v>
      </c>
      <c r="T330" s="17"/>
      <c r="V330" s="9">
        <f t="shared" si="14"/>
        <v>19411.764705882353</v>
      </c>
      <c r="W330" s="2">
        <f t="shared" si="12"/>
        <v>19411.764705882353</v>
      </c>
      <c r="X330" s="10">
        <f t="shared" si="13"/>
        <v>0.17</v>
      </c>
      <c r="AA330" s="2">
        <v>12275</v>
      </c>
      <c r="AB330" s="10">
        <v>0.12</v>
      </c>
    </row>
    <row r="331" spans="1:28" ht="17.399999999999999" x14ac:dyDescent="0.3">
      <c r="A331" s="6" t="s">
        <v>177</v>
      </c>
      <c r="B331" s="6" t="s">
        <v>851</v>
      </c>
      <c r="C331" s="6" t="s">
        <v>852</v>
      </c>
      <c r="D331" s="6" t="s">
        <v>547</v>
      </c>
      <c r="E331" s="6">
        <v>14.34</v>
      </c>
      <c r="F331" s="6">
        <v>14.66</v>
      </c>
      <c r="G331" s="6">
        <v>14.77</v>
      </c>
      <c r="H331" s="6" t="s">
        <v>13</v>
      </c>
      <c r="I331" s="6" t="s">
        <v>45</v>
      </c>
      <c r="J331" s="7">
        <v>45292</v>
      </c>
      <c r="K331" s="6" t="s">
        <v>15</v>
      </c>
      <c r="M331" s="6">
        <v>5000</v>
      </c>
      <c r="N331" s="8">
        <v>0.2</v>
      </c>
      <c r="O331" s="6" t="s">
        <v>227</v>
      </c>
      <c r="P331" s="6" t="s">
        <v>8</v>
      </c>
      <c r="Q331" s="8">
        <v>0.85</v>
      </c>
      <c r="R331" s="6">
        <v>0.47</v>
      </c>
      <c r="S331" s="6" t="s">
        <v>854</v>
      </c>
      <c r="T331" s="17"/>
      <c r="V331" s="9">
        <f t="shared" si="14"/>
        <v>25000</v>
      </c>
      <c r="W331" s="2">
        <f t="shared" si="12"/>
        <v>25000</v>
      </c>
      <c r="X331" s="10">
        <f t="shared" si="13"/>
        <v>0.2</v>
      </c>
      <c r="AA331" s="2">
        <v>12294.736842105263</v>
      </c>
      <c r="AB331" s="10">
        <v>0.19</v>
      </c>
    </row>
    <row r="332" spans="1:28" ht="27.6" x14ac:dyDescent="0.3">
      <c r="A332" s="6" t="s">
        <v>64</v>
      </c>
      <c r="B332" s="6" t="s">
        <v>855</v>
      </c>
      <c r="C332" s="6" t="s">
        <v>66</v>
      </c>
      <c r="D332" s="6" t="s">
        <v>856</v>
      </c>
      <c r="E332" s="6">
        <v>20.25</v>
      </c>
      <c r="F332" s="6">
        <v>22.28</v>
      </c>
      <c r="G332" s="6">
        <v>21.79</v>
      </c>
      <c r="H332" s="6" t="s">
        <v>4</v>
      </c>
      <c r="I332" s="6" t="s">
        <v>14</v>
      </c>
      <c r="J332" s="7">
        <v>45292</v>
      </c>
      <c r="K332" s="6" t="s">
        <v>46</v>
      </c>
      <c r="M332" s="6">
        <v>1031</v>
      </c>
      <c r="N332" s="8">
        <v>0.41</v>
      </c>
      <c r="O332" s="6" t="s">
        <v>68</v>
      </c>
      <c r="P332" s="6" t="s">
        <v>17</v>
      </c>
      <c r="Q332" s="8">
        <v>0.76</v>
      </c>
      <c r="R332" s="6">
        <v>0.23</v>
      </c>
      <c r="S332" s="6" t="s">
        <v>69</v>
      </c>
      <c r="T332" s="17"/>
      <c r="V332" s="9">
        <f t="shared" si="14"/>
        <v>2514.6341463414637</v>
      </c>
      <c r="W332" s="2">
        <f t="shared" ref="W332:W395" si="15">IFERROR(V332,0)</f>
        <v>2514.6341463414637</v>
      </c>
      <c r="X332" s="10">
        <f t="shared" ref="X332:X395" si="16">N332</f>
        <v>0.41</v>
      </c>
      <c r="AA332" s="2">
        <v>12400</v>
      </c>
      <c r="AB332" s="10">
        <v>0.18</v>
      </c>
    </row>
    <row r="333" spans="1:28" ht="27.6" x14ac:dyDescent="0.3">
      <c r="A333" s="6" t="s">
        <v>50</v>
      </c>
      <c r="B333" s="6" t="s">
        <v>857</v>
      </c>
      <c r="C333" s="6" t="s">
        <v>858</v>
      </c>
      <c r="D333" s="6" t="s">
        <v>857</v>
      </c>
      <c r="E333" s="6">
        <v>19.63</v>
      </c>
      <c r="F333" s="6">
        <v>18.03</v>
      </c>
      <c r="G333" s="6">
        <v>16.989999999999998</v>
      </c>
      <c r="H333" s="6" t="s">
        <v>13</v>
      </c>
      <c r="I333" s="6" t="s">
        <v>45</v>
      </c>
      <c r="J333" s="7">
        <v>45292</v>
      </c>
      <c r="K333" s="6" t="s">
        <v>55</v>
      </c>
      <c r="M333" s="6">
        <v>17036</v>
      </c>
      <c r="N333" s="8">
        <v>0.16</v>
      </c>
      <c r="O333" s="6" t="s">
        <v>16</v>
      </c>
      <c r="P333" s="6" t="s">
        <v>48</v>
      </c>
      <c r="Q333" s="8">
        <v>0.28000000000000003</v>
      </c>
      <c r="R333" s="6">
        <v>0.25</v>
      </c>
      <c r="S333" s="6" t="s">
        <v>859</v>
      </c>
      <c r="T333" s="17"/>
      <c r="V333" s="9">
        <f t="shared" ref="V333:V396" si="17">M333/N333</f>
        <v>106475</v>
      </c>
      <c r="W333" s="2">
        <f t="shared" si="15"/>
        <v>106475</v>
      </c>
      <c r="X333" s="10">
        <f t="shared" si="16"/>
        <v>0.16</v>
      </c>
      <c r="AA333" s="2">
        <v>12546.153846153846</v>
      </c>
      <c r="AB333" s="10">
        <v>0.13</v>
      </c>
    </row>
    <row r="334" spans="1:28" ht="17.399999999999999" x14ac:dyDescent="0.3">
      <c r="A334" s="6" t="s">
        <v>177</v>
      </c>
      <c r="B334" s="6" t="s">
        <v>860</v>
      </c>
      <c r="C334" s="6" t="s">
        <v>640</v>
      </c>
      <c r="D334" s="6" t="s">
        <v>861</v>
      </c>
      <c r="E334" s="6">
        <v>18.07</v>
      </c>
      <c r="F334" s="6">
        <v>17.72</v>
      </c>
      <c r="G334" s="6">
        <v>17.7</v>
      </c>
      <c r="H334" s="6" t="s">
        <v>4</v>
      </c>
      <c r="I334" s="6" t="s">
        <v>45</v>
      </c>
      <c r="J334" s="7">
        <v>45292</v>
      </c>
      <c r="K334" s="6" t="s">
        <v>63</v>
      </c>
      <c r="M334" s="6">
        <v>12395</v>
      </c>
      <c r="N334" s="8">
        <v>0.34</v>
      </c>
      <c r="O334" s="6" t="s">
        <v>24</v>
      </c>
      <c r="P334" s="6" t="s">
        <v>8</v>
      </c>
      <c r="Q334" s="8">
        <v>0.34</v>
      </c>
      <c r="R334" s="6">
        <v>0.05</v>
      </c>
      <c r="S334" s="6" t="s">
        <v>642</v>
      </c>
      <c r="T334" s="17"/>
      <c r="V334" s="9">
        <f t="shared" si="17"/>
        <v>36455.882352941175</v>
      </c>
      <c r="W334" s="2">
        <f t="shared" si="15"/>
        <v>36455.882352941175</v>
      </c>
      <c r="X334" s="10">
        <f t="shared" si="16"/>
        <v>0.34</v>
      </c>
      <c r="AA334" s="2">
        <v>12714.634146341465</v>
      </c>
      <c r="AB334" s="10">
        <v>0.41</v>
      </c>
    </row>
    <row r="335" spans="1:28" ht="27.6" x14ac:dyDescent="0.3">
      <c r="A335" s="6" t="s">
        <v>125</v>
      </c>
      <c r="B335" s="6" t="s">
        <v>862</v>
      </c>
      <c r="C335" s="6" t="s">
        <v>863</v>
      </c>
      <c r="D335" s="6" t="s">
        <v>864</v>
      </c>
      <c r="E335" s="6">
        <v>17.54</v>
      </c>
      <c r="F335" s="6">
        <v>16.68</v>
      </c>
      <c r="G335" s="6">
        <v>16.61</v>
      </c>
      <c r="H335" s="6" t="s">
        <v>4</v>
      </c>
      <c r="I335" s="6" t="s">
        <v>5</v>
      </c>
      <c r="J335" s="7">
        <v>45383</v>
      </c>
      <c r="K335" s="6" t="s">
        <v>55</v>
      </c>
      <c r="M335" s="6">
        <v>13413</v>
      </c>
      <c r="N335" s="8">
        <v>0.28999999999999998</v>
      </c>
      <c r="O335" s="6" t="s">
        <v>865</v>
      </c>
      <c r="P335" s="6" t="s">
        <v>17</v>
      </c>
      <c r="Q335" s="8">
        <v>0.23</v>
      </c>
      <c r="R335" s="6">
        <v>0.21</v>
      </c>
      <c r="S335" s="6" t="s">
        <v>866</v>
      </c>
      <c r="T335" s="17"/>
      <c r="V335" s="9">
        <f t="shared" si="17"/>
        <v>46251.724137931036</v>
      </c>
      <c r="W335" s="2">
        <f t="shared" si="15"/>
        <v>46251.724137931036</v>
      </c>
      <c r="X335" s="10">
        <f t="shared" si="16"/>
        <v>0.28999999999999998</v>
      </c>
      <c r="AA335" s="2">
        <v>12957.894736842105</v>
      </c>
      <c r="AB335" s="10">
        <v>0.19</v>
      </c>
    </row>
    <row r="336" spans="1:28" ht="27.6" x14ac:dyDescent="0.3">
      <c r="A336" s="6" t="s">
        <v>64</v>
      </c>
      <c r="B336" s="6" t="s">
        <v>867</v>
      </c>
      <c r="C336" s="6" t="s">
        <v>66</v>
      </c>
      <c r="D336" s="6" t="s">
        <v>868</v>
      </c>
      <c r="E336" s="6">
        <v>24.83</v>
      </c>
      <c r="F336" s="6">
        <v>26.87</v>
      </c>
      <c r="G336" s="6">
        <v>26.38</v>
      </c>
      <c r="H336" s="6" t="s">
        <v>4</v>
      </c>
      <c r="I336" s="6" t="s">
        <v>45</v>
      </c>
      <c r="J336" s="7">
        <v>45292</v>
      </c>
      <c r="K336" s="6" t="s">
        <v>46</v>
      </c>
      <c r="M336" s="6">
        <v>361</v>
      </c>
      <c r="N336" s="8">
        <v>0.31</v>
      </c>
      <c r="O336" s="6" t="s">
        <v>22</v>
      </c>
      <c r="P336" s="6" t="s">
        <v>15</v>
      </c>
      <c r="Q336" s="8">
        <v>0.19</v>
      </c>
      <c r="R336" s="6">
        <v>1.3</v>
      </c>
      <c r="S336" s="6" t="s">
        <v>69</v>
      </c>
      <c r="T336" s="17"/>
      <c r="V336" s="9">
        <f t="shared" si="17"/>
        <v>1164.516129032258</v>
      </c>
      <c r="W336" s="2">
        <f t="shared" si="15"/>
        <v>1164.516129032258</v>
      </c>
      <c r="X336" s="10">
        <f t="shared" si="16"/>
        <v>0.31</v>
      </c>
      <c r="AA336" s="2">
        <v>13670</v>
      </c>
      <c r="AB336" s="10">
        <v>0.1</v>
      </c>
    </row>
    <row r="337" spans="1:28" ht="27.6" x14ac:dyDescent="0.3">
      <c r="A337" s="6" t="s">
        <v>91</v>
      </c>
      <c r="B337" s="6" t="s">
        <v>869</v>
      </c>
      <c r="C337" s="6" t="s">
        <v>870</v>
      </c>
      <c r="D337" s="6" t="s">
        <v>871</v>
      </c>
      <c r="E337" s="6">
        <v>16.09</v>
      </c>
      <c r="F337" s="6">
        <v>15.63</v>
      </c>
      <c r="G337" s="6">
        <v>15.21</v>
      </c>
      <c r="H337" s="6" t="s">
        <v>4</v>
      </c>
      <c r="I337" s="6" t="s">
        <v>45</v>
      </c>
      <c r="J337" s="7">
        <v>45292</v>
      </c>
      <c r="K337" s="6" t="s">
        <v>63</v>
      </c>
      <c r="M337" s="6">
        <v>199</v>
      </c>
      <c r="N337" s="8">
        <v>0.17</v>
      </c>
      <c r="O337" s="6" t="s">
        <v>334</v>
      </c>
      <c r="P337" s="6" t="s">
        <v>48</v>
      </c>
      <c r="Q337" s="8">
        <v>0.08</v>
      </c>
      <c r="R337" s="6">
        <v>0.55000000000000004</v>
      </c>
      <c r="S337" s="6" t="s">
        <v>872</v>
      </c>
      <c r="T337" s="17"/>
      <c r="V337" s="9">
        <f t="shared" si="17"/>
        <v>1170.5882352941176</v>
      </c>
      <c r="W337" s="2">
        <f t="shared" si="15"/>
        <v>1170.5882352941176</v>
      </c>
      <c r="X337" s="10">
        <f t="shared" si="16"/>
        <v>0.17</v>
      </c>
      <c r="AA337" s="2">
        <v>13773.684210526315</v>
      </c>
      <c r="AB337" s="10">
        <v>0.19</v>
      </c>
    </row>
    <row r="338" spans="1:28" ht="27.6" x14ac:dyDescent="0.3">
      <c r="A338" s="6" t="s">
        <v>91</v>
      </c>
      <c r="B338" s="6" t="s">
        <v>869</v>
      </c>
      <c r="C338" s="6" t="s">
        <v>870</v>
      </c>
      <c r="D338" s="6" t="s">
        <v>873</v>
      </c>
      <c r="E338" s="6">
        <v>15.4</v>
      </c>
      <c r="F338" s="6">
        <v>15.04</v>
      </c>
      <c r="G338" s="6">
        <v>14.88</v>
      </c>
      <c r="H338" s="6" t="s">
        <v>4</v>
      </c>
      <c r="I338" s="6" t="s">
        <v>45</v>
      </c>
      <c r="J338" s="7">
        <v>45292</v>
      </c>
      <c r="K338" s="6" t="s">
        <v>46</v>
      </c>
      <c r="M338" s="6">
        <v>1150</v>
      </c>
      <c r="N338" s="8">
        <v>0.2</v>
      </c>
      <c r="O338" s="6" t="s">
        <v>334</v>
      </c>
      <c r="P338" s="6" t="s">
        <v>48</v>
      </c>
      <c r="Q338" s="8">
        <v>0.08</v>
      </c>
      <c r="R338" s="6">
        <v>0.55000000000000004</v>
      </c>
      <c r="S338" s="6" t="s">
        <v>872</v>
      </c>
      <c r="T338" s="17"/>
      <c r="V338" s="9">
        <f t="shared" si="17"/>
        <v>5750</v>
      </c>
      <c r="W338" s="2">
        <f t="shared" si="15"/>
        <v>5750</v>
      </c>
      <c r="X338" s="10">
        <f t="shared" si="16"/>
        <v>0.2</v>
      </c>
      <c r="AA338" s="2">
        <v>14130</v>
      </c>
      <c r="AB338" s="10">
        <v>0.1</v>
      </c>
    </row>
    <row r="339" spans="1:28" ht="27.6" x14ac:dyDescent="0.3">
      <c r="A339" s="6" t="s">
        <v>91</v>
      </c>
      <c r="B339" s="6" t="s">
        <v>869</v>
      </c>
      <c r="C339" s="6" t="s">
        <v>870</v>
      </c>
      <c r="D339" s="6" t="s">
        <v>874</v>
      </c>
      <c r="E339" s="6">
        <v>16.09</v>
      </c>
      <c r="F339" s="6">
        <v>15.63</v>
      </c>
      <c r="G339" s="6">
        <v>15.21</v>
      </c>
      <c r="H339" s="6" t="s">
        <v>4</v>
      </c>
      <c r="I339" s="6" t="s">
        <v>45</v>
      </c>
      <c r="J339" s="7">
        <v>45292</v>
      </c>
      <c r="K339" s="6" t="s">
        <v>46</v>
      </c>
      <c r="M339" s="6">
        <v>344</v>
      </c>
      <c r="N339" s="8">
        <v>0.2</v>
      </c>
      <c r="O339" s="6" t="s">
        <v>47</v>
      </c>
      <c r="P339" s="6" t="s">
        <v>48</v>
      </c>
      <c r="Q339" s="8">
        <v>0.35</v>
      </c>
      <c r="R339" s="6">
        <v>0.55000000000000004</v>
      </c>
      <c r="S339" s="6" t="s">
        <v>872</v>
      </c>
      <c r="T339" s="17"/>
      <c r="V339" s="9">
        <f t="shared" si="17"/>
        <v>1720</v>
      </c>
      <c r="W339" s="2">
        <f t="shared" si="15"/>
        <v>1720</v>
      </c>
      <c r="X339" s="10">
        <f t="shared" si="16"/>
        <v>0.2</v>
      </c>
      <c r="AA339" s="2">
        <v>14285.714285714284</v>
      </c>
      <c r="AB339" s="10">
        <v>0.14000000000000001</v>
      </c>
    </row>
    <row r="340" spans="1:28" ht="27.6" x14ac:dyDescent="0.3">
      <c r="A340" s="6" t="s">
        <v>41</v>
      </c>
      <c r="B340" s="6" t="s">
        <v>875</v>
      </c>
      <c r="C340" s="6" t="s">
        <v>876</v>
      </c>
      <c r="D340" s="6" t="s">
        <v>877</v>
      </c>
      <c r="E340" s="6" t="s">
        <v>15</v>
      </c>
      <c r="F340" s="6">
        <v>12.91</v>
      </c>
      <c r="G340" s="6">
        <v>12.77</v>
      </c>
      <c r="H340" s="6" t="s">
        <v>89</v>
      </c>
      <c r="I340" s="6" t="s">
        <v>45</v>
      </c>
      <c r="J340" s="7">
        <v>45292</v>
      </c>
      <c r="K340" s="6" t="s">
        <v>63</v>
      </c>
      <c r="M340" s="6">
        <v>628</v>
      </c>
      <c r="N340" s="8">
        <v>0.12</v>
      </c>
      <c r="O340" s="6" t="s">
        <v>135</v>
      </c>
      <c r="P340" s="6" t="s">
        <v>17</v>
      </c>
      <c r="Q340" s="8">
        <v>0.7</v>
      </c>
      <c r="R340" s="6" t="s">
        <v>15</v>
      </c>
      <c r="S340" s="6" t="s">
        <v>878</v>
      </c>
      <c r="T340" s="17"/>
      <c r="V340" s="9">
        <f t="shared" si="17"/>
        <v>5233.3333333333339</v>
      </c>
      <c r="W340" s="2">
        <f t="shared" si="15"/>
        <v>5233.3333333333339</v>
      </c>
      <c r="X340" s="10">
        <f t="shared" si="16"/>
        <v>0.12</v>
      </c>
      <c r="AA340" s="2">
        <v>14299.999999999998</v>
      </c>
      <c r="AB340" s="10">
        <v>0.14000000000000001</v>
      </c>
    </row>
    <row r="341" spans="1:28" ht="27.6" x14ac:dyDescent="0.3">
      <c r="A341" s="6" t="s">
        <v>177</v>
      </c>
      <c r="B341" s="6" t="s">
        <v>879</v>
      </c>
      <c r="C341" s="6" t="s">
        <v>880</v>
      </c>
      <c r="D341" s="6" t="s">
        <v>881</v>
      </c>
      <c r="E341" s="6">
        <v>28.22</v>
      </c>
      <c r="F341" s="6">
        <v>27.5</v>
      </c>
      <c r="G341" s="6">
        <v>27.18</v>
      </c>
      <c r="H341" s="6" t="s">
        <v>4</v>
      </c>
      <c r="I341" s="6" t="s">
        <v>45</v>
      </c>
      <c r="J341" s="7">
        <v>45292</v>
      </c>
      <c r="K341" s="6" t="s">
        <v>63</v>
      </c>
      <c r="M341" s="6">
        <v>2444</v>
      </c>
      <c r="N341" s="8">
        <v>0.13</v>
      </c>
      <c r="O341" s="6" t="s">
        <v>142</v>
      </c>
      <c r="P341" s="6" t="s">
        <v>32</v>
      </c>
      <c r="Q341" s="8">
        <v>0.68</v>
      </c>
      <c r="R341" s="6">
        <v>0.3</v>
      </c>
      <c r="S341" s="6" t="s">
        <v>882</v>
      </c>
      <c r="T341" s="17"/>
      <c r="V341" s="9">
        <f t="shared" si="17"/>
        <v>18800</v>
      </c>
      <c r="W341" s="2">
        <f t="shared" si="15"/>
        <v>18800</v>
      </c>
      <c r="X341" s="10">
        <f t="shared" si="16"/>
        <v>0.13</v>
      </c>
      <c r="AA341" s="2">
        <v>14435.714285714284</v>
      </c>
      <c r="AB341" s="10">
        <v>0.14000000000000001</v>
      </c>
    </row>
    <row r="342" spans="1:28" ht="27.6" x14ac:dyDescent="0.3">
      <c r="A342" s="6" t="s">
        <v>177</v>
      </c>
      <c r="B342" s="6" t="s">
        <v>879</v>
      </c>
      <c r="C342" s="6" t="s">
        <v>880</v>
      </c>
      <c r="D342" s="6" t="s">
        <v>883</v>
      </c>
      <c r="E342" s="6">
        <v>28.22</v>
      </c>
      <c r="F342" s="6">
        <v>27.5</v>
      </c>
      <c r="G342" s="6">
        <v>27.18</v>
      </c>
      <c r="H342" s="6" t="s">
        <v>4</v>
      </c>
      <c r="I342" s="6" t="s">
        <v>45</v>
      </c>
      <c r="J342" s="7">
        <v>45292</v>
      </c>
      <c r="K342" s="6" t="s">
        <v>63</v>
      </c>
      <c r="M342" s="6">
        <v>4194</v>
      </c>
      <c r="N342" s="8">
        <v>0.23</v>
      </c>
      <c r="O342" s="6" t="s">
        <v>22</v>
      </c>
      <c r="P342" s="6" t="s">
        <v>15</v>
      </c>
      <c r="Q342" s="8">
        <v>0.81</v>
      </c>
      <c r="R342" s="6">
        <v>0.45</v>
      </c>
      <c r="S342" s="6" t="s">
        <v>882</v>
      </c>
      <c r="T342" s="17"/>
      <c r="V342" s="9">
        <f t="shared" si="17"/>
        <v>18234.782608695652</v>
      </c>
      <c r="W342" s="2">
        <f t="shared" si="15"/>
        <v>18234.782608695652</v>
      </c>
      <c r="X342" s="10">
        <f t="shared" si="16"/>
        <v>0.23</v>
      </c>
      <c r="AA342" s="2">
        <v>14885.714285714284</v>
      </c>
      <c r="AB342" s="10">
        <v>0.14000000000000001</v>
      </c>
    </row>
    <row r="343" spans="1:28" ht="27.6" x14ac:dyDescent="0.3">
      <c r="A343" s="6" t="s">
        <v>177</v>
      </c>
      <c r="B343" s="6" t="s">
        <v>879</v>
      </c>
      <c r="C343" s="6" t="s">
        <v>880</v>
      </c>
      <c r="D343" s="6" t="s">
        <v>884</v>
      </c>
      <c r="E343" s="6">
        <v>28.22</v>
      </c>
      <c r="F343" s="6">
        <v>27.5</v>
      </c>
      <c r="G343" s="6">
        <v>27.18</v>
      </c>
      <c r="H343" s="6" t="s">
        <v>4</v>
      </c>
      <c r="I343" s="6" t="s">
        <v>45</v>
      </c>
      <c r="J343" s="7">
        <v>45292</v>
      </c>
      <c r="K343" s="6" t="s">
        <v>15</v>
      </c>
      <c r="M343" s="6">
        <v>319</v>
      </c>
      <c r="N343" s="8">
        <v>0.16</v>
      </c>
      <c r="O343" s="6" t="s">
        <v>22</v>
      </c>
      <c r="P343" s="6" t="s">
        <v>15</v>
      </c>
      <c r="Q343" s="6" t="s">
        <v>15</v>
      </c>
      <c r="R343" s="6">
        <v>1.1000000000000001</v>
      </c>
      <c r="S343" s="6" t="s">
        <v>882</v>
      </c>
      <c r="T343" s="17"/>
      <c r="V343" s="9">
        <f t="shared" si="17"/>
        <v>1993.75</v>
      </c>
      <c r="W343" s="2">
        <f t="shared" si="15"/>
        <v>1993.75</v>
      </c>
      <c r="X343" s="10">
        <f t="shared" si="16"/>
        <v>0.16</v>
      </c>
      <c r="AA343" s="2">
        <v>15064.285714285712</v>
      </c>
      <c r="AB343" s="10">
        <v>0.28000000000000003</v>
      </c>
    </row>
    <row r="344" spans="1:28" ht="27.6" x14ac:dyDescent="0.3">
      <c r="A344" s="6" t="s">
        <v>177</v>
      </c>
      <c r="B344" s="6" t="s">
        <v>879</v>
      </c>
      <c r="C344" s="6" t="s">
        <v>880</v>
      </c>
      <c r="D344" s="6" t="s">
        <v>226</v>
      </c>
      <c r="E344" s="6">
        <v>28.22</v>
      </c>
      <c r="F344" s="6">
        <v>27.5</v>
      </c>
      <c r="G344" s="6">
        <v>27.18</v>
      </c>
      <c r="H344" s="6" t="s">
        <v>4</v>
      </c>
      <c r="I344" s="6" t="s">
        <v>45</v>
      </c>
      <c r="J344" s="7">
        <v>45292</v>
      </c>
      <c r="K344" s="6" t="s">
        <v>63</v>
      </c>
      <c r="M344" s="6">
        <v>1759</v>
      </c>
      <c r="N344" s="8">
        <v>0.16</v>
      </c>
      <c r="O344" s="6" t="s">
        <v>22</v>
      </c>
      <c r="P344" s="6" t="s">
        <v>15</v>
      </c>
      <c r="Q344" s="8">
        <v>0.49</v>
      </c>
      <c r="R344" s="6">
        <v>0.82</v>
      </c>
      <c r="S344" s="6" t="s">
        <v>882</v>
      </c>
      <c r="T344" s="17"/>
      <c r="V344" s="9">
        <f t="shared" si="17"/>
        <v>10993.75</v>
      </c>
      <c r="W344" s="2">
        <f t="shared" si="15"/>
        <v>10993.75</v>
      </c>
      <c r="X344" s="10">
        <f t="shared" si="16"/>
        <v>0.16</v>
      </c>
      <c r="AA344" s="2">
        <v>15111.111111111111</v>
      </c>
      <c r="AB344" s="10">
        <v>0.09</v>
      </c>
    </row>
    <row r="345" spans="1:28" ht="27.6" x14ac:dyDescent="0.3">
      <c r="A345" s="6" t="s">
        <v>177</v>
      </c>
      <c r="B345" s="6" t="s">
        <v>879</v>
      </c>
      <c r="C345" s="6" t="s">
        <v>880</v>
      </c>
      <c r="D345" s="6" t="s">
        <v>885</v>
      </c>
      <c r="E345" s="6">
        <v>28.22</v>
      </c>
      <c r="F345" s="6">
        <v>27.45</v>
      </c>
      <c r="G345" s="6">
        <v>27.09</v>
      </c>
      <c r="H345" s="6" t="s">
        <v>4</v>
      </c>
      <c r="I345" s="6" t="s">
        <v>45</v>
      </c>
      <c r="J345" s="7">
        <v>45292</v>
      </c>
      <c r="K345" s="6" t="s">
        <v>46</v>
      </c>
      <c r="M345" s="6">
        <v>1458</v>
      </c>
      <c r="N345" s="8">
        <v>0.19</v>
      </c>
      <c r="O345" s="6" t="s">
        <v>22</v>
      </c>
      <c r="P345" s="6" t="s">
        <v>15</v>
      </c>
      <c r="Q345" s="8">
        <v>0.75</v>
      </c>
      <c r="R345" s="6">
        <v>0.56999999999999995</v>
      </c>
      <c r="S345" s="6" t="s">
        <v>882</v>
      </c>
      <c r="T345" s="17"/>
      <c r="V345" s="9">
        <f t="shared" si="17"/>
        <v>7673.6842105263158</v>
      </c>
      <c r="W345" s="2">
        <f t="shared" si="15"/>
        <v>7673.6842105263158</v>
      </c>
      <c r="X345" s="10">
        <f t="shared" si="16"/>
        <v>0.19</v>
      </c>
      <c r="AA345" s="2">
        <v>15180.76923076923</v>
      </c>
      <c r="AB345" s="10">
        <v>0.26</v>
      </c>
    </row>
    <row r="346" spans="1:28" ht="27.6" x14ac:dyDescent="0.3">
      <c r="A346" s="6" t="s">
        <v>41</v>
      </c>
      <c r="B346" s="6" t="s">
        <v>886</v>
      </c>
      <c r="C346" s="6" t="s">
        <v>470</v>
      </c>
      <c r="D346" s="6" t="s">
        <v>887</v>
      </c>
      <c r="E346" s="6">
        <v>15.27</v>
      </c>
      <c r="F346" s="6">
        <v>15.27</v>
      </c>
      <c r="G346" s="6" t="s">
        <v>15</v>
      </c>
      <c r="H346" s="6" t="s">
        <v>13</v>
      </c>
      <c r="I346" s="6" t="s">
        <v>45</v>
      </c>
      <c r="J346" s="7">
        <v>45292</v>
      </c>
      <c r="K346" s="6" t="s">
        <v>46</v>
      </c>
      <c r="M346" s="6">
        <v>634</v>
      </c>
      <c r="N346" s="8">
        <v>0.13</v>
      </c>
      <c r="O346" s="6" t="s">
        <v>888</v>
      </c>
      <c r="P346" s="6" t="s">
        <v>17</v>
      </c>
      <c r="Q346" s="8">
        <v>0.64</v>
      </c>
      <c r="R346" s="6">
        <v>0.23</v>
      </c>
      <c r="S346" s="6" t="s">
        <v>461</v>
      </c>
      <c r="T346" s="17"/>
      <c r="V346" s="9">
        <f t="shared" si="17"/>
        <v>4876.9230769230771</v>
      </c>
      <c r="W346" s="2">
        <f t="shared" si="15"/>
        <v>4876.9230769230771</v>
      </c>
      <c r="X346" s="10">
        <f t="shared" si="16"/>
        <v>0.13</v>
      </c>
      <c r="AA346" s="2">
        <v>15377.777777777779</v>
      </c>
      <c r="AB346" s="10">
        <v>0.18</v>
      </c>
    </row>
    <row r="347" spans="1:28" ht="27.6" x14ac:dyDescent="0.3">
      <c r="A347" s="6" t="s">
        <v>125</v>
      </c>
      <c r="B347" s="6" t="s">
        <v>889</v>
      </c>
      <c r="C347" s="6" t="s">
        <v>890</v>
      </c>
      <c r="D347" s="6" t="s">
        <v>547</v>
      </c>
      <c r="E347" s="6">
        <v>20.55</v>
      </c>
      <c r="F347" s="6">
        <v>19.760000000000002</v>
      </c>
      <c r="G347" s="6">
        <v>19.61</v>
      </c>
      <c r="H347" s="6" t="s">
        <v>89</v>
      </c>
      <c r="I347" s="6" t="s">
        <v>14</v>
      </c>
      <c r="J347" s="7">
        <v>45383</v>
      </c>
      <c r="K347" s="6" t="s">
        <v>55</v>
      </c>
      <c r="M347" s="6">
        <v>12401</v>
      </c>
      <c r="N347" s="8">
        <v>0.16</v>
      </c>
      <c r="O347" s="6" t="s">
        <v>24</v>
      </c>
      <c r="P347" s="6" t="s">
        <v>8</v>
      </c>
      <c r="Q347" s="8">
        <v>0.78</v>
      </c>
      <c r="R347" s="6">
        <v>0.25</v>
      </c>
      <c r="S347" s="6" t="s">
        <v>891</v>
      </c>
      <c r="T347" s="17"/>
      <c r="V347" s="9">
        <f t="shared" si="17"/>
        <v>77506.25</v>
      </c>
      <c r="W347" s="2">
        <f t="shared" si="15"/>
        <v>77506.25</v>
      </c>
      <c r="X347" s="10">
        <f t="shared" si="16"/>
        <v>0.16</v>
      </c>
      <c r="AA347" s="2">
        <v>15520</v>
      </c>
      <c r="AB347" s="10">
        <v>0.05</v>
      </c>
    </row>
    <row r="348" spans="1:28" ht="27.6" x14ac:dyDescent="0.3">
      <c r="A348" s="6" t="s">
        <v>91</v>
      </c>
      <c r="B348" s="6" t="s">
        <v>892</v>
      </c>
      <c r="C348" s="6" t="s">
        <v>893</v>
      </c>
      <c r="D348" s="6" t="s">
        <v>894</v>
      </c>
      <c r="E348" s="6">
        <v>15.05</v>
      </c>
      <c r="F348" s="6">
        <v>14.85</v>
      </c>
      <c r="G348" s="6">
        <v>14.48</v>
      </c>
      <c r="H348" s="6" t="s">
        <v>89</v>
      </c>
      <c r="I348" s="6" t="s">
        <v>45</v>
      </c>
      <c r="J348" s="7">
        <v>45292</v>
      </c>
      <c r="K348" s="6" t="s">
        <v>63</v>
      </c>
      <c r="M348" s="6">
        <v>1570</v>
      </c>
      <c r="N348" s="8">
        <v>0.1</v>
      </c>
      <c r="O348" s="6" t="s">
        <v>129</v>
      </c>
      <c r="P348" s="6" t="s">
        <v>48</v>
      </c>
      <c r="Q348" s="8">
        <v>0.18</v>
      </c>
      <c r="R348" s="6">
        <v>0.23</v>
      </c>
      <c r="S348" s="6" t="s">
        <v>895</v>
      </c>
      <c r="T348" s="17"/>
      <c r="V348" s="9">
        <f t="shared" si="17"/>
        <v>15700</v>
      </c>
      <c r="W348" s="2">
        <f t="shared" si="15"/>
        <v>15700</v>
      </c>
      <c r="X348" s="10">
        <f t="shared" si="16"/>
        <v>0.1</v>
      </c>
      <c r="AA348" s="2">
        <v>15600</v>
      </c>
      <c r="AB348" s="10">
        <v>0.1</v>
      </c>
    </row>
    <row r="349" spans="1:28" ht="55.2" x14ac:dyDescent="0.3">
      <c r="A349" s="6" t="s">
        <v>91</v>
      </c>
      <c r="B349" s="6" t="s">
        <v>892</v>
      </c>
      <c r="C349" s="6" t="s">
        <v>893</v>
      </c>
      <c r="D349" s="6" t="s">
        <v>896</v>
      </c>
      <c r="E349" s="6">
        <v>18.27</v>
      </c>
      <c r="F349" s="6">
        <v>17.57</v>
      </c>
      <c r="G349" s="6">
        <v>17.510000000000002</v>
      </c>
      <c r="H349" s="6" t="s">
        <v>89</v>
      </c>
      <c r="I349" s="6" t="s">
        <v>14</v>
      </c>
      <c r="J349" s="7">
        <v>45383</v>
      </c>
      <c r="K349" s="6" t="s">
        <v>6</v>
      </c>
      <c r="M349" s="6">
        <v>734063</v>
      </c>
      <c r="N349" s="8">
        <v>0.13</v>
      </c>
      <c r="O349" s="6" t="s">
        <v>897</v>
      </c>
      <c r="P349" s="6" t="s">
        <v>8</v>
      </c>
      <c r="Q349" s="8">
        <v>0.78</v>
      </c>
      <c r="R349" s="6">
        <v>0.39</v>
      </c>
      <c r="S349" s="6" t="s">
        <v>895</v>
      </c>
      <c r="T349" s="17"/>
      <c r="V349" s="9">
        <f t="shared" si="17"/>
        <v>5646638.461538461</v>
      </c>
      <c r="W349" s="2">
        <f t="shared" si="15"/>
        <v>5646638.461538461</v>
      </c>
      <c r="X349" s="10">
        <f t="shared" si="16"/>
        <v>0.13</v>
      </c>
      <c r="AA349" s="2">
        <v>15700</v>
      </c>
      <c r="AB349" s="10">
        <v>0.1</v>
      </c>
    </row>
    <row r="350" spans="1:28" ht="27.6" x14ac:dyDescent="0.3">
      <c r="A350" s="6" t="s">
        <v>125</v>
      </c>
      <c r="B350" s="6" t="s">
        <v>898</v>
      </c>
      <c r="C350" s="6" t="s">
        <v>899</v>
      </c>
      <c r="D350" s="6" t="s">
        <v>900</v>
      </c>
      <c r="E350" s="6">
        <v>21.51</v>
      </c>
      <c r="F350" s="6">
        <v>21.05</v>
      </c>
      <c r="G350" s="6">
        <v>21.01</v>
      </c>
      <c r="H350" s="6" t="s">
        <v>13</v>
      </c>
      <c r="I350" s="6" t="s">
        <v>45</v>
      </c>
      <c r="J350" s="7">
        <v>45292</v>
      </c>
      <c r="K350" s="6" t="s">
        <v>46</v>
      </c>
      <c r="M350" s="6">
        <v>1752</v>
      </c>
      <c r="N350" s="8">
        <v>0.34</v>
      </c>
      <c r="O350" s="6" t="s">
        <v>22</v>
      </c>
      <c r="P350" s="6" t="s">
        <v>15</v>
      </c>
      <c r="Q350" s="8">
        <v>0.83</v>
      </c>
      <c r="R350" s="6">
        <v>0.7</v>
      </c>
      <c r="S350" s="6" t="s">
        <v>901</v>
      </c>
      <c r="T350" s="17"/>
      <c r="V350" s="9">
        <f t="shared" si="17"/>
        <v>5152.9411764705883</v>
      </c>
      <c r="W350" s="2">
        <f t="shared" si="15"/>
        <v>5152.9411764705883</v>
      </c>
      <c r="X350" s="10">
        <f t="shared" si="16"/>
        <v>0.34</v>
      </c>
      <c r="AA350" s="2">
        <v>15940</v>
      </c>
      <c r="AB350" s="10">
        <v>0.15</v>
      </c>
    </row>
    <row r="351" spans="1:28" ht="27.6" x14ac:dyDescent="0.3">
      <c r="A351" s="6" t="s">
        <v>125</v>
      </c>
      <c r="B351" s="6" t="s">
        <v>898</v>
      </c>
      <c r="C351" s="6" t="s">
        <v>899</v>
      </c>
      <c r="D351" s="6" t="s">
        <v>232</v>
      </c>
      <c r="E351" s="6">
        <v>19.63</v>
      </c>
      <c r="F351" s="6">
        <v>19.170000000000002</v>
      </c>
      <c r="G351" s="6">
        <v>19.12</v>
      </c>
      <c r="H351" s="6" t="s">
        <v>13</v>
      </c>
      <c r="I351" s="6" t="s">
        <v>45</v>
      </c>
      <c r="J351" s="7">
        <v>45292</v>
      </c>
      <c r="K351" s="6" t="s">
        <v>6</v>
      </c>
      <c r="M351" s="6">
        <v>102655</v>
      </c>
      <c r="N351" s="8">
        <v>0.2</v>
      </c>
      <c r="O351" s="6" t="s">
        <v>22</v>
      </c>
      <c r="P351" s="6" t="s">
        <v>15</v>
      </c>
      <c r="Q351" s="8">
        <v>0.96</v>
      </c>
      <c r="R351" s="6">
        <v>0.3</v>
      </c>
      <c r="S351" s="6" t="s">
        <v>901</v>
      </c>
      <c r="T351" s="17"/>
      <c r="V351" s="9">
        <f t="shared" si="17"/>
        <v>513275</v>
      </c>
      <c r="W351" s="2">
        <f t="shared" si="15"/>
        <v>513275</v>
      </c>
      <c r="X351" s="10">
        <f t="shared" si="16"/>
        <v>0.2</v>
      </c>
      <c r="AA351" s="2">
        <v>15986.666666666668</v>
      </c>
      <c r="AB351" s="10">
        <v>0.15</v>
      </c>
    </row>
    <row r="352" spans="1:28" ht="27.6" x14ac:dyDescent="0.3">
      <c r="A352" s="6" t="s">
        <v>125</v>
      </c>
      <c r="B352" s="6" t="s">
        <v>898</v>
      </c>
      <c r="C352" s="6" t="s">
        <v>899</v>
      </c>
      <c r="D352" s="6" t="s">
        <v>902</v>
      </c>
      <c r="E352" s="6">
        <v>21.15</v>
      </c>
      <c r="F352" s="6">
        <v>20.69</v>
      </c>
      <c r="G352" s="6">
        <v>20.65</v>
      </c>
      <c r="H352" s="6" t="s">
        <v>13</v>
      </c>
      <c r="I352" s="6" t="s">
        <v>45</v>
      </c>
      <c r="J352" s="7">
        <v>45292</v>
      </c>
      <c r="K352" s="6" t="s">
        <v>63</v>
      </c>
      <c r="M352" s="6">
        <v>57</v>
      </c>
      <c r="N352" s="8">
        <v>0.05</v>
      </c>
      <c r="O352" s="6" t="s">
        <v>22</v>
      </c>
      <c r="P352" s="6" t="s">
        <v>15</v>
      </c>
      <c r="Q352" s="8">
        <v>0.9</v>
      </c>
      <c r="R352" s="6">
        <v>0.54</v>
      </c>
      <c r="S352" s="6" t="s">
        <v>901</v>
      </c>
      <c r="T352" s="17"/>
      <c r="V352" s="9">
        <f t="shared" si="17"/>
        <v>1140</v>
      </c>
      <c r="W352" s="2">
        <f t="shared" si="15"/>
        <v>1140</v>
      </c>
      <c r="X352" s="10">
        <f t="shared" si="16"/>
        <v>0.05</v>
      </c>
      <c r="AA352" s="2">
        <v>16109.09090909091</v>
      </c>
      <c r="AB352" s="10">
        <v>0.22</v>
      </c>
    </row>
    <row r="353" spans="1:28" ht="27.6" x14ac:dyDescent="0.3">
      <c r="A353" s="6" t="s">
        <v>125</v>
      </c>
      <c r="B353" s="6" t="s">
        <v>898</v>
      </c>
      <c r="C353" s="6" t="s">
        <v>899</v>
      </c>
      <c r="D353" s="6" t="s">
        <v>903</v>
      </c>
      <c r="E353" s="6">
        <v>21.51</v>
      </c>
      <c r="F353" s="6">
        <v>21.05</v>
      </c>
      <c r="G353" s="6">
        <v>21.01</v>
      </c>
      <c r="H353" s="6" t="s">
        <v>13</v>
      </c>
      <c r="I353" s="6" t="s">
        <v>45</v>
      </c>
      <c r="J353" s="7">
        <v>45292</v>
      </c>
      <c r="K353" s="6" t="s">
        <v>46</v>
      </c>
      <c r="M353" s="6">
        <v>2165</v>
      </c>
      <c r="N353" s="8">
        <v>0.31</v>
      </c>
      <c r="O353" s="6" t="s">
        <v>22</v>
      </c>
      <c r="P353" s="6" t="s">
        <v>15</v>
      </c>
      <c r="Q353" s="8">
        <v>0.68</v>
      </c>
      <c r="R353" s="6">
        <v>0.8</v>
      </c>
      <c r="S353" s="6" t="s">
        <v>901</v>
      </c>
      <c r="T353" s="17"/>
      <c r="V353" s="9">
        <f t="shared" si="17"/>
        <v>6983.8709677419356</v>
      </c>
      <c r="W353" s="2">
        <f t="shared" si="15"/>
        <v>6983.8709677419356</v>
      </c>
      <c r="X353" s="10">
        <f t="shared" si="16"/>
        <v>0.31</v>
      </c>
      <c r="AA353" s="2">
        <v>16620</v>
      </c>
      <c r="AB353" s="10">
        <v>0.2</v>
      </c>
    </row>
    <row r="354" spans="1:28" ht="27.6" x14ac:dyDescent="0.3">
      <c r="A354" s="6" t="s">
        <v>125</v>
      </c>
      <c r="B354" s="6" t="s">
        <v>898</v>
      </c>
      <c r="C354" s="6" t="s">
        <v>899</v>
      </c>
      <c r="D354" s="6" t="s">
        <v>904</v>
      </c>
      <c r="E354" s="6">
        <v>19.95</v>
      </c>
      <c r="F354" s="6">
        <v>19.489999999999998</v>
      </c>
      <c r="G354" s="6">
        <v>19.45</v>
      </c>
      <c r="H354" s="6" t="s">
        <v>13</v>
      </c>
      <c r="I354" s="6" t="s">
        <v>45</v>
      </c>
      <c r="J354" s="7">
        <v>45292</v>
      </c>
      <c r="K354" s="6" t="s">
        <v>46</v>
      </c>
      <c r="M354" s="6">
        <v>1717</v>
      </c>
      <c r="N354" s="8">
        <v>0.4</v>
      </c>
      <c r="O354" s="6" t="s">
        <v>34</v>
      </c>
      <c r="P354" s="6" t="s">
        <v>17</v>
      </c>
      <c r="Q354" s="8">
        <v>0.98</v>
      </c>
      <c r="R354" s="6">
        <v>0.21</v>
      </c>
      <c r="S354" s="6" t="s">
        <v>901</v>
      </c>
      <c r="T354" s="17"/>
      <c r="V354" s="9">
        <f t="shared" si="17"/>
        <v>4292.5</v>
      </c>
      <c r="W354" s="2">
        <f t="shared" si="15"/>
        <v>4292.5</v>
      </c>
      <c r="X354" s="10">
        <f t="shared" si="16"/>
        <v>0.4</v>
      </c>
      <c r="AA354" s="2">
        <v>16645.833333333336</v>
      </c>
      <c r="AB354" s="10">
        <v>0.24</v>
      </c>
    </row>
    <row r="355" spans="1:28" ht="27.6" x14ac:dyDescent="0.3">
      <c r="A355" s="6" t="s">
        <v>64</v>
      </c>
      <c r="B355" s="6" t="s">
        <v>905</v>
      </c>
      <c r="C355" s="6" t="s">
        <v>66</v>
      </c>
      <c r="D355" s="6" t="s">
        <v>906</v>
      </c>
      <c r="E355" s="6">
        <v>25.24</v>
      </c>
      <c r="F355" s="6">
        <v>27.28</v>
      </c>
      <c r="G355" s="6">
        <v>26.79</v>
      </c>
      <c r="H355" s="6" t="s">
        <v>4</v>
      </c>
      <c r="I355" s="6" t="s">
        <v>45</v>
      </c>
      <c r="J355" s="7">
        <v>45292</v>
      </c>
      <c r="K355" s="6" t="s">
        <v>46</v>
      </c>
      <c r="M355" s="6">
        <v>1717</v>
      </c>
      <c r="N355" s="8">
        <v>0.42</v>
      </c>
      <c r="O355" s="6" t="s">
        <v>236</v>
      </c>
      <c r="P355" s="6" t="s">
        <v>48</v>
      </c>
      <c r="Q355" s="8">
        <v>0.6</v>
      </c>
      <c r="R355" s="6">
        <v>0.24</v>
      </c>
      <c r="S355" s="6" t="s">
        <v>69</v>
      </c>
      <c r="T355" s="17"/>
      <c r="V355" s="9">
        <f t="shared" si="17"/>
        <v>4088.0952380952381</v>
      </c>
      <c r="W355" s="2">
        <f t="shared" si="15"/>
        <v>4088.0952380952381</v>
      </c>
      <c r="X355" s="10">
        <f t="shared" si="16"/>
        <v>0.42</v>
      </c>
      <c r="AA355" s="2">
        <v>16661.111111111113</v>
      </c>
      <c r="AB355" s="10">
        <v>0.18</v>
      </c>
    </row>
    <row r="356" spans="1:28" ht="27.6" x14ac:dyDescent="0.3">
      <c r="A356" s="6" t="s">
        <v>72</v>
      </c>
      <c r="B356" s="6" t="s">
        <v>907</v>
      </c>
      <c r="C356" s="6" t="s">
        <v>908</v>
      </c>
      <c r="D356" s="6" t="s">
        <v>907</v>
      </c>
      <c r="E356" s="6">
        <v>20.12</v>
      </c>
      <c r="F356" s="6">
        <v>20.12</v>
      </c>
      <c r="G356" s="6" t="s">
        <v>15</v>
      </c>
      <c r="H356" s="6" t="s">
        <v>4</v>
      </c>
      <c r="I356" s="6" t="s">
        <v>45</v>
      </c>
      <c r="J356" s="7">
        <v>45292</v>
      </c>
      <c r="K356" s="6" t="s">
        <v>63</v>
      </c>
      <c r="M356" s="6">
        <v>2398</v>
      </c>
      <c r="N356" s="8">
        <v>0.15</v>
      </c>
      <c r="O356" s="6" t="s">
        <v>227</v>
      </c>
      <c r="P356" s="6" t="s">
        <v>8</v>
      </c>
      <c r="Q356" s="8">
        <v>0.04</v>
      </c>
      <c r="R356" s="6">
        <v>0.65</v>
      </c>
      <c r="S356" s="6" t="s">
        <v>909</v>
      </c>
      <c r="T356" s="17"/>
      <c r="V356" s="9">
        <f t="shared" si="17"/>
        <v>15986.666666666668</v>
      </c>
      <c r="W356" s="2">
        <f t="shared" si="15"/>
        <v>15986.666666666668</v>
      </c>
      <c r="X356" s="10">
        <f t="shared" si="16"/>
        <v>0.15</v>
      </c>
      <c r="AA356" s="2">
        <v>16964.285714285714</v>
      </c>
      <c r="AB356" s="10">
        <v>0.14000000000000001</v>
      </c>
    </row>
    <row r="357" spans="1:28" ht="41.4" x14ac:dyDescent="0.3">
      <c r="A357" s="6" t="s">
        <v>64</v>
      </c>
      <c r="B357" s="6" t="s">
        <v>910</v>
      </c>
      <c r="C357" s="6" t="s">
        <v>911</v>
      </c>
      <c r="D357" s="6" t="s">
        <v>912</v>
      </c>
      <c r="E357" s="6">
        <v>16.18</v>
      </c>
      <c r="F357" s="6">
        <v>13.73</v>
      </c>
      <c r="G357" s="6">
        <v>13.52</v>
      </c>
      <c r="H357" s="6" t="s">
        <v>13</v>
      </c>
      <c r="I357" s="6" t="s">
        <v>45</v>
      </c>
      <c r="J357" s="7">
        <v>45292</v>
      </c>
      <c r="K357" s="6" t="s">
        <v>15</v>
      </c>
      <c r="M357" s="6">
        <v>108084</v>
      </c>
      <c r="N357" s="8">
        <v>0.27</v>
      </c>
      <c r="O357" s="6" t="s">
        <v>913</v>
      </c>
      <c r="P357" s="6" t="s">
        <v>15</v>
      </c>
      <c r="Q357" s="6" t="s">
        <v>15</v>
      </c>
      <c r="R357" s="6" t="s">
        <v>15</v>
      </c>
      <c r="S357" s="6" t="s">
        <v>914</v>
      </c>
      <c r="T357" s="17"/>
      <c r="V357" s="9">
        <f t="shared" si="17"/>
        <v>400311.11111111107</v>
      </c>
      <c r="W357" s="2">
        <f t="shared" si="15"/>
        <v>400311.11111111107</v>
      </c>
      <c r="X357" s="10">
        <f t="shared" si="16"/>
        <v>0.27</v>
      </c>
      <c r="AA357" s="2">
        <v>17093.333333333336</v>
      </c>
      <c r="AB357" s="10">
        <v>0.15</v>
      </c>
    </row>
    <row r="358" spans="1:28" ht="55.2" x14ac:dyDescent="0.3">
      <c r="A358" s="6" t="s">
        <v>915</v>
      </c>
      <c r="B358" s="6" t="s">
        <v>916</v>
      </c>
      <c r="C358" s="6" t="s">
        <v>917</v>
      </c>
      <c r="D358" s="6" t="s">
        <v>75</v>
      </c>
      <c r="E358" s="6">
        <v>20.58</v>
      </c>
      <c r="F358" s="6" t="s">
        <v>15</v>
      </c>
      <c r="G358" s="6" t="s">
        <v>15</v>
      </c>
      <c r="H358" s="6" t="s">
        <v>89</v>
      </c>
      <c r="I358" s="6" t="s">
        <v>45</v>
      </c>
      <c r="J358" s="7">
        <v>45292</v>
      </c>
      <c r="K358" s="6" t="s">
        <v>55</v>
      </c>
      <c r="M358" s="6">
        <v>6490</v>
      </c>
      <c r="N358" s="8">
        <v>0.22</v>
      </c>
      <c r="O358" s="6" t="s">
        <v>918</v>
      </c>
      <c r="P358" s="6" t="s">
        <v>17</v>
      </c>
      <c r="Q358" s="6" t="s">
        <v>15</v>
      </c>
      <c r="R358" s="6">
        <v>0.2</v>
      </c>
      <c r="S358" s="6" t="s">
        <v>919</v>
      </c>
      <c r="T358" s="17"/>
      <c r="V358" s="9">
        <f t="shared" si="17"/>
        <v>29500</v>
      </c>
      <c r="W358" s="2">
        <f t="shared" si="15"/>
        <v>29500</v>
      </c>
      <c r="X358" s="10">
        <f t="shared" si="16"/>
        <v>0.22</v>
      </c>
      <c r="AA358" s="2">
        <v>17113.636363636364</v>
      </c>
      <c r="AB358" s="10">
        <v>0.22</v>
      </c>
    </row>
    <row r="359" spans="1:28" ht="41.4" x14ac:dyDescent="0.3">
      <c r="A359" s="6" t="s">
        <v>99</v>
      </c>
      <c r="B359" s="6" t="s">
        <v>920</v>
      </c>
      <c r="C359" s="6" t="s">
        <v>921</v>
      </c>
      <c r="D359" s="6" t="s">
        <v>922</v>
      </c>
      <c r="E359" s="6">
        <v>21.34</v>
      </c>
      <c r="F359" s="6">
        <v>20.93</v>
      </c>
      <c r="G359" s="6">
        <v>20.93</v>
      </c>
      <c r="H359" s="6" t="s">
        <v>4</v>
      </c>
      <c r="I359" s="6" t="s">
        <v>45</v>
      </c>
      <c r="J359" s="7">
        <v>45292</v>
      </c>
      <c r="K359" s="6" t="s">
        <v>55</v>
      </c>
      <c r="M359" s="6">
        <v>19550</v>
      </c>
      <c r="N359" s="8">
        <v>0.16</v>
      </c>
      <c r="O359" s="6" t="s">
        <v>923</v>
      </c>
      <c r="P359" s="6" t="s">
        <v>32</v>
      </c>
      <c r="Q359" s="8">
        <v>0.48</v>
      </c>
      <c r="R359" s="6">
        <v>0.35</v>
      </c>
      <c r="S359" s="6" t="s">
        <v>924</v>
      </c>
      <c r="T359" s="17"/>
      <c r="V359" s="9">
        <f t="shared" si="17"/>
        <v>122187.5</v>
      </c>
      <c r="W359" s="2">
        <f t="shared" si="15"/>
        <v>122187.5</v>
      </c>
      <c r="X359" s="10">
        <f t="shared" si="16"/>
        <v>0.16</v>
      </c>
      <c r="AA359" s="2">
        <v>17715</v>
      </c>
      <c r="AB359" s="10">
        <v>0.2</v>
      </c>
    </row>
    <row r="360" spans="1:28" ht="27.6" x14ac:dyDescent="0.3">
      <c r="A360" s="6" t="s">
        <v>698</v>
      </c>
      <c r="B360" s="6" t="s">
        <v>925</v>
      </c>
      <c r="C360" s="6" t="s">
        <v>926</v>
      </c>
      <c r="D360" s="6" t="s">
        <v>927</v>
      </c>
      <c r="E360" s="6">
        <v>15.05</v>
      </c>
      <c r="F360" s="6">
        <v>14.82</v>
      </c>
      <c r="G360" s="6">
        <v>14.75</v>
      </c>
      <c r="H360" s="6" t="s">
        <v>4</v>
      </c>
      <c r="I360" s="6">
        <v>0</v>
      </c>
      <c r="J360" s="7">
        <v>44927</v>
      </c>
      <c r="K360" s="6" t="s">
        <v>15</v>
      </c>
      <c r="M360" s="6" t="s">
        <v>15</v>
      </c>
      <c r="N360" s="8"/>
      <c r="O360" s="6" t="s">
        <v>22</v>
      </c>
      <c r="P360" s="6" t="s">
        <v>15</v>
      </c>
      <c r="Q360" s="8">
        <v>0.81</v>
      </c>
      <c r="R360" s="6" t="s">
        <v>15</v>
      </c>
      <c r="S360" s="6" t="s">
        <v>928</v>
      </c>
      <c r="T360" s="17"/>
      <c r="V360" s="9" t="e">
        <f t="shared" si="17"/>
        <v>#VALUE!</v>
      </c>
      <c r="W360" s="2">
        <f t="shared" si="15"/>
        <v>0</v>
      </c>
      <c r="X360" s="10">
        <f t="shared" si="16"/>
        <v>0</v>
      </c>
      <c r="AA360" s="2">
        <v>18100</v>
      </c>
      <c r="AB360" s="10">
        <v>0.02</v>
      </c>
    </row>
    <row r="361" spans="1:28" ht="27.6" x14ac:dyDescent="0.3">
      <c r="A361" s="6" t="s">
        <v>72</v>
      </c>
      <c r="B361" s="6" t="s">
        <v>929</v>
      </c>
      <c r="C361" s="6" t="s">
        <v>930</v>
      </c>
      <c r="D361" s="6" t="s">
        <v>519</v>
      </c>
      <c r="E361" s="6">
        <v>14.06</v>
      </c>
      <c r="F361" s="6">
        <v>12.98</v>
      </c>
      <c r="G361" s="6">
        <v>12.98</v>
      </c>
      <c r="H361" s="6" t="s">
        <v>13</v>
      </c>
      <c r="I361" s="6" t="s">
        <v>45</v>
      </c>
      <c r="J361" s="7">
        <v>45291</v>
      </c>
      <c r="K361" s="6" t="s">
        <v>63</v>
      </c>
      <c r="M361" s="6">
        <v>5636</v>
      </c>
      <c r="N361" s="8">
        <v>0.28000000000000003</v>
      </c>
      <c r="O361" s="6" t="s">
        <v>931</v>
      </c>
      <c r="P361" s="6" t="s">
        <v>48</v>
      </c>
      <c r="Q361" s="8">
        <v>0.03</v>
      </c>
      <c r="R361" s="6">
        <v>0.6</v>
      </c>
      <c r="S361" s="6" t="s">
        <v>932</v>
      </c>
      <c r="T361" s="17"/>
      <c r="V361" s="9">
        <f t="shared" si="17"/>
        <v>20128.571428571428</v>
      </c>
      <c r="W361" s="2">
        <f t="shared" si="15"/>
        <v>20128.571428571428</v>
      </c>
      <c r="X361" s="10">
        <f t="shared" si="16"/>
        <v>0.28000000000000003</v>
      </c>
      <c r="AA361" s="2">
        <v>18234.782608695652</v>
      </c>
      <c r="AB361" s="10">
        <v>0.23</v>
      </c>
    </row>
    <row r="362" spans="1:28" ht="27.6" x14ac:dyDescent="0.3">
      <c r="A362" s="6" t="s">
        <v>79</v>
      </c>
      <c r="B362" s="6" t="s">
        <v>933</v>
      </c>
      <c r="C362" s="6" t="s">
        <v>934</v>
      </c>
      <c r="D362" s="6" t="s">
        <v>935</v>
      </c>
      <c r="E362" s="6">
        <v>17.18</v>
      </c>
      <c r="F362" s="6">
        <v>17</v>
      </c>
      <c r="G362" s="6">
        <v>16.98</v>
      </c>
      <c r="H362" s="6" t="s">
        <v>54</v>
      </c>
      <c r="I362" s="6" t="s">
        <v>5</v>
      </c>
      <c r="J362" s="7">
        <v>45292</v>
      </c>
      <c r="K362" s="6" t="s">
        <v>63</v>
      </c>
      <c r="M362" s="6">
        <v>3543</v>
      </c>
      <c r="N362" s="8">
        <v>0.2</v>
      </c>
      <c r="O362" s="6" t="s">
        <v>334</v>
      </c>
      <c r="P362" s="6" t="s">
        <v>17</v>
      </c>
      <c r="Q362" s="8">
        <v>0.06</v>
      </c>
      <c r="R362" s="6">
        <v>0.96</v>
      </c>
      <c r="S362" s="6" t="s">
        <v>936</v>
      </c>
      <c r="T362" s="17"/>
      <c r="V362" s="9">
        <f t="shared" si="17"/>
        <v>17715</v>
      </c>
      <c r="W362" s="2">
        <f t="shared" si="15"/>
        <v>17715</v>
      </c>
      <c r="X362" s="10">
        <f t="shared" si="16"/>
        <v>0.2</v>
      </c>
      <c r="AA362" s="2">
        <v>18394.736842105263</v>
      </c>
      <c r="AB362" s="10">
        <v>0.19</v>
      </c>
    </row>
    <row r="363" spans="1:28" ht="27.6" x14ac:dyDescent="0.3">
      <c r="A363" s="6" t="s">
        <v>91</v>
      </c>
      <c r="B363" s="6" t="s">
        <v>937</v>
      </c>
      <c r="C363" s="6" t="s">
        <v>938</v>
      </c>
      <c r="D363" s="6" t="s">
        <v>939</v>
      </c>
      <c r="E363" s="6">
        <v>19.72</v>
      </c>
      <c r="F363" s="6">
        <v>19.45</v>
      </c>
      <c r="G363" s="6">
        <v>19.41</v>
      </c>
      <c r="H363" s="6" t="s">
        <v>13</v>
      </c>
      <c r="I363" s="6" t="s">
        <v>45</v>
      </c>
      <c r="J363" s="7">
        <v>45200</v>
      </c>
      <c r="K363" s="6" t="s">
        <v>6</v>
      </c>
      <c r="M363" s="6">
        <v>205889</v>
      </c>
      <c r="N363" s="8">
        <v>0.16</v>
      </c>
      <c r="O363" s="6" t="s">
        <v>940</v>
      </c>
      <c r="P363" s="6" t="s">
        <v>8</v>
      </c>
      <c r="Q363" s="8">
        <v>0.98</v>
      </c>
      <c r="R363" s="6">
        <v>0.24</v>
      </c>
      <c r="S363" s="6" t="s">
        <v>941</v>
      </c>
      <c r="T363" s="17"/>
      <c r="V363" s="9">
        <f t="shared" si="17"/>
        <v>1286806.25</v>
      </c>
      <c r="W363" s="2">
        <f t="shared" si="15"/>
        <v>1286806.25</v>
      </c>
      <c r="X363" s="10">
        <f t="shared" si="16"/>
        <v>0.16</v>
      </c>
      <c r="AA363" s="2">
        <v>18506.666666666668</v>
      </c>
      <c r="AB363" s="10">
        <v>0.15</v>
      </c>
    </row>
    <row r="364" spans="1:28" ht="41.4" x14ac:dyDescent="0.3">
      <c r="A364" s="6" t="s">
        <v>125</v>
      </c>
      <c r="B364" s="6" t="s">
        <v>942</v>
      </c>
      <c r="C364" s="6" t="s">
        <v>943</v>
      </c>
      <c r="D364" s="6" t="s">
        <v>942</v>
      </c>
      <c r="E364" s="6">
        <v>19.600000000000001</v>
      </c>
      <c r="F364" s="6">
        <v>18.52</v>
      </c>
      <c r="G364" s="6">
        <v>18.36</v>
      </c>
      <c r="H364" s="6" t="s">
        <v>13</v>
      </c>
      <c r="I364" s="6" t="s">
        <v>45</v>
      </c>
      <c r="J364" s="7">
        <v>45200</v>
      </c>
      <c r="K364" s="6" t="s">
        <v>6</v>
      </c>
      <c r="M364" s="6">
        <v>64336</v>
      </c>
      <c r="N364" s="8">
        <v>0.15</v>
      </c>
      <c r="O364" s="6" t="s">
        <v>944</v>
      </c>
      <c r="P364" s="6" t="s">
        <v>8</v>
      </c>
      <c r="Q364" s="8">
        <v>0.6</v>
      </c>
      <c r="R364" s="6">
        <v>0.23</v>
      </c>
      <c r="S364" s="6" t="s">
        <v>945</v>
      </c>
      <c r="T364" s="17"/>
      <c r="V364" s="9">
        <f t="shared" si="17"/>
        <v>428906.66666666669</v>
      </c>
      <c r="W364" s="2">
        <f t="shared" si="15"/>
        <v>428906.66666666669</v>
      </c>
      <c r="X364" s="10">
        <f t="shared" si="16"/>
        <v>0.15</v>
      </c>
      <c r="AA364" s="2">
        <v>18570.370370370369</v>
      </c>
      <c r="AB364" s="10">
        <v>0.27</v>
      </c>
    </row>
    <row r="365" spans="1:28" ht="27.6" x14ac:dyDescent="0.3">
      <c r="A365" s="6" t="s">
        <v>125</v>
      </c>
      <c r="B365" s="6" t="s">
        <v>946</v>
      </c>
      <c r="C365" s="6" t="s">
        <v>947</v>
      </c>
      <c r="D365" s="6" t="s">
        <v>15</v>
      </c>
      <c r="E365" s="6">
        <v>18.920000000000002</v>
      </c>
      <c r="F365" s="6" t="s">
        <v>15</v>
      </c>
      <c r="G365" s="6" t="s">
        <v>15</v>
      </c>
      <c r="H365" s="6" t="s">
        <v>4</v>
      </c>
      <c r="I365" s="6">
        <v>0</v>
      </c>
      <c r="J365" s="7">
        <v>45292</v>
      </c>
      <c r="K365" s="6" t="s">
        <v>15</v>
      </c>
      <c r="M365" s="6" t="s">
        <v>15</v>
      </c>
      <c r="N365" s="8"/>
      <c r="O365" s="6" t="s">
        <v>146</v>
      </c>
      <c r="P365" s="6" t="s">
        <v>8</v>
      </c>
      <c r="Q365" s="8">
        <v>0.62</v>
      </c>
      <c r="R365" s="6" t="s">
        <v>15</v>
      </c>
      <c r="S365" s="6" t="s">
        <v>948</v>
      </c>
      <c r="T365" s="17"/>
      <c r="V365" s="9" t="e">
        <f t="shared" si="17"/>
        <v>#VALUE!</v>
      </c>
      <c r="W365" s="2">
        <f t="shared" si="15"/>
        <v>0</v>
      </c>
      <c r="X365" s="10">
        <f t="shared" si="16"/>
        <v>0</v>
      </c>
      <c r="AA365" s="2">
        <v>18800</v>
      </c>
      <c r="AB365" s="10">
        <v>0.13</v>
      </c>
    </row>
    <row r="366" spans="1:28" ht="55.2" x14ac:dyDescent="0.3">
      <c r="A366" s="6" t="s">
        <v>106</v>
      </c>
      <c r="B366" s="6" t="s">
        <v>949</v>
      </c>
      <c r="C366" s="6" t="s">
        <v>950</v>
      </c>
      <c r="D366" s="6" t="s">
        <v>951</v>
      </c>
      <c r="E366" s="6">
        <v>20.73</v>
      </c>
      <c r="F366" s="6">
        <v>16.46</v>
      </c>
      <c r="G366" s="6">
        <v>15.82</v>
      </c>
      <c r="H366" s="6" t="s">
        <v>13</v>
      </c>
      <c r="I366" s="6" t="s">
        <v>45</v>
      </c>
      <c r="J366" s="7">
        <v>45200</v>
      </c>
      <c r="K366" s="6" t="s">
        <v>6</v>
      </c>
      <c r="M366" s="6">
        <v>42313</v>
      </c>
      <c r="N366" s="8">
        <v>0.1</v>
      </c>
      <c r="O366" s="6" t="s">
        <v>952</v>
      </c>
      <c r="P366" s="6" t="s">
        <v>48</v>
      </c>
      <c r="Q366" s="8">
        <v>0.84</v>
      </c>
      <c r="R366" s="6">
        <v>0.25</v>
      </c>
      <c r="S366" s="6" t="s">
        <v>953</v>
      </c>
      <c r="T366" s="17"/>
      <c r="V366" s="9">
        <f t="shared" si="17"/>
        <v>423130</v>
      </c>
      <c r="W366" s="2">
        <f t="shared" si="15"/>
        <v>423130</v>
      </c>
      <c r="X366" s="10">
        <f t="shared" si="16"/>
        <v>0.1</v>
      </c>
      <c r="AA366" s="2">
        <v>18990.909090909092</v>
      </c>
      <c r="AB366" s="10">
        <v>0.22</v>
      </c>
    </row>
    <row r="367" spans="1:28" ht="27.6" x14ac:dyDescent="0.3">
      <c r="A367" s="6" t="s">
        <v>0</v>
      </c>
      <c r="B367" s="6" t="s">
        <v>954</v>
      </c>
      <c r="C367" s="6" t="s">
        <v>955</v>
      </c>
      <c r="D367" s="6" t="s">
        <v>956</v>
      </c>
      <c r="E367" s="6">
        <v>22.7</v>
      </c>
      <c r="F367" s="6">
        <v>22.7</v>
      </c>
      <c r="G367" s="6">
        <v>23.16</v>
      </c>
      <c r="H367" s="6" t="s">
        <v>4</v>
      </c>
      <c r="I367" s="6" t="s">
        <v>5</v>
      </c>
      <c r="J367" s="7">
        <v>45292</v>
      </c>
      <c r="K367" s="6" t="s">
        <v>46</v>
      </c>
      <c r="M367" s="6">
        <v>35</v>
      </c>
      <c r="N367" s="8">
        <v>0.16</v>
      </c>
      <c r="O367" s="6" t="s">
        <v>22</v>
      </c>
      <c r="P367" s="6" t="s">
        <v>15</v>
      </c>
      <c r="Q367" s="6" t="s">
        <v>15</v>
      </c>
      <c r="R367" s="6" t="s">
        <v>15</v>
      </c>
      <c r="S367" s="6" t="s">
        <v>957</v>
      </c>
      <c r="T367" s="17"/>
      <c r="V367" s="9">
        <f t="shared" si="17"/>
        <v>218.75</v>
      </c>
      <c r="W367" s="2">
        <f t="shared" si="15"/>
        <v>218.75</v>
      </c>
      <c r="X367" s="10">
        <f t="shared" si="16"/>
        <v>0.16</v>
      </c>
      <c r="AA367" s="2">
        <v>19166.666666666668</v>
      </c>
      <c r="AB367" s="10">
        <v>0.12</v>
      </c>
    </row>
    <row r="368" spans="1:28" ht="27.6" x14ac:dyDescent="0.3">
      <c r="A368" s="6" t="s">
        <v>0</v>
      </c>
      <c r="B368" s="6" t="s">
        <v>954</v>
      </c>
      <c r="C368" s="6" t="s">
        <v>955</v>
      </c>
      <c r="D368" s="6" t="s">
        <v>958</v>
      </c>
      <c r="E368" s="6">
        <v>30.02</v>
      </c>
      <c r="F368" s="6">
        <v>29.45</v>
      </c>
      <c r="G368" s="6">
        <v>29.45</v>
      </c>
      <c r="H368" s="6" t="s">
        <v>4</v>
      </c>
      <c r="I368" s="6" t="s">
        <v>5</v>
      </c>
      <c r="J368" s="7">
        <v>45292</v>
      </c>
      <c r="K368" s="6" t="s">
        <v>46</v>
      </c>
      <c r="M368" s="6">
        <v>655</v>
      </c>
      <c r="N368" s="8">
        <v>0.17</v>
      </c>
      <c r="O368" s="6" t="s">
        <v>22</v>
      </c>
      <c r="P368" s="6" t="s">
        <v>15</v>
      </c>
      <c r="Q368" s="8">
        <v>0.18</v>
      </c>
      <c r="R368" s="6">
        <v>1.88</v>
      </c>
      <c r="S368" s="6" t="s">
        <v>957</v>
      </c>
      <c r="T368" s="17"/>
      <c r="V368" s="9">
        <f t="shared" si="17"/>
        <v>3852.9411764705878</v>
      </c>
      <c r="W368" s="2">
        <f t="shared" si="15"/>
        <v>3852.9411764705878</v>
      </c>
      <c r="X368" s="10">
        <f t="shared" si="16"/>
        <v>0.17</v>
      </c>
      <c r="AA368" s="2">
        <v>19388</v>
      </c>
      <c r="AB368" s="10">
        <v>0.25</v>
      </c>
    </row>
    <row r="369" spans="1:28" ht="27.6" x14ac:dyDescent="0.3">
      <c r="A369" s="6" t="s">
        <v>0</v>
      </c>
      <c r="B369" s="6" t="s">
        <v>954</v>
      </c>
      <c r="C369" s="6" t="s">
        <v>955</v>
      </c>
      <c r="D369" s="6" t="s">
        <v>959</v>
      </c>
      <c r="E369" s="6">
        <v>17.670000000000002</v>
      </c>
      <c r="F369" s="6">
        <v>21.7</v>
      </c>
      <c r="G369" s="6">
        <v>21.7</v>
      </c>
      <c r="H369" s="6" t="s">
        <v>4</v>
      </c>
      <c r="I369" s="6" t="s">
        <v>5</v>
      </c>
      <c r="J369" s="7">
        <v>45292</v>
      </c>
      <c r="K369" s="6" t="s">
        <v>46</v>
      </c>
      <c r="M369" s="6">
        <v>105</v>
      </c>
      <c r="N369" s="8">
        <v>0.17</v>
      </c>
      <c r="O369" s="6" t="s">
        <v>34</v>
      </c>
      <c r="P369" s="6" t="s">
        <v>48</v>
      </c>
      <c r="Q369" s="8">
        <v>0.68</v>
      </c>
      <c r="R369" s="6" t="s">
        <v>15</v>
      </c>
      <c r="S369" s="6" t="s">
        <v>957</v>
      </c>
      <c r="T369" s="17"/>
      <c r="V369" s="9">
        <f t="shared" si="17"/>
        <v>617.64705882352939</v>
      </c>
      <c r="W369" s="2">
        <f t="shared" si="15"/>
        <v>617.64705882352939</v>
      </c>
      <c r="X369" s="10">
        <f t="shared" si="16"/>
        <v>0.17</v>
      </c>
      <c r="AA369" s="2">
        <v>19411.764705882353</v>
      </c>
      <c r="AB369" s="10">
        <v>0.17</v>
      </c>
    </row>
    <row r="370" spans="1:28" ht="27.6" x14ac:dyDescent="0.3">
      <c r="A370" s="6" t="s">
        <v>0</v>
      </c>
      <c r="B370" s="6" t="s">
        <v>954</v>
      </c>
      <c r="C370" s="6" t="s">
        <v>955</v>
      </c>
      <c r="D370" s="6" t="s">
        <v>960</v>
      </c>
      <c r="E370" s="6">
        <v>15.79</v>
      </c>
      <c r="F370" s="6">
        <v>15.79</v>
      </c>
      <c r="G370" s="6">
        <v>15.79</v>
      </c>
      <c r="H370" s="6" t="s">
        <v>4</v>
      </c>
      <c r="I370" s="6" t="s">
        <v>5</v>
      </c>
      <c r="J370" s="7">
        <v>45292</v>
      </c>
      <c r="K370" s="6" t="s">
        <v>46</v>
      </c>
      <c r="M370" s="6">
        <v>115</v>
      </c>
      <c r="N370" s="8">
        <v>0.13</v>
      </c>
      <c r="O370" s="6" t="s">
        <v>22</v>
      </c>
      <c r="P370" s="6" t="s">
        <v>15</v>
      </c>
      <c r="Q370" s="6" t="s">
        <v>15</v>
      </c>
      <c r="R370" s="6" t="s">
        <v>15</v>
      </c>
      <c r="S370" s="6" t="s">
        <v>957</v>
      </c>
      <c r="T370" s="17"/>
      <c r="V370" s="9">
        <f t="shared" si="17"/>
        <v>884.61538461538464</v>
      </c>
      <c r="W370" s="2">
        <f t="shared" si="15"/>
        <v>884.61538461538464</v>
      </c>
      <c r="X370" s="10">
        <f t="shared" si="16"/>
        <v>0.13</v>
      </c>
      <c r="AA370" s="2">
        <v>19650</v>
      </c>
      <c r="AB370" s="10">
        <v>0.12</v>
      </c>
    </row>
    <row r="371" spans="1:28" ht="27.6" x14ac:dyDescent="0.3">
      <c r="A371" s="6" t="s">
        <v>0</v>
      </c>
      <c r="B371" s="6" t="s">
        <v>954</v>
      </c>
      <c r="C371" s="6" t="s">
        <v>955</v>
      </c>
      <c r="D371" s="6" t="s">
        <v>961</v>
      </c>
      <c r="E371" s="6">
        <v>22.74</v>
      </c>
      <c r="F371" s="6">
        <v>22.53</v>
      </c>
      <c r="G371" s="6">
        <v>21.46</v>
      </c>
      <c r="H371" s="6" t="s">
        <v>4</v>
      </c>
      <c r="I371" s="6" t="s">
        <v>5</v>
      </c>
      <c r="J371" s="7">
        <v>45292</v>
      </c>
      <c r="K371" s="6" t="s">
        <v>46</v>
      </c>
      <c r="M371" s="6">
        <v>302</v>
      </c>
      <c r="N371" s="8">
        <v>0.12</v>
      </c>
      <c r="O371" s="6" t="s">
        <v>22</v>
      </c>
      <c r="P371" s="6" t="s">
        <v>15</v>
      </c>
      <c r="Q371" s="8">
        <v>0.4</v>
      </c>
      <c r="R371" s="6" t="s">
        <v>15</v>
      </c>
      <c r="S371" s="6" t="s">
        <v>957</v>
      </c>
      <c r="T371" s="17"/>
      <c r="V371" s="9">
        <f t="shared" si="17"/>
        <v>2516.666666666667</v>
      </c>
      <c r="W371" s="2">
        <f t="shared" si="15"/>
        <v>2516.666666666667</v>
      </c>
      <c r="X371" s="10">
        <f t="shared" si="16"/>
        <v>0.12</v>
      </c>
      <c r="AA371" s="2">
        <v>19700</v>
      </c>
      <c r="AB371" s="10">
        <v>0.01</v>
      </c>
    </row>
    <row r="372" spans="1:28" ht="27.6" x14ac:dyDescent="0.3">
      <c r="A372" s="6" t="s">
        <v>0</v>
      </c>
      <c r="B372" s="6" t="s">
        <v>954</v>
      </c>
      <c r="C372" s="6" t="s">
        <v>955</v>
      </c>
      <c r="D372" s="6" t="s">
        <v>962</v>
      </c>
      <c r="E372" s="6">
        <v>28</v>
      </c>
      <c r="F372" s="6">
        <v>30.26</v>
      </c>
      <c r="G372" s="6">
        <v>30.26</v>
      </c>
      <c r="H372" s="6" t="s">
        <v>4</v>
      </c>
      <c r="I372" s="6" t="s">
        <v>5</v>
      </c>
      <c r="J372" s="7">
        <v>45292</v>
      </c>
      <c r="K372" s="6" t="s">
        <v>46</v>
      </c>
      <c r="M372" s="6">
        <v>24</v>
      </c>
      <c r="N372" s="8">
        <v>0.1</v>
      </c>
      <c r="O372" s="6" t="s">
        <v>24</v>
      </c>
      <c r="P372" s="6" t="s">
        <v>48</v>
      </c>
      <c r="Q372" s="8">
        <v>0.4</v>
      </c>
      <c r="R372" s="6">
        <v>0.5</v>
      </c>
      <c r="S372" s="6" t="s">
        <v>957</v>
      </c>
      <c r="T372" s="17"/>
      <c r="V372" s="9">
        <f t="shared" si="17"/>
        <v>240</v>
      </c>
      <c r="W372" s="2">
        <f t="shared" si="15"/>
        <v>240</v>
      </c>
      <c r="X372" s="10">
        <f t="shared" si="16"/>
        <v>0.1</v>
      </c>
      <c r="AA372" s="2">
        <v>19912.5</v>
      </c>
      <c r="AB372" s="10">
        <v>0.24</v>
      </c>
    </row>
    <row r="373" spans="1:28" ht="27.6" x14ac:dyDescent="0.3">
      <c r="A373" s="6" t="s">
        <v>0</v>
      </c>
      <c r="B373" s="6" t="s">
        <v>954</v>
      </c>
      <c r="C373" s="6" t="s">
        <v>955</v>
      </c>
      <c r="D373" s="6" t="s">
        <v>963</v>
      </c>
      <c r="E373" s="6">
        <v>19.559999999999999</v>
      </c>
      <c r="F373" s="6">
        <v>19.559999999999999</v>
      </c>
      <c r="G373" s="6">
        <v>19.559999999999999</v>
      </c>
      <c r="H373" s="6" t="s">
        <v>4</v>
      </c>
      <c r="I373" s="6" t="s">
        <v>5</v>
      </c>
      <c r="J373" s="7">
        <v>45292</v>
      </c>
      <c r="K373" s="6" t="s">
        <v>46</v>
      </c>
      <c r="M373" s="6">
        <v>18</v>
      </c>
      <c r="N373" s="8">
        <v>0.14000000000000001</v>
      </c>
      <c r="O373" s="6" t="s">
        <v>22</v>
      </c>
      <c r="P373" s="6" t="s">
        <v>15</v>
      </c>
      <c r="Q373" s="8">
        <v>0.62</v>
      </c>
      <c r="R373" s="6">
        <v>0.6</v>
      </c>
      <c r="S373" s="6" t="s">
        <v>957</v>
      </c>
      <c r="T373" s="17"/>
      <c r="V373" s="9">
        <f t="shared" si="17"/>
        <v>128.57142857142856</v>
      </c>
      <c r="W373" s="2">
        <f t="shared" si="15"/>
        <v>128.57142857142856</v>
      </c>
      <c r="X373" s="10">
        <f t="shared" si="16"/>
        <v>0.14000000000000001</v>
      </c>
      <c r="AA373" s="2">
        <v>20128.571428571428</v>
      </c>
      <c r="AB373" s="10">
        <v>0.28000000000000003</v>
      </c>
    </row>
    <row r="374" spans="1:28" ht="27.6" x14ac:dyDescent="0.3">
      <c r="A374" s="6" t="s">
        <v>0</v>
      </c>
      <c r="B374" s="6" t="s">
        <v>954</v>
      </c>
      <c r="C374" s="6" t="s">
        <v>955</v>
      </c>
      <c r="D374" s="6" t="s">
        <v>964</v>
      </c>
      <c r="E374" s="6">
        <v>19.14</v>
      </c>
      <c r="F374" s="6">
        <v>17.87</v>
      </c>
      <c r="G374" s="6">
        <v>19.010000000000002</v>
      </c>
      <c r="H374" s="6" t="s">
        <v>13</v>
      </c>
      <c r="I374" s="6" t="s">
        <v>5</v>
      </c>
      <c r="J374" s="7">
        <v>45292</v>
      </c>
      <c r="K374" s="6" t="s">
        <v>63</v>
      </c>
      <c r="M374" s="6">
        <v>3552</v>
      </c>
      <c r="N374" s="8">
        <v>0.12</v>
      </c>
      <c r="O374" s="6" t="s">
        <v>34</v>
      </c>
      <c r="P374" s="6" t="s">
        <v>48</v>
      </c>
      <c r="Q374" s="8">
        <v>0.39</v>
      </c>
      <c r="R374" s="6">
        <v>0.23</v>
      </c>
      <c r="S374" s="6" t="s">
        <v>957</v>
      </c>
      <c r="T374" s="17"/>
      <c r="V374" s="9">
        <f t="shared" si="17"/>
        <v>29600</v>
      </c>
      <c r="W374" s="2">
        <f t="shared" si="15"/>
        <v>29600</v>
      </c>
      <c r="X374" s="10">
        <f t="shared" si="16"/>
        <v>0.12</v>
      </c>
      <c r="AA374" s="2">
        <v>22113.333333333336</v>
      </c>
      <c r="AB374" s="10">
        <v>0.15</v>
      </c>
    </row>
    <row r="375" spans="1:28" ht="27.6" x14ac:dyDescent="0.3">
      <c r="A375" s="6" t="s">
        <v>0</v>
      </c>
      <c r="B375" s="6" t="s">
        <v>954</v>
      </c>
      <c r="C375" s="6" t="s">
        <v>955</v>
      </c>
      <c r="D375" s="6" t="s">
        <v>965</v>
      </c>
      <c r="E375" s="6">
        <v>26.84</v>
      </c>
      <c r="F375" s="6">
        <v>26.84</v>
      </c>
      <c r="G375" s="6">
        <v>27.24</v>
      </c>
      <c r="H375" s="6" t="s">
        <v>4</v>
      </c>
      <c r="I375" s="6" t="s">
        <v>5</v>
      </c>
      <c r="J375" s="7">
        <v>45292</v>
      </c>
      <c r="K375" s="6" t="s">
        <v>55</v>
      </c>
      <c r="M375" s="6">
        <v>2300</v>
      </c>
      <c r="N375" s="8">
        <v>0.12</v>
      </c>
      <c r="O375" s="6" t="s">
        <v>22</v>
      </c>
      <c r="P375" s="6" t="s">
        <v>15</v>
      </c>
      <c r="Q375" s="8">
        <v>0.56999999999999995</v>
      </c>
      <c r="R375" s="6">
        <v>0.54</v>
      </c>
      <c r="S375" s="6" t="s">
        <v>957</v>
      </c>
      <c r="T375" s="17"/>
      <c r="V375" s="9">
        <f t="shared" si="17"/>
        <v>19166.666666666668</v>
      </c>
      <c r="W375" s="2">
        <f t="shared" si="15"/>
        <v>19166.666666666668</v>
      </c>
      <c r="X375" s="10">
        <f t="shared" si="16"/>
        <v>0.12</v>
      </c>
      <c r="AA375" s="2">
        <v>22327.272727272728</v>
      </c>
      <c r="AB375" s="10">
        <v>0.11</v>
      </c>
    </row>
    <row r="376" spans="1:28" ht="27.6" x14ac:dyDescent="0.3">
      <c r="A376" s="6" t="s">
        <v>0</v>
      </c>
      <c r="B376" s="6" t="s">
        <v>954</v>
      </c>
      <c r="C376" s="6" t="s">
        <v>955</v>
      </c>
      <c r="D376" s="6" t="s">
        <v>966</v>
      </c>
      <c r="E376" s="6">
        <v>29.13</v>
      </c>
      <c r="F376" s="6">
        <v>21.53</v>
      </c>
      <c r="G376" s="6">
        <v>21.53</v>
      </c>
      <c r="H376" s="6" t="s">
        <v>4</v>
      </c>
      <c r="I376" s="6" t="s">
        <v>5</v>
      </c>
      <c r="J376" s="7">
        <v>45292</v>
      </c>
      <c r="K376" s="6" t="s">
        <v>46</v>
      </c>
      <c r="M376" s="6">
        <v>250</v>
      </c>
      <c r="N376" s="8">
        <v>0.26</v>
      </c>
      <c r="O376" s="6" t="s">
        <v>24</v>
      </c>
      <c r="P376" s="6" t="s">
        <v>8</v>
      </c>
      <c r="Q376" s="8">
        <v>0.42</v>
      </c>
      <c r="R376" s="6" t="s">
        <v>15</v>
      </c>
      <c r="S376" s="6" t="s">
        <v>957</v>
      </c>
      <c r="T376" s="17"/>
      <c r="V376" s="9">
        <f t="shared" si="17"/>
        <v>961.53846153846155</v>
      </c>
      <c r="W376" s="2">
        <f t="shared" si="15"/>
        <v>961.53846153846155</v>
      </c>
      <c r="X376" s="10">
        <f t="shared" si="16"/>
        <v>0.26</v>
      </c>
      <c r="AA376" s="2">
        <v>22500</v>
      </c>
      <c r="AB376" s="10">
        <v>0.16</v>
      </c>
    </row>
    <row r="377" spans="1:28" ht="27.6" x14ac:dyDescent="0.3">
      <c r="A377" s="6" t="s">
        <v>0</v>
      </c>
      <c r="B377" s="6" t="s">
        <v>954</v>
      </c>
      <c r="C377" s="6" t="s">
        <v>955</v>
      </c>
      <c r="D377" s="6" t="s">
        <v>967</v>
      </c>
      <c r="E377" s="6">
        <v>26.95</v>
      </c>
      <c r="F377" s="6">
        <v>24.41</v>
      </c>
      <c r="G377" s="6">
        <v>24.41</v>
      </c>
      <c r="H377" s="6" t="s">
        <v>13</v>
      </c>
      <c r="I377" s="6" t="s">
        <v>5</v>
      </c>
      <c r="J377" s="7">
        <v>45292</v>
      </c>
      <c r="K377" s="6" t="s">
        <v>46</v>
      </c>
      <c r="M377" s="6">
        <v>456</v>
      </c>
      <c r="N377" s="8">
        <v>0.28999999999999998</v>
      </c>
      <c r="O377" s="6" t="s">
        <v>22</v>
      </c>
      <c r="P377" s="6" t="s">
        <v>15</v>
      </c>
      <c r="Q377" s="8">
        <v>0.17</v>
      </c>
      <c r="R377" s="6" t="s">
        <v>15</v>
      </c>
      <c r="S377" s="6" t="s">
        <v>957</v>
      </c>
      <c r="T377" s="17"/>
      <c r="V377" s="9">
        <f t="shared" si="17"/>
        <v>1572.4137931034484</v>
      </c>
      <c r="W377" s="2">
        <f t="shared" si="15"/>
        <v>1572.4137931034484</v>
      </c>
      <c r="X377" s="10">
        <f t="shared" si="16"/>
        <v>0.28999999999999998</v>
      </c>
      <c r="AA377" s="2">
        <v>22738.461538461539</v>
      </c>
      <c r="AB377" s="10">
        <v>0.13</v>
      </c>
    </row>
    <row r="378" spans="1:28" ht="27.6" x14ac:dyDescent="0.3">
      <c r="A378" s="6" t="s">
        <v>0</v>
      </c>
      <c r="B378" s="6" t="s">
        <v>954</v>
      </c>
      <c r="C378" s="6" t="s">
        <v>955</v>
      </c>
      <c r="D378" s="6" t="s">
        <v>968</v>
      </c>
      <c r="E378" s="6">
        <v>20.16</v>
      </c>
      <c r="F378" s="6">
        <v>18.75</v>
      </c>
      <c r="G378" s="6">
        <v>18.75</v>
      </c>
      <c r="H378" s="6" t="s">
        <v>4</v>
      </c>
      <c r="I378" s="6" t="s">
        <v>5</v>
      </c>
      <c r="J378" s="7">
        <v>45292</v>
      </c>
      <c r="K378" s="6" t="s">
        <v>46</v>
      </c>
      <c r="M378" s="6">
        <v>43</v>
      </c>
      <c r="N378" s="8">
        <v>0.12</v>
      </c>
      <c r="O378" s="6" t="s">
        <v>22</v>
      </c>
      <c r="P378" s="6" t="s">
        <v>15</v>
      </c>
      <c r="Q378" s="8">
        <v>0.66</v>
      </c>
      <c r="R378" s="6">
        <v>0.26</v>
      </c>
      <c r="S378" s="6" t="s">
        <v>957</v>
      </c>
      <c r="T378" s="17"/>
      <c r="V378" s="9">
        <f t="shared" si="17"/>
        <v>358.33333333333337</v>
      </c>
      <c r="W378" s="2">
        <f t="shared" si="15"/>
        <v>358.33333333333337</v>
      </c>
      <c r="X378" s="10">
        <f t="shared" si="16"/>
        <v>0.12</v>
      </c>
      <c r="AA378" s="2">
        <v>23769.696969696968</v>
      </c>
      <c r="AB378" s="10">
        <v>0.33</v>
      </c>
    </row>
    <row r="379" spans="1:28" ht="27.6" x14ac:dyDescent="0.3">
      <c r="A379" s="6" t="s">
        <v>0</v>
      </c>
      <c r="B379" s="6" t="s">
        <v>954</v>
      </c>
      <c r="C379" s="6" t="s">
        <v>955</v>
      </c>
      <c r="D379" s="6" t="s">
        <v>969</v>
      </c>
      <c r="E379" s="6">
        <v>28.26</v>
      </c>
      <c r="F379" s="6">
        <v>37.92</v>
      </c>
      <c r="G379" s="6">
        <v>37.92</v>
      </c>
      <c r="H379" s="6" t="s">
        <v>4</v>
      </c>
      <c r="I379" s="6" t="s">
        <v>5</v>
      </c>
      <c r="J379" s="7">
        <v>45292</v>
      </c>
      <c r="K379" s="6" t="s">
        <v>46</v>
      </c>
      <c r="M379" s="6">
        <v>1184</v>
      </c>
      <c r="N379" s="8">
        <v>0.17</v>
      </c>
      <c r="O379" s="6" t="s">
        <v>22</v>
      </c>
      <c r="P379" s="6" t="s">
        <v>15</v>
      </c>
      <c r="Q379" s="6" t="s">
        <v>15</v>
      </c>
      <c r="R379" s="6" t="s">
        <v>15</v>
      </c>
      <c r="S379" s="6" t="s">
        <v>957</v>
      </c>
      <c r="T379" s="17"/>
      <c r="V379" s="9">
        <f t="shared" si="17"/>
        <v>6964.7058823529405</v>
      </c>
      <c r="W379" s="2">
        <f t="shared" si="15"/>
        <v>6964.7058823529405</v>
      </c>
      <c r="X379" s="10">
        <f t="shared" si="16"/>
        <v>0.17</v>
      </c>
      <c r="AA379" s="2">
        <v>24117.647058823528</v>
      </c>
      <c r="AB379" s="10">
        <v>0.17</v>
      </c>
    </row>
    <row r="380" spans="1:28" ht="27.6" x14ac:dyDescent="0.3">
      <c r="A380" s="6" t="s">
        <v>0</v>
      </c>
      <c r="B380" s="6" t="s">
        <v>954</v>
      </c>
      <c r="C380" s="6" t="s">
        <v>955</v>
      </c>
      <c r="D380" s="6" t="s">
        <v>970</v>
      </c>
      <c r="E380" s="6">
        <v>25.64</v>
      </c>
      <c r="F380" s="6">
        <v>23.07</v>
      </c>
      <c r="G380" s="6">
        <v>25.29</v>
      </c>
      <c r="H380" s="6" t="s">
        <v>13</v>
      </c>
      <c r="I380" s="6" t="s">
        <v>5</v>
      </c>
      <c r="J380" s="7">
        <v>45292</v>
      </c>
      <c r="K380" s="6" t="s">
        <v>63</v>
      </c>
      <c r="M380" s="6">
        <v>2371</v>
      </c>
      <c r="N380" s="8">
        <v>0.09</v>
      </c>
      <c r="O380" s="6" t="s">
        <v>22</v>
      </c>
      <c r="P380" s="6" t="s">
        <v>15</v>
      </c>
      <c r="Q380" s="8">
        <v>0.47</v>
      </c>
      <c r="R380" s="6">
        <v>0.57999999999999996</v>
      </c>
      <c r="S380" s="6" t="s">
        <v>957</v>
      </c>
      <c r="T380" s="17"/>
      <c r="V380" s="9">
        <f t="shared" si="17"/>
        <v>26344.444444444445</v>
      </c>
      <c r="W380" s="2">
        <f t="shared" si="15"/>
        <v>26344.444444444445</v>
      </c>
      <c r="X380" s="10">
        <f t="shared" si="16"/>
        <v>0.09</v>
      </c>
      <c r="AA380" s="2">
        <v>24444.444444444445</v>
      </c>
      <c r="AB380" s="10">
        <v>0.18</v>
      </c>
    </row>
    <row r="381" spans="1:28" ht="27.6" x14ac:dyDescent="0.3">
      <c r="A381" s="6" t="s">
        <v>0</v>
      </c>
      <c r="B381" s="6" t="s">
        <v>954</v>
      </c>
      <c r="C381" s="6" t="s">
        <v>955</v>
      </c>
      <c r="D381" s="6" t="s">
        <v>971</v>
      </c>
      <c r="E381" s="6">
        <v>31.28</v>
      </c>
      <c r="F381" s="6">
        <v>31.46</v>
      </c>
      <c r="G381" s="6">
        <v>39.36</v>
      </c>
      <c r="H381" s="6" t="s">
        <v>13</v>
      </c>
      <c r="I381" s="6" t="s">
        <v>5</v>
      </c>
      <c r="J381" s="7">
        <v>45292</v>
      </c>
      <c r="K381" s="6" t="s">
        <v>63</v>
      </c>
      <c r="M381" s="6">
        <v>1695</v>
      </c>
      <c r="N381" s="8">
        <v>0.28000000000000003</v>
      </c>
      <c r="O381" s="6" t="s">
        <v>22</v>
      </c>
      <c r="P381" s="6" t="s">
        <v>15</v>
      </c>
      <c r="Q381" s="8">
        <v>0.38</v>
      </c>
      <c r="R381" s="6">
        <v>0.57999999999999996</v>
      </c>
      <c r="S381" s="6" t="s">
        <v>957</v>
      </c>
      <c r="T381" s="17"/>
      <c r="V381" s="9">
        <f t="shared" si="17"/>
        <v>6053.5714285714284</v>
      </c>
      <c r="W381" s="2">
        <f t="shared" si="15"/>
        <v>6053.5714285714284</v>
      </c>
      <c r="X381" s="10">
        <f t="shared" si="16"/>
        <v>0.28000000000000003</v>
      </c>
      <c r="AA381" s="2">
        <v>24500</v>
      </c>
      <c r="AB381" s="10">
        <v>0.24</v>
      </c>
    </row>
    <row r="382" spans="1:28" ht="27.6" x14ac:dyDescent="0.3">
      <c r="A382" s="6" t="s">
        <v>0</v>
      </c>
      <c r="B382" s="6" t="s">
        <v>954</v>
      </c>
      <c r="C382" s="6" t="s">
        <v>955</v>
      </c>
      <c r="D382" s="6" t="s">
        <v>972</v>
      </c>
      <c r="E382" s="6">
        <v>35.22</v>
      </c>
      <c r="F382" s="6">
        <v>36.72</v>
      </c>
      <c r="G382" s="6">
        <v>22.23</v>
      </c>
      <c r="H382" s="6" t="s">
        <v>13</v>
      </c>
      <c r="I382" s="6" t="s">
        <v>5</v>
      </c>
      <c r="J382" s="7">
        <v>45292</v>
      </c>
      <c r="K382" s="6" t="s">
        <v>46</v>
      </c>
      <c r="M382" s="6">
        <v>1523</v>
      </c>
      <c r="N382" s="8">
        <v>0.28999999999999998</v>
      </c>
      <c r="O382" s="6" t="s">
        <v>34</v>
      </c>
      <c r="P382" s="6" t="s">
        <v>48</v>
      </c>
      <c r="Q382" s="8">
        <v>0.41</v>
      </c>
      <c r="R382" s="6">
        <v>0.26</v>
      </c>
      <c r="S382" s="6" t="s">
        <v>957</v>
      </c>
      <c r="T382" s="17"/>
      <c r="V382" s="9">
        <f t="shared" si="17"/>
        <v>5251.7241379310344</v>
      </c>
      <c r="W382" s="2">
        <f t="shared" si="15"/>
        <v>5251.7241379310344</v>
      </c>
      <c r="X382" s="10">
        <f t="shared" si="16"/>
        <v>0.28999999999999998</v>
      </c>
      <c r="AA382" s="2">
        <v>25000</v>
      </c>
      <c r="AB382" s="10">
        <v>0.2</v>
      </c>
    </row>
    <row r="383" spans="1:28" ht="27.6" x14ac:dyDescent="0.3">
      <c r="A383" s="6" t="s">
        <v>0</v>
      </c>
      <c r="B383" s="6" t="s">
        <v>954</v>
      </c>
      <c r="C383" s="6" t="s">
        <v>955</v>
      </c>
      <c r="D383" s="6" t="s">
        <v>973</v>
      </c>
      <c r="E383" s="6">
        <v>25.76</v>
      </c>
      <c r="F383" s="6">
        <v>25.09</v>
      </c>
      <c r="G383" s="6">
        <v>24.66</v>
      </c>
      <c r="H383" s="6" t="s">
        <v>13</v>
      </c>
      <c r="I383" s="6" t="s">
        <v>5</v>
      </c>
      <c r="J383" s="7">
        <v>45292</v>
      </c>
      <c r="K383" s="6" t="s">
        <v>63</v>
      </c>
      <c r="M383" s="6">
        <v>1367</v>
      </c>
      <c r="N383" s="8">
        <v>0.1</v>
      </c>
      <c r="O383" s="6" t="s">
        <v>22</v>
      </c>
      <c r="P383" s="6" t="s">
        <v>15</v>
      </c>
      <c r="Q383" s="8">
        <v>0.44</v>
      </c>
      <c r="R383" s="6">
        <v>0.71</v>
      </c>
      <c r="S383" s="6" t="s">
        <v>957</v>
      </c>
      <c r="T383" s="17"/>
      <c r="V383" s="9">
        <f t="shared" si="17"/>
        <v>13670</v>
      </c>
      <c r="W383" s="2">
        <f t="shared" si="15"/>
        <v>13670</v>
      </c>
      <c r="X383" s="10">
        <f t="shared" si="16"/>
        <v>0.1</v>
      </c>
      <c r="AA383" s="2">
        <v>26344.444444444445</v>
      </c>
      <c r="AB383" s="10">
        <v>0.09</v>
      </c>
    </row>
    <row r="384" spans="1:28" ht="27.6" x14ac:dyDescent="0.3">
      <c r="A384" s="6" t="s">
        <v>0</v>
      </c>
      <c r="B384" s="6" t="s">
        <v>954</v>
      </c>
      <c r="C384" s="6" t="s">
        <v>955</v>
      </c>
      <c r="D384" s="6" t="s">
        <v>974</v>
      </c>
      <c r="E384" s="6">
        <v>29.46</v>
      </c>
      <c r="F384" s="6">
        <v>25.91</v>
      </c>
      <c r="G384" s="6">
        <v>29.33</v>
      </c>
      <c r="H384" s="6" t="s">
        <v>13</v>
      </c>
      <c r="I384" s="6" t="s">
        <v>5</v>
      </c>
      <c r="J384" s="7">
        <v>45292</v>
      </c>
      <c r="K384" s="6" t="s">
        <v>63</v>
      </c>
      <c r="M384" s="6">
        <v>2956</v>
      </c>
      <c r="N384" s="8">
        <v>0.13</v>
      </c>
      <c r="O384" s="6" t="s">
        <v>22</v>
      </c>
      <c r="P384" s="6" t="s">
        <v>15</v>
      </c>
      <c r="Q384" s="8">
        <v>0.54</v>
      </c>
      <c r="R384" s="6">
        <v>0.81</v>
      </c>
      <c r="S384" s="6" t="s">
        <v>957</v>
      </c>
      <c r="T384" s="17"/>
      <c r="V384" s="9">
        <f t="shared" si="17"/>
        <v>22738.461538461539</v>
      </c>
      <c r="W384" s="2">
        <f t="shared" si="15"/>
        <v>22738.461538461539</v>
      </c>
      <c r="X384" s="10">
        <f t="shared" si="16"/>
        <v>0.13</v>
      </c>
      <c r="AA384" s="2">
        <v>26531.25</v>
      </c>
      <c r="AB384" s="10">
        <v>0.16</v>
      </c>
    </row>
    <row r="385" spans="1:28" ht="27.6" x14ac:dyDescent="0.3">
      <c r="A385" s="6" t="s">
        <v>0</v>
      </c>
      <c r="B385" s="6" t="s">
        <v>954</v>
      </c>
      <c r="C385" s="6" t="s">
        <v>955</v>
      </c>
      <c r="D385" s="6" t="s">
        <v>975</v>
      </c>
      <c r="E385" s="6">
        <v>16.78</v>
      </c>
      <c r="F385" s="6">
        <v>17.36</v>
      </c>
      <c r="G385" s="6">
        <v>17.36</v>
      </c>
      <c r="H385" s="6" t="s">
        <v>13</v>
      </c>
      <c r="I385" s="6" t="s">
        <v>5</v>
      </c>
      <c r="J385" s="7">
        <v>45292</v>
      </c>
      <c r="K385" s="6" t="s">
        <v>46</v>
      </c>
      <c r="M385" s="6" t="s">
        <v>15</v>
      </c>
      <c r="N385" s="8" t="s">
        <v>15</v>
      </c>
      <c r="O385" s="6" t="s">
        <v>22</v>
      </c>
      <c r="P385" s="6" t="s">
        <v>15</v>
      </c>
      <c r="Q385" s="6" t="s">
        <v>15</v>
      </c>
      <c r="R385" s="6" t="s">
        <v>15</v>
      </c>
      <c r="S385" s="6" t="s">
        <v>957</v>
      </c>
      <c r="T385" s="17"/>
      <c r="V385" s="9" t="e">
        <f t="shared" si="17"/>
        <v>#VALUE!</v>
      </c>
      <c r="W385" s="2">
        <f t="shared" si="15"/>
        <v>0</v>
      </c>
      <c r="X385" s="10" t="str">
        <f t="shared" si="16"/>
        <v>-</v>
      </c>
      <c r="AA385" s="2">
        <v>26666.666666666668</v>
      </c>
      <c r="AB385" s="10">
        <v>0.18</v>
      </c>
    </row>
    <row r="386" spans="1:28" ht="27.6" x14ac:dyDescent="0.3">
      <c r="A386" s="6" t="s">
        <v>0</v>
      </c>
      <c r="B386" s="6" t="s">
        <v>954</v>
      </c>
      <c r="C386" s="6" t="s">
        <v>955</v>
      </c>
      <c r="D386" s="6" t="s">
        <v>976</v>
      </c>
      <c r="E386" s="6">
        <v>14.71</v>
      </c>
      <c r="F386" s="6">
        <v>14.71</v>
      </c>
      <c r="G386" s="6">
        <v>14.71</v>
      </c>
      <c r="H386" s="6" t="s">
        <v>13</v>
      </c>
      <c r="I386" s="6" t="s">
        <v>5</v>
      </c>
      <c r="J386" s="7">
        <v>45292</v>
      </c>
      <c r="K386" s="6" t="s">
        <v>46</v>
      </c>
      <c r="M386" s="6" t="s">
        <v>15</v>
      </c>
      <c r="N386" s="8" t="s">
        <v>15</v>
      </c>
      <c r="O386" s="6" t="s">
        <v>22</v>
      </c>
      <c r="P386" s="6" t="s">
        <v>15</v>
      </c>
      <c r="Q386" s="8">
        <v>0.5</v>
      </c>
      <c r="R386" s="6">
        <v>0.5</v>
      </c>
      <c r="S386" s="6" t="s">
        <v>957</v>
      </c>
      <c r="T386" s="17"/>
      <c r="V386" s="9" t="e">
        <f t="shared" si="17"/>
        <v>#VALUE!</v>
      </c>
      <c r="W386" s="2">
        <f t="shared" si="15"/>
        <v>0</v>
      </c>
      <c r="X386" s="10" t="str">
        <f t="shared" si="16"/>
        <v>-</v>
      </c>
      <c r="AA386" s="2">
        <v>27703.571428571428</v>
      </c>
      <c r="AB386" s="10">
        <v>0.28000000000000003</v>
      </c>
    </row>
    <row r="387" spans="1:28" ht="27.6" x14ac:dyDescent="0.3">
      <c r="A387" s="6" t="s">
        <v>0</v>
      </c>
      <c r="B387" s="6" t="s">
        <v>954</v>
      </c>
      <c r="C387" s="6" t="s">
        <v>955</v>
      </c>
      <c r="D387" s="6" t="s">
        <v>977</v>
      </c>
      <c r="E387" s="6">
        <v>15.35</v>
      </c>
      <c r="F387" s="6">
        <v>13.27</v>
      </c>
      <c r="G387" s="6">
        <v>13.27</v>
      </c>
      <c r="H387" s="6" t="s">
        <v>4</v>
      </c>
      <c r="I387" s="6" t="s">
        <v>5</v>
      </c>
      <c r="J387" s="7">
        <v>45292</v>
      </c>
      <c r="K387" s="6" t="s">
        <v>46</v>
      </c>
      <c r="M387" s="6">
        <v>688</v>
      </c>
      <c r="N387" s="8">
        <v>0.28000000000000003</v>
      </c>
      <c r="O387" s="6" t="s">
        <v>24</v>
      </c>
      <c r="P387" s="6" t="s">
        <v>8</v>
      </c>
      <c r="Q387" s="8">
        <v>0.3</v>
      </c>
      <c r="R387" s="6">
        <v>0.16</v>
      </c>
      <c r="S387" s="6" t="s">
        <v>957</v>
      </c>
      <c r="T387" s="17"/>
      <c r="V387" s="9">
        <f t="shared" si="17"/>
        <v>2457.1428571428569</v>
      </c>
      <c r="W387" s="2">
        <f t="shared" si="15"/>
        <v>2457.1428571428569</v>
      </c>
      <c r="X387" s="10">
        <f t="shared" si="16"/>
        <v>0.28000000000000003</v>
      </c>
      <c r="AA387" s="2">
        <v>27900</v>
      </c>
      <c r="AB387" s="10">
        <v>0.06</v>
      </c>
    </row>
    <row r="388" spans="1:28" ht="27.6" x14ac:dyDescent="0.3">
      <c r="A388" s="6" t="s">
        <v>0</v>
      </c>
      <c r="B388" s="6" t="s">
        <v>954</v>
      </c>
      <c r="C388" s="6" t="s">
        <v>955</v>
      </c>
      <c r="D388" s="6" t="s">
        <v>978</v>
      </c>
      <c r="E388" s="6">
        <v>28.2</v>
      </c>
      <c r="F388" s="6">
        <v>26.61</v>
      </c>
      <c r="G388" s="6">
        <v>26.89</v>
      </c>
      <c r="H388" s="6" t="s">
        <v>4</v>
      </c>
      <c r="I388" s="6" t="s">
        <v>5</v>
      </c>
      <c r="J388" s="7">
        <v>45292</v>
      </c>
      <c r="K388" s="6" t="s">
        <v>46</v>
      </c>
      <c r="M388" s="6">
        <v>882</v>
      </c>
      <c r="N388" s="8">
        <v>0.15</v>
      </c>
      <c r="O388" s="6" t="s">
        <v>22</v>
      </c>
      <c r="P388" s="6" t="s">
        <v>15</v>
      </c>
      <c r="Q388" s="8">
        <v>0.05</v>
      </c>
      <c r="R388" s="6" t="s">
        <v>15</v>
      </c>
      <c r="S388" s="6" t="s">
        <v>957</v>
      </c>
      <c r="T388" s="17"/>
      <c r="V388" s="9">
        <f t="shared" si="17"/>
        <v>5880</v>
      </c>
      <c r="W388" s="2">
        <f t="shared" si="15"/>
        <v>5880</v>
      </c>
      <c r="X388" s="10">
        <f t="shared" si="16"/>
        <v>0.15</v>
      </c>
      <c r="AA388" s="2">
        <v>28421.73913043478</v>
      </c>
      <c r="AB388" s="10">
        <v>0.23</v>
      </c>
    </row>
    <row r="389" spans="1:28" ht="27.6" x14ac:dyDescent="0.3">
      <c r="A389" s="6" t="s">
        <v>0</v>
      </c>
      <c r="B389" s="6" t="s">
        <v>954</v>
      </c>
      <c r="C389" s="6" t="s">
        <v>955</v>
      </c>
      <c r="D389" s="6" t="s">
        <v>979</v>
      </c>
      <c r="E389" s="6">
        <v>24.77</v>
      </c>
      <c r="F389" s="6">
        <v>22.49</v>
      </c>
      <c r="G389" s="6">
        <v>22.49</v>
      </c>
      <c r="H389" s="6" t="s">
        <v>4</v>
      </c>
      <c r="I389" s="6" t="s">
        <v>5</v>
      </c>
      <c r="J389" s="7">
        <v>45292</v>
      </c>
      <c r="K389" s="6" t="s">
        <v>46</v>
      </c>
      <c r="M389" s="6">
        <v>98</v>
      </c>
      <c r="N389" s="8">
        <v>0.17</v>
      </c>
      <c r="O389" s="6" t="s">
        <v>22</v>
      </c>
      <c r="P389" s="6" t="s">
        <v>15</v>
      </c>
      <c r="Q389" s="8">
        <v>0.78</v>
      </c>
      <c r="R389" s="6">
        <v>0.55000000000000004</v>
      </c>
      <c r="S389" s="6" t="s">
        <v>957</v>
      </c>
      <c r="T389" s="17"/>
      <c r="V389" s="9">
        <f t="shared" si="17"/>
        <v>576.47058823529403</v>
      </c>
      <c r="W389" s="2">
        <f t="shared" si="15"/>
        <v>576.47058823529403</v>
      </c>
      <c r="X389" s="10">
        <f t="shared" si="16"/>
        <v>0.17</v>
      </c>
      <c r="AA389" s="2">
        <v>28750</v>
      </c>
      <c r="AB389" s="10">
        <v>0.08</v>
      </c>
    </row>
    <row r="390" spans="1:28" ht="27.6" x14ac:dyDescent="0.3">
      <c r="A390" s="6" t="s">
        <v>0</v>
      </c>
      <c r="B390" s="6" t="s">
        <v>954</v>
      </c>
      <c r="C390" s="6" t="s">
        <v>955</v>
      </c>
      <c r="D390" s="6" t="s">
        <v>980</v>
      </c>
      <c r="E390" s="6">
        <v>29</v>
      </c>
      <c r="F390" s="6">
        <v>29.05</v>
      </c>
      <c r="G390" s="6">
        <v>23.21</v>
      </c>
      <c r="H390" s="6" t="s">
        <v>4</v>
      </c>
      <c r="I390" s="6" t="s">
        <v>5</v>
      </c>
      <c r="J390" s="7">
        <v>45292</v>
      </c>
      <c r="K390" s="6" t="s">
        <v>63</v>
      </c>
      <c r="M390" s="6">
        <v>1558</v>
      </c>
      <c r="N390" s="8">
        <v>0.17</v>
      </c>
      <c r="O390" s="6" t="s">
        <v>22</v>
      </c>
      <c r="P390" s="6" t="s">
        <v>15</v>
      </c>
      <c r="Q390" s="8">
        <v>0.44</v>
      </c>
      <c r="R390" s="6">
        <v>0.76</v>
      </c>
      <c r="S390" s="6" t="s">
        <v>957</v>
      </c>
      <c r="T390" s="17"/>
      <c r="V390" s="9">
        <f t="shared" si="17"/>
        <v>9164.7058823529405</v>
      </c>
      <c r="W390" s="2">
        <f t="shared" si="15"/>
        <v>9164.7058823529405</v>
      </c>
      <c r="X390" s="10">
        <f t="shared" si="16"/>
        <v>0.17</v>
      </c>
      <c r="AA390" s="2">
        <v>28882.142857142855</v>
      </c>
      <c r="AB390" s="10">
        <v>0.28000000000000003</v>
      </c>
    </row>
    <row r="391" spans="1:28" ht="27.6" x14ac:dyDescent="0.3">
      <c r="A391" s="6" t="s">
        <v>0</v>
      </c>
      <c r="B391" s="6" t="s">
        <v>954</v>
      </c>
      <c r="C391" s="6" t="s">
        <v>955</v>
      </c>
      <c r="D391" s="6" t="s">
        <v>981</v>
      </c>
      <c r="E391" s="6">
        <v>12.87</v>
      </c>
      <c r="F391" s="6">
        <v>12.95</v>
      </c>
      <c r="G391" s="6">
        <v>12.95</v>
      </c>
      <c r="H391" s="6" t="s">
        <v>13</v>
      </c>
      <c r="I391" s="6" t="s">
        <v>5</v>
      </c>
      <c r="J391" s="7">
        <v>45292</v>
      </c>
      <c r="K391" s="6" t="s">
        <v>46</v>
      </c>
      <c r="M391" s="6">
        <v>1050</v>
      </c>
      <c r="N391" s="8">
        <v>0.2</v>
      </c>
      <c r="O391" s="6" t="s">
        <v>22</v>
      </c>
      <c r="P391" s="6" t="s">
        <v>15</v>
      </c>
      <c r="Q391" s="8">
        <v>0.4</v>
      </c>
      <c r="R391" s="6">
        <v>0.69</v>
      </c>
      <c r="S391" s="6" t="s">
        <v>957</v>
      </c>
      <c r="T391" s="17"/>
      <c r="V391" s="9">
        <f t="shared" si="17"/>
        <v>5250</v>
      </c>
      <c r="W391" s="2">
        <f t="shared" si="15"/>
        <v>5250</v>
      </c>
      <c r="X391" s="10">
        <f t="shared" si="16"/>
        <v>0.2</v>
      </c>
      <c r="AA391" s="2">
        <v>29166.666666666668</v>
      </c>
      <c r="AB391" s="10">
        <v>0.06</v>
      </c>
    </row>
    <row r="392" spans="1:28" ht="27.6" x14ac:dyDescent="0.3">
      <c r="A392" s="6" t="s">
        <v>0</v>
      </c>
      <c r="B392" s="6" t="s">
        <v>954</v>
      </c>
      <c r="C392" s="6" t="s">
        <v>955</v>
      </c>
      <c r="D392" s="6" t="s">
        <v>982</v>
      </c>
      <c r="E392" s="6">
        <v>18.14</v>
      </c>
      <c r="F392" s="6">
        <v>21.45</v>
      </c>
      <c r="G392" s="6">
        <v>21.45</v>
      </c>
      <c r="H392" s="6" t="s">
        <v>4</v>
      </c>
      <c r="I392" s="6" t="s">
        <v>5</v>
      </c>
      <c r="J392" s="7">
        <v>45292</v>
      </c>
      <c r="K392" s="6" t="s">
        <v>46</v>
      </c>
      <c r="M392" s="6">
        <v>155</v>
      </c>
      <c r="N392" s="8">
        <v>0.17</v>
      </c>
      <c r="O392" s="6" t="s">
        <v>22</v>
      </c>
      <c r="P392" s="6" t="s">
        <v>15</v>
      </c>
      <c r="Q392" s="6" t="s">
        <v>15</v>
      </c>
      <c r="R392" s="6" t="s">
        <v>15</v>
      </c>
      <c r="S392" s="6" t="s">
        <v>957</v>
      </c>
      <c r="T392" s="17"/>
      <c r="V392" s="9">
        <f t="shared" si="17"/>
        <v>911.76470588235293</v>
      </c>
      <c r="W392" s="2">
        <f t="shared" si="15"/>
        <v>911.76470588235293</v>
      </c>
      <c r="X392" s="10">
        <f t="shared" si="16"/>
        <v>0.17</v>
      </c>
      <c r="AA392" s="2">
        <v>29500</v>
      </c>
      <c r="AB392" s="10">
        <v>0.22</v>
      </c>
    </row>
    <row r="393" spans="1:28" ht="27.6" x14ac:dyDescent="0.3">
      <c r="A393" s="6" t="s">
        <v>0</v>
      </c>
      <c r="B393" s="6" t="s">
        <v>954</v>
      </c>
      <c r="C393" s="6" t="s">
        <v>955</v>
      </c>
      <c r="D393" s="6" t="s">
        <v>983</v>
      </c>
      <c r="E393" s="6">
        <v>39.69</v>
      </c>
      <c r="F393" s="6">
        <v>34.31</v>
      </c>
      <c r="G393" s="6">
        <v>33.96</v>
      </c>
      <c r="H393" s="6" t="s">
        <v>4</v>
      </c>
      <c r="I393" s="6" t="s">
        <v>5</v>
      </c>
      <c r="J393" s="7">
        <v>45292</v>
      </c>
      <c r="K393" s="6" t="s">
        <v>63</v>
      </c>
      <c r="M393" s="6">
        <v>2391</v>
      </c>
      <c r="N393" s="8">
        <v>0.15</v>
      </c>
      <c r="O393" s="6" t="s">
        <v>22</v>
      </c>
      <c r="P393" s="6" t="s">
        <v>15</v>
      </c>
      <c r="Q393" s="8">
        <v>0.68</v>
      </c>
      <c r="R393" s="6">
        <v>0.48</v>
      </c>
      <c r="S393" s="6" t="s">
        <v>957</v>
      </c>
      <c r="T393" s="17"/>
      <c r="V393" s="9">
        <f t="shared" si="17"/>
        <v>15940</v>
      </c>
      <c r="W393" s="2">
        <f t="shared" si="15"/>
        <v>15940</v>
      </c>
      <c r="X393" s="10">
        <f t="shared" si="16"/>
        <v>0.15</v>
      </c>
      <c r="AA393" s="2">
        <v>29516.129032258064</v>
      </c>
      <c r="AB393" s="10">
        <v>0.31</v>
      </c>
    </row>
    <row r="394" spans="1:28" ht="27.6" x14ac:dyDescent="0.3">
      <c r="A394" s="6" t="s">
        <v>0</v>
      </c>
      <c r="B394" s="6" t="s">
        <v>954</v>
      </c>
      <c r="C394" s="6" t="s">
        <v>955</v>
      </c>
      <c r="D394" s="6" t="s">
        <v>984</v>
      </c>
      <c r="E394" s="6">
        <v>29.13</v>
      </c>
      <c r="F394" s="6">
        <v>21.53</v>
      </c>
      <c r="G394" s="6">
        <v>21.53</v>
      </c>
      <c r="H394" s="6" t="s">
        <v>4</v>
      </c>
      <c r="I394" s="6" t="s">
        <v>5</v>
      </c>
      <c r="J394" s="7">
        <v>45292</v>
      </c>
      <c r="K394" s="6" t="s">
        <v>46</v>
      </c>
      <c r="M394" s="6">
        <v>992</v>
      </c>
      <c r="N394" s="8">
        <v>0.27</v>
      </c>
      <c r="O394" s="6" t="s">
        <v>22</v>
      </c>
      <c r="P394" s="6" t="s">
        <v>15</v>
      </c>
      <c r="Q394" s="8">
        <v>0.37</v>
      </c>
      <c r="R394" s="6">
        <v>0.69</v>
      </c>
      <c r="S394" s="6" t="s">
        <v>957</v>
      </c>
      <c r="T394" s="17"/>
      <c r="V394" s="9">
        <f t="shared" si="17"/>
        <v>3674.0740740740739</v>
      </c>
      <c r="W394" s="2">
        <f t="shared" si="15"/>
        <v>3674.0740740740739</v>
      </c>
      <c r="X394" s="10">
        <f t="shared" si="16"/>
        <v>0.27</v>
      </c>
      <c r="AA394" s="2">
        <v>29600</v>
      </c>
      <c r="AB394" s="10">
        <v>0.12</v>
      </c>
    </row>
    <row r="395" spans="1:28" ht="27.6" x14ac:dyDescent="0.3">
      <c r="A395" s="6" t="s">
        <v>0</v>
      </c>
      <c r="B395" s="6" t="s">
        <v>954</v>
      </c>
      <c r="C395" s="6" t="s">
        <v>955</v>
      </c>
      <c r="D395" s="6" t="s">
        <v>985</v>
      </c>
      <c r="E395" s="6">
        <v>30.07</v>
      </c>
      <c r="F395" s="6">
        <v>28.19</v>
      </c>
      <c r="G395" s="6">
        <v>28.19</v>
      </c>
      <c r="H395" s="6" t="s">
        <v>4</v>
      </c>
      <c r="I395" s="6" t="s">
        <v>5</v>
      </c>
      <c r="J395" s="7">
        <v>45292</v>
      </c>
      <c r="K395" s="6" t="s">
        <v>46</v>
      </c>
      <c r="M395" s="6">
        <v>390</v>
      </c>
      <c r="N395" s="8">
        <v>0.23</v>
      </c>
      <c r="O395" s="6" t="s">
        <v>22</v>
      </c>
      <c r="P395" s="6" t="s">
        <v>15</v>
      </c>
      <c r="Q395" s="8">
        <v>0.56000000000000005</v>
      </c>
      <c r="R395" s="6">
        <v>0.6</v>
      </c>
      <c r="S395" s="6" t="s">
        <v>957</v>
      </c>
      <c r="T395" s="17"/>
      <c r="V395" s="9">
        <f t="shared" si="17"/>
        <v>1695.6521739130435</v>
      </c>
      <c r="W395" s="2">
        <f t="shared" si="15"/>
        <v>1695.6521739130435</v>
      </c>
      <c r="X395" s="10">
        <f t="shared" si="16"/>
        <v>0.23</v>
      </c>
      <c r="AA395" s="2">
        <v>29947.058823529409</v>
      </c>
      <c r="AB395" s="10">
        <v>0.17</v>
      </c>
    </row>
    <row r="396" spans="1:28" ht="27.6" x14ac:dyDescent="0.3">
      <c r="A396" s="6" t="s">
        <v>64</v>
      </c>
      <c r="B396" s="6" t="s">
        <v>954</v>
      </c>
      <c r="C396" s="6" t="s">
        <v>66</v>
      </c>
      <c r="D396" s="6" t="s">
        <v>986</v>
      </c>
      <c r="E396" s="6">
        <v>20.170000000000002</v>
      </c>
      <c r="F396" s="6">
        <v>22.21</v>
      </c>
      <c r="G396" s="6">
        <v>21.72</v>
      </c>
      <c r="H396" s="6" t="s">
        <v>4</v>
      </c>
      <c r="I396" s="6" t="s">
        <v>14</v>
      </c>
      <c r="J396" s="7">
        <v>45292</v>
      </c>
      <c r="K396" s="6" t="s">
        <v>55</v>
      </c>
      <c r="M396" s="6">
        <v>8087</v>
      </c>
      <c r="N396" s="8">
        <v>0.28000000000000003</v>
      </c>
      <c r="O396" s="6" t="s">
        <v>987</v>
      </c>
      <c r="P396" s="6" t="s">
        <v>48</v>
      </c>
      <c r="Q396" s="8">
        <v>0.6</v>
      </c>
      <c r="R396" s="6">
        <v>0.24</v>
      </c>
      <c r="S396" s="6" t="s">
        <v>69</v>
      </c>
      <c r="T396" s="17"/>
      <c r="V396" s="9">
        <f t="shared" si="17"/>
        <v>28882.142857142855</v>
      </c>
      <c r="W396" s="2">
        <f t="shared" ref="W396:W459" si="18">IFERROR(V396,0)</f>
        <v>28882.142857142855</v>
      </c>
      <c r="X396" s="10">
        <f t="shared" ref="X396:X459" si="19">N396</f>
        <v>0.28000000000000003</v>
      </c>
      <c r="AA396" s="2">
        <v>30175</v>
      </c>
      <c r="AB396" s="10">
        <v>0.08</v>
      </c>
    </row>
    <row r="397" spans="1:28" ht="41.4" x14ac:dyDescent="0.3">
      <c r="A397" s="6" t="s">
        <v>99</v>
      </c>
      <c r="B397" s="6" t="s">
        <v>988</v>
      </c>
      <c r="C397" s="6" t="s">
        <v>989</v>
      </c>
      <c r="D397" s="6" t="s">
        <v>990</v>
      </c>
      <c r="E397" s="6">
        <v>22.01</v>
      </c>
      <c r="F397" s="6">
        <v>22.01</v>
      </c>
      <c r="G397" s="6">
        <v>22.01</v>
      </c>
      <c r="H397" s="6" t="s">
        <v>4</v>
      </c>
      <c r="I397" s="6" t="s">
        <v>5</v>
      </c>
      <c r="J397" s="7">
        <v>45292</v>
      </c>
      <c r="K397" s="6" t="s">
        <v>55</v>
      </c>
      <c r="M397" s="6">
        <v>10378</v>
      </c>
      <c r="N397" s="8">
        <v>0.17</v>
      </c>
      <c r="O397" s="6" t="s">
        <v>22</v>
      </c>
      <c r="P397" s="6" t="s">
        <v>15</v>
      </c>
      <c r="Q397" s="8">
        <v>0.56999999999999995</v>
      </c>
      <c r="R397" s="6">
        <v>0.63</v>
      </c>
      <c r="S397" s="6" t="s">
        <v>991</v>
      </c>
      <c r="T397" s="17"/>
      <c r="V397" s="9">
        <f t="shared" ref="V397:V460" si="20">M397/N397</f>
        <v>61047.058823529405</v>
      </c>
      <c r="W397" s="2">
        <f t="shared" si="18"/>
        <v>61047.058823529405</v>
      </c>
      <c r="X397" s="10">
        <f t="shared" si="19"/>
        <v>0.17</v>
      </c>
      <c r="AA397" s="2">
        <v>30852</v>
      </c>
      <c r="AB397" s="10">
        <v>0.25</v>
      </c>
    </row>
    <row r="398" spans="1:28" ht="27.6" x14ac:dyDescent="0.3">
      <c r="A398" s="6" t="s">
        <v>64</v>
      </c>
      <c r="B398" s="6" t="s">
        <v>992</v>
      </c>
      <c r="C398" s="6" t="s">
        <v>66</v>
      </c>
      <c r="D398" s="6" t="s">
        <v>993</v>
      </c>
      <c r="E398" s="6">
        <v>24.63</v>
      </c>
      <c r="F398" s="6">
        <v>26.66</v>
      </c>
      <c r="G398" s="6">
        <v>26.16</v>
      </c>
      <c r="H398" s="6" t="s">
        <v>4</v>
      </c>
      <c r="I398" s="6" t="s">
        <v>45</v>
      </c>
      <c r="J398" s="7">
        <v>45292</v>
      </c>
      <c r="K398" s="6" t="s">
        <v>46</v>
      </c>
      <c r="M398" s="6">
        <v>707</v>
      </c>
      <c r="N398" s="8">
        <v>0.33</v>
      </c>
      <c r="O398" s="6" t="s">
        <v>22</v>
      </c>
      <c r="P398" s="6" t="s">
        <v>15</v>
      </c>
      <c r="Q398" s="8">
        <v>0.38</v>
      </c>
      <c r="R398" s="6">
        <v>1.3</v>
      </c>
      <c r="S398" s="6" t="s">
        <v>69</v>
      </c>
      <c r="T398" s="17"/>
      <c r="V398" s="9">
        <f t="shared" si="20"/>
        <v>2142.4242424242425</v>
      </c>
      <c r="W398" s="2">
        <f t="shared" si="18"/>
        <v>2142.4242424242425</v>
      </c>
      <c r="X398" s="10">
        <f t="shared" si="19"/>
        <v>0.33</v>
      </c>
      <c r="AA398" s="2">
        <v>31518.18181818182</v>
      </c>
      <c r="AB398" s="10">
        <v>0.11</v>
      </c>
    </row>
    <row r="399" spans="1:28" ht="27.6" x14ac:dyDescent="0.3">
      <c r="A399" s="6" t="s">
        <v>64</v>
      </c>
      <c r="B399" s="6" t="s">
        <v>992</v>
      </c>
      <c r="C399" s="6" t="s">
        <v>66</v>
      </c>
      <c r="D399" s="6" t="s">
        <v>994</v>
      </c>
      <c r="E399" s="6">
        <v>26.38</v>
      </c>
      <c r="F399" s="6">
        <v>28.4</v>
      </c>
      <c r="G399" s="6">
        <v>27.91</v>
      </c>
      <c r="H399" s="6" t="s">
        <v>4</v>
      </c>
      <c r="I399" s="6" t="s">
        <v>45</v>
      </c>
      <c r="J399" s="7">
        <v>45292</v>
      </c>
      <c r="K399" s="6" t="s">
        <v>46</v>
      </c>
      <c r="M399" s="6">
        <v>969</v>
      </c>
      <c r="N399" s="8">
        <v>0.37</v>
      </c>
      <c r="O399" s="6" t="s">
        <v>22</v>
      </c>
      <c r="P399" s="6" t="s">
        <v>15</v>
      </c>
      <c r="Q399" s="8">
        <v>0.32</v>
      </c>
      <c r="R399" s="6">
        <v>1.3</v>
      </c>
      <c r="S399" s="6" t="s">
        <v>69</v>
      </c>
      <c r="T399" s="17"/>
      <c r="V399" s="9">
        <f t="shared" si="20"/>
        <v>2618.9189189189187</v>
      </c>
      <c r="W399" s="2">
        <f t="shared" si="18"/>
        <v>2618.9189189189187</v>
      </c>
      <c r="X399" s="10">
        <f t="shared" si="19"/>
        <v>0.37</v>
      </c>
      <c r="AA399" s="2">
        <v>33266.666666666672</v>
      </c>
      <c r="AB399" s="10">
        <v>0.12</v>
      </c>
    </row>
    <row r="400" spans="1:28" ht="27.6" x14ac:dyDescent="0.3">
      <c r="A400" s="6" t="s">
        <v>64</v>
      </c>
      <c r="B400" s="6" t="s">
        <v>992</v>
      </c>
      <c r="C400" s="6" t="s">
        <v>66</v>
      </c>
      <c r="D400" s="6" t="s">
        <v>995</v>
      </c>
      <c r="E400" s="6">
        <v>25.81</v>
      </c>
      <c r="F400" s="6">
        <v>27.84</v>
      </c>
      <c r="G400" s="6">
        <v>27.34</v>
      </c>
      <c r="H400" s="6" t="s">
        <v>4</v>
      </c>
      <c r="I400" s="6" t="s">
        <v>45</v>
      </c>
      <c r="J400" s="7">
        <v>45292</v>
      </c>
      <c r="K400" s="6" t="s">
        <v>46</v>
      </c>
      <c r="M400" s="6">
        <v>652</v>
      </c>
      <c r="N400" s="8">
        <v>0.36</v>
      </c>
      <c r="O400" s="6" t="s">
        <v>22</v>
      </c>
      <c r="P400" s="6" t="s">
        <v>15</v>
      </c>
      <c r="Q400" s="8">
        <v>0.74</v>
      </c>
      <c r="R400" s="6">
        <v>1.3</v>
      </c>
      <c r="S400" s="6" t="s">
        <v>69</v>
      </c>
      <c r="T400" s="17"/>
      <c r="V400" s="9">
        <f t="shared" si="20"/>
        <v>1811.1111111111111</v>
      </c>
      <c r="W400" s="2">
        <f t="shared" si="18"/>
        <v>1811.1111111111111</v>
      </c>
      <c r="X400" s="10">
        <f t="shared" si="19"/>
        <v>0.36</v>
      </c>
      <c r="AA400" s="2">
        <v>35000</v>
      </c>
      <c r="AB400" s="10">
        <v>0.23</v>
      </c>
    </row>
    <row r="401" spans="1:28" ht="27.6" x14ac:dyDescent="0.3">
      <c r="A401" s="6" t="s">
        <v>64</v>
      </c>
      <c r="B401" s="6" t="s">
        <v>996</v>
      </c>
      <c r="C401" s="6" t="s">
        <v>66</v>
      </c>
      <c r="D401" s="6" t="s">
        <v>997</v>
      </c>
      <c r="E401" s="6">
        <v>21.31</v>
      </c>
      <c r="F401" s="6">
        <v>23.35</v>
      </c>
      <c r="G401" s="6">
        <v>22.85</v>
      </c>
      <c r="H401" s="6" t="s">
        <v>4</v>
      </c>
      <c r="I401" s="6" t="s">
        <v>14</v>
      </c>
      <c r="J401" s="7">
        <v>45292</v>
      </c>
      <c r="K401" s="6" t="s">
        <v>46</v>
      </c>
      <c r="M401" s="6">
        <v>961</v>
      </c>
      <c r="N401" s="8">
        <v>0.39</v>
      </c>
      <c r="O401" s="6" t="s">
        <v>692</v>
      </c>
      <c r="P401" s="6" t="s">
        <v>17</v>
      </c>
      <c r="Q401" s="8">
        <v>0.87</v>
      </c>
      <c r="R401" s="6">
        <v>0.26</v>
      </c>
      <c r="S401" s="6" t="s">
        <v>69</v>
      </c>
      <c r="T401" s="17"/>
      <c r="V401" s="9">
        <f t="shared" si="20"/>
        <v>2464.102564102564</v>
      </c>
      <c r="W401" s="2">
        <f t="shared" si="18"/>
        <v>2464.102564102564</v>
      </c>
      <c r="X401" s="10">
        <f t="shared" si="19"/>
        <v>0.39</v>
      </c>
      <c r="AA401" s="2">
        <v>35223.076923076922</v>
      </c>
      <c r="AB401" s="10">
        <v>0.13</v>
      </c>
    </row>
    <row r="402" spans="1:28" ht="27.6" x14ac:dyDescent="0.3">
      <c r="A402" s="6" t="s">
        <v>0</v>
      </c>
      <c r="B402" s="6" t="s">
        <v>998</v>
      </c>
      <c r="C402" s="6" t="s">
        <v>999</v>
      </c>
      <c r="D402" s="6" t="s">
        <v>1000</v>
      </c>
      <c r="E402" s="6">
        <v>18.690000000000001</v>
      </c>
      <c r="F402" s="6">
        <v>18.61</v>
      </c>
      <c r="G402" s="6">
        <v>18.329999999999998</v>
      </c>
      <c r="H402" s="6" t="s">
        <v>13</v>
      </c>
      <c r="I402" s="6" t="s">
        <v>45</v>
      </c>
      <c r="J402" s="7">
        <v>45383</v>
      </c>
      <c r="K402" s="6" t="s">
        <v>55</v>
      </c>
      <c r="M402" s="6">
        <v>9768</v>
      </c>
      <c r="N402" s="8">
        <v>0.22</v>
      </c>
      <c r="O402" s="6" t="s">
        <v>227</v>
      </c>
      <c r="P402" s="6" t="s">
        <v>8</v>
      </c>
      <c r="Q402" s="8">
        <v>0.41</v>
      </c>
      <c r="R402" s="6">
        <v>0.27</v>
      </c>
      <c r="S402" s="6" t="s">
        <v>1001</v>
      </c>
      <c r="T402" s="17"/>
      <c r="V402" s="9">
        <f t="shared" si="20"/>
        <v>44400</v>
      </c>
      <c r="W402" s="2">
        <f t="shared" si="18"/>
        <v>44400</v>
      </c>
      <c r="X402" s="10">
        <f t="shared" si="19"/>
        <v>0.22</v>
      </c>
      <c r="AA402" s="2">
        <v>36375</v>
      </c>
      <c r="AB402" s="10">
        <v>0.16</v>
      </c>
    </row>
    <row r="403" spans="1:28" ht="27.6" x14ac:dyDescent="0.3">
      <c r="A403" s="6" t="s">
        <v>91</v>
      </c>
      <c r="B403" s="6" t="s">
        <v>1002</v>
      </c>
      <c r="C403" s="6" t="s">
        <v>1003</v>
      </c>
      <c r="D403" s="6" t="s">
        <v>1004</v>
      </c>
      <c r="E403" s="6">
        <v>16.05</v>
      </c>
      <c r="F403" s="6">
        <v>15.85</v>
      </c>
      <c r="G403" s="6">
        <v>15.81</v>
      </c>
      <c r="H403" s="6" t="s">
        <v>13</v>
      </c>
      <c r="I403" s="6" t="s">
        <v>14</v>
      </c>
      <c r="J403" s="7">
        <v>45292</v>
      </c>
      <c r="K403" s="6" t="s">
        <v>55</v>
      </c>
      <c r="M403" s="6">
        <v>7757</v>
      </c>
      <c r="N403" s="8">
        <v>0.28000000000000003</v>
      </c>
      <c r="O403" s="6" t="s">
        <v>175</v>
      </c>
      <c r="P403" s="6" t="s">
        <v>15</v>
      </c>
      <c r="Q403" s="8">
        <v>0.7</v>
      </c>
      <c r="R403" s="6">
        <v>0.3</v>
      </c>
      <c r="S403" s="6" t="s">
        <v>1005</v>
      </c>
      <c r="T403" s="17"/>
      <c r="V403" s="9">
        <f t="shared" si="20"/>
        <v>27703.571428571428</v>
      </c>
      <c r="W403" s="2">
        <f t="shared" si="18"/>
        <v>27703.571428571428</v>
      </c>
      <c r="X403" s="10">
        <f t="shared" si="19"/>
        <v>0.28000000000000003</v>
      </c>
      <c r="AA403" s="2">
        <v>36455.882352941175</v>
      </c>
      <c r="AB403" s="10">
        <v>0.34</v>
      </c>
    </row>
    <row r="404" spans="1:28" ht="27.6" x14ac:dyDescent="0.3">
      <c r="A404" s="6" t="s">
        <v>64</v>
      </c>
      <c r="B404" s="6" t="s">
        <v>1006</v>
      </c>
      <c r="C404" s="6" t="s">
        <v>66</v>
      </c>
      <c r="D404" s="6" t="s">
        <v>1007</v>
      </c>
      <c r="E404" s="6">
        <v>21.27</v>
      </c>
      <c r="F404" s="6">
        <v>23.31</v>
      </c>
      <c r="G404" s="6">
        <v>22.82</v>
      </c>
      <c r="H404" s="6" t="s">
        <v>4</v>
      </c>
      <c r="I404" s="6" t="s">
        <v>14</v>
      </c>
      <c r="J404" s="7">
        <v>45292</v>
      </c>
      <c r="K404" s="6" t="s">
        <v>46</v>
      </c>
      <c r="M404" s="6">
        <v>173</v>
      </c>
      <c r="N404" s="8">
        <v>0.48</v>
      </c>
      <c r="O404" s="6" t="s">
        <v>1008</v>
      </c>
      <c r="P404" s="6" t="s">
        <v>15</v>
      </c>
      <c r="Q404" s="6" t="s">
        <v>15</v>
      </c>
      <c r="R404" s="6">
        <v>1.3</v>
      </c>
      <c r="S404" s="6" t="s">
        <v>69</v>
      </c>
      <c r="T404" s="17"/>
      <c r="V404" s="9">
        <f t="shared" si="20"/>
        <v>360.41666666666669</v>
      </c>
      <c r="W404" s="2">
        <f t="shared" si="18"/>
        <v>360.41666666666669</v>
      </c>
      <c r="X404" s="10">
        <f t="shared" si="19"/>
        <v>0.48</v>
      </c>
      <c r="AA404" s="2">
        <v>36872.727272727272</v>
      </c>
      <c r="AB404" s="10">
        <v>0.11</v>
      </c>
    </row>
    <row r="405" spans="1:28" ht="27.6" x14ac:dyDescent="0.3">
      <c r="A405" s="6" t="s">
        <v>41</v>
      </c>
      <c r="B405" s="6" t="s">
        <v>1009</v>
      </c>
      <c r="C405" s="6" t="s">
        <v>1010</v>
      </c>
      <c r="D405" s="6" t="s">
        <v>1011</v>
      </c>
      <c r="E405" s="6">
        <v>21.59</v>
      </c>
      <c r="F405" s="6">
        <v>21.36</v>
      </c>
      <c r="G405" s="6">
        <v>21.25</v>
      </c>
      <c r="H405" s="6" t="s">
        <v>13</v>
      </c>
      <c r="I405" s="6" t="s">
        <v>45</v>
      </c>
      <c r="J405" s="6"/>
      <c r="K405" s="6" t="s">
        <v>55</v>
      </c>
      <c r="M405" s="6">
        <v>62420</v>
      </c>
      <c r="N405" s="8">
        <v>0.21</v>
      </c>
      <c r="O405" s="6" t="s">
        <v>1012</v>
      </c>
      <c r="P405" s="6" t="s">
        <v>8</v>
      </c>
      <c r="Q405" s="8">
        <v>0.9</v>
      </c>
      <c r="R405" s="6" t="s">
        <v>15</v>
      </c>
      <c r="S405" s="6" t="s">
        <v>1013</v>
      </c>
      <c r="T405" s="17"/>
      <c r="V405" s="9">
        <f t="shared" si="20"/>
        <v>297238.09523809527</v>
      </c>
      <c r="W405" s="2">
        <f t="shared" si="18"/>
        <v>297238.09523809527</v>
      </c>
      <c r="X405" s="10">
        <f t="shared" si="19"/>
        <v>0.21</v>
      </c>
      <c r="AA405" s="2">
        <v>37163.63636363636</v>
      </c>
      <c r="AB405" s="10">
        <v>0.11</v>
      </c>
    </row>
    <row r="406" spans="1:28" ht="27.6" x14ac:dyDescent="0.3">
      <c r="A406" s="6" t="s">
        <v>64</v>
      </c>
      <c r="B406" s="6" t="s">
        <v>1014</v>
      </c>
      <c r="C406" s="6" t="s">
        <v>1015</v>
      </c>
      <c r="D406" s="6" t="s">
        <v>1016</v>
      </c>
      <c r="E406" s="6">
        <v>18.190000000000001</v>
      </c>
      <c r="F406" s="6">
        <v>16.53</v>
      </c>
      <c r="G406" s="6">
        <v>16.46</v>
      </c>
      <c r="H406" s="6" t="s">
        <v>4</v>
      </c>
      <c r="I406" s="6" t="s">
        <v>45</v>
      </c>
      <c r="J406" s="6"/>
      <c r="K406" s="6" t="s">
        <v>55</v>
      </c>
      <c r="M406" s="6">
        <v>5503</v>
      </c>
      <c r="N406" s="8">
        <v>0.09</v>
      </c>
      <c r="O406" s="6" t="s">
        <v>60</v>
      </c>
      <c r="P406" s="6" t="s">
        <v>15</v>
      </c>
      <c r="Q406" s="8">
        <v>0.2</v>
      </c>
      <c r="R406" s="6">
        <v>0.4</v>
      </c>
      <c r="S406" s="6" t="s">
        <v>1017</v>
      </c>
      <c r="T406" s="17"/>
      <c r="V406" s="9">
        <f t="shared" si="20"/>
        <v>61144.444444444445</v>
      </c>
      <c r="W406" s="2">
        <f t="shared" si="18"/>
        <v>61144.444444444445</v>
      </c>
      <c r="X406" s="10">
        <f t="shared" si="19"/>
        <v>0.09</v>
      </c>
      <c r="AA406" s="2">
        <v>37900</v>
      </c>
      <c r="AB406" s="10">
        <v>0.14000000000000001</v>
      </c>
    </row>
    <row r="407" spans="1:28" ht="27.6" x14ac:dyDescent="0.3">
      <c r="A407" s="6" t="s">
        <v>64</v>
      </c>
      <c r="B407" s="6" t="s">
        <v>1014</v>
      </c>
      <c r="C407" s="6" t="s">
        <v>1015</v>
      </c>
      <c r="D407" s="6" t="s">
        <v>1018</v>
      </c>
      <c r="E407" s="6">
        <v>18.190000000000001</v>
      </c>
      <c r="F407" s="6">
        <v>16.53</v>
      </c>
      <c r="G407" s="6">
        <v>16.46</v>
      </c>
      <c r="H407" s="6" t="s">
        <v>4</v>
      </c>
      <c r="I407" s="6" t="s">
        <v>45</v>
      </c>
      <c r="J407" s="6"/>
      <c r="K407" s="6" t="s">
        <v>6</v>
      </c>
      <c r="M407" s="6">
        <v>148</v>
      </c>
      <c r="N407" s="8">
        <v>0.22</v>
      </c>
      <c r="O407" s="6" t="s">
        <v>22</v>
      </c>
      <c r="P407" s="6" t="s">
        <v>15</v>
      </c>
      <c r="Q407" s="6" t="s">
        <v>15</v>
      </c>
      <c r="R407" s="6">
        <v>1.74</v>
      </c>
      <c r="S407" s="6" t="s">
        <v>1017</v>
      </c>
      <c r="T407" s="17"/>
      <c r="V407" s="9">
        <f t="shared" si="20"/>
        <v>672.72727272727275</v>
      </c>
      <c r="W407" s="2">
        <f t="shared" si="18"/>
        <v>672.72727272727275</v>
      </c>
      <c r="X407" s="10">
        <f t="shared" si="19"/>
        <v>0.22</v>
      </c>
      <c r="AA407" s="2">
        <v>38163.63636363636</v>
      </c>
      <c r="AB407" s="10">
        <v>0.11</v>
      </c>
    </row>
    <row r="408" spans="1:28" ht="27.6" x14ac:dyDescent="0.3">
      <c r="A408" s="6" t="s">
        <v>64</v>
      </c>
      <c r="B408" s="6" t="s">
        <v>1014</v>
      </c>
      <c r="C408" s="6" t="s">
        <v>1015</v>
      </c>
      <c r="D408" s="6" t="s">
        <v>1019</v>
      </c>
      <c r="E408" s="6">
        <v>18.190000000000001</v>
      </c>
      <c r="F408" s="6">
        <v>16.53</v>
      </c>
      <c r="G408" s="6">
        <v>16.46</v>
      </c>
      <c r="H408" s="6" t="s">
        <v>4</v>
      </c>
      <c r="I408" s="6" t="s">
        <v>45</v>
      </c>
      <c r="J408" s="6"/>
      <c r="K408" s="6" t="s">
        <v>46</v>
      </c>
      <c r="M408" s="6">
        <v>100</v>
      </c>
      <c r="N408" s="8">
        <v>0.1</v>
      </c>
      <c r="O408" s="6" t="s">
        <v>22</v>
      </c>
      <c r="P408" s="6" t="s">
        <v>15</v>
      </c>
      <c r="Q408" s="6" t="s">
        <v>15</v>
      </c>
      <c r="R408" s="6">
        <v>1.44</v>
      </c>
      <c r="S408" s="6" t="s">
        <v>1017</v>
      </c>
      <c r="T408" s="17"/>
      <c r="V408" s="9">
        <f t="shared" si="20"/>
        <v>1000</v>
      </c>
      <c r="W408" s="2">
        <f t="shared" si="18"/>
        <v>1000</v>
      </c>
      <c r="X408" s="10">
        <f t="shared" si="19"/>
        <v>0.1</v>
      </c>
      <c r="AA408" s="2">
        <v>38341.666666666672</v>
      </c>
      <c r="AB408" s="10">
        <v>0.12</v>
      </c>
    </row>
    <row r="409" spans="1:28" ht="27.6" x14ac:dyDescent="0.3">
      <c r="A409" s="6" t="s">
        <v>64</v>
      </c>
      <c r="B409" s="6" t="s">
        <v>1014</v>
      </c>
      <c r="C409" s="6" t="s">
        <v>1015</v>
      </c>
      <c r="D409" s="6" t="s">
        <v>1020</v>
      </c>
      <c r="E409" s="6">
        <v>18.190000000000001</v>
      </c>
      <c r="F409" s="6">
        <v>16.53</v>
      </c>
      <c r="G409" s="6">
        <v>16.46</v>
      </c>
      <c r="H409" s="6" t="s">
        <v>4</v>
      </c>
      <c r="I409" s="6" t="s">
        <v>45</v>
      </c>
      <c r="J409" s="7">
        <v>45292</v>
      </c>
      <c r="K409" s="6" t="s">
        <v>46</v>
      </c>
      <c r="M409" s="6">
        <v>997</v>
      </c>
      <c r="N409" s="8">
        <v>0.33</v>
      </c>
      <c r="O409" s="6" t="s">
        <v>16</v>
      </c>
      <c r="P409" s="6" t="s">
        <v>17</v>
      </c>
      <c r="Q409" s="6" t="s">
        <v>15</v>
      </c>
      <c r="R409" s="6">
        <v>0.48</v>
      </c>
      <c r="S409" s="6" t="s">
        <v>1017</v>
      </c>
      <c r="T409" s="17"/>
      <c r="V409" s="9">
        <f t="shared" si="20"/>
        <v>3021.212121212121</v>
      </c>
      <c r="W409" s="2">
        <f t="shared" si="18"/>
        <v>3021.212121212121</v>
      </c>
      <c r="X409" s="10">
        <f t="shared" si="19"/>
        <v>0.33</v>
      </c>
      <c r="AA409" s="2">
        <v>38941.666666666672</v>
      </c>
      <c r="AB409" s="10">
        <v>0.12</v>
      </c>
    </row>
    <row r="410" spans="1:28" ht="27.6" x14ac:dyDescent="0.3">
      <c r="A410" s="6" t="s">
        <v>698</v>
      </c>
      <c r="B410" s="6" t="s">
        <v>1021</v>
      </c>
      <c r="C410" s="6" t="s">
        <v>1022</v>
      </c>
      <c r="D410" s="6" t="s">
        <v>1023</v>
      </c>
      <c r="E410" s="6">
        <v>20.43</v>
      </c>
      <c r="F410" s="6">
        <v>20.12</v>
      </c>
      <c r="G410" s="6">
        <v>19.47</v>
      </c>
      <c r="H410" s="6" t="s">
        <v>13</v>
      </c>
      <c r="I410" s="6" t="s">
        <v>45</v>
      </c>
      <c r="J410" s="7">
        <v>45292</v>
      </c>
      <c r="K410" s="6" t="s">
        <v>55</v>
      </c>
      <c r="M410" s="6">
        <v>8169</v>
      </c>
      <c r="N410" s="8">
        <v>0.15</v>
      </c>
      <c r="O410" s="6" t="s">
        <v>175</v>
      </c>
      <c r="P410" s="6" t="s">
        <v>15</v>
      </c>
      <c r="Q410" s="8">
        <v>0.22</v>
      </c>
      <c r="R410" s="6">
        <v>0.39</v>
      </c>
      <c r="S410" s="6" t="s">
        <v>1024</v>
      </c>
      <c r="T410" s="17"/>
      <c r="V410" s="9">
        <f t="shared" si="20"/>
        <v>54460</v>
      </c>
      <c r="W410" s="2">
        <f t="shared" si="18"/>
        <v>54460</v>
      </c>
      <c r="X410" s="10">
        <f t="shared" si="19"/>
        <v>0.15</v>
      </c>
      <c r="AA410" s="2">
        <v>39177.777777777781</v>
      </c>
      <c r="AB410" s="10">
        <v>0.18</v>
      </c>
    </row>
    <row r="411" spans="1:28" ht="27.6" x14ac:dyDescent="0.3">
      <c r="A411" s="6" t="s">
        <v>79</v>
      </c>
      <c r="B411" s="6" t="s">
        <v>1025</v>
      </c>
      <c r="C411" s="6" t="s">
        <v>640</v>
      </c>
      <c r="D411" s="6" t="s">
        <v>1026</v>
      </c>
      <c r="E411" s="6">
        <v>18.21</v>
      </c>
      <c r="F411" s="6">
        <v>18.03</v>
      </c>
      <c r="G411" s="6">
        <v>17.95</v>
      </c>
      <c r="H411" s="6" t="s">
        <v>4</v>
      </c>
      <c r="I411" s="6" t="s">
        <v>45</v>
      </c>
      <c r="J411" s="7">
        <v>45292</v>
      </c>
      <c r="K411" s="6" t="s">
        <v>55</v>
      </c>
      <c r="M411" s="6">
        <v>12897</v>
      </c>
      <c r="N411" s="8">
        <v>0.12</v>
      </c>
      <c r="O411" s="6" t="s">
        <v>24</v>
      </c>
      <c r="P411" s="6" t="s">
        <v>84</v>
      </c>
      <c r="Q411" s="8">
        <v>0.82</v>
      </c>
      <c r="R411" s="6">
        <v>0.7</v>
      </c>
      <c r="S411" s="6" t="s">
        <v>642</v>
      </c>
      <c r="T411" s="17"/>
      <c r="V411" s="9">
        <f t="shared" si="20"/>
        <v>107475</v>
      </c>
      <c r="W411" s="2">
        <f t="shared" si="18"/>
        <v>107475</v>
      </c>
      <c r="X411" s="10">
        <f t="shared" si="19"/>
        <v>0.12</v>
      </c>
      <c r="AA411" s="2">
        <v>39310</v>
      </c>
      <c r="AB411" s="10">
        <v>0.1</v>
      </c>
    </row>
    <row r="412" spans="1:28" ht="27.6" x14ac:dyDescent="0.3">
      <c r="A412" s="6" t="s">
        <v>64</v>
      </c>
      <c r="B412" s="6" t="s">
        <v>1027</v>
      </c>
      <c r="C412" s="6" t="s">
        <v>66</v>
      </c>
      <c r="D412" s="6" t="s">
        <v>1028</v>
      </c>
      <c r="E412" s="6">
        <v>22.24</v>
      </c>
      <c r="F412" s="6">
        <v>24.28</v>
      </c>
      <c r="G412" s="6">
        <v>23.79</v>
      </c>
      <c r="H412" s="6" t="s">
        <v>4</v>
      </c>
      <c r="I412" s="6" t="s">
        <v>45</v>
      </c>
      <c r="J412" s="7">
        <v>45292</v>
      </c>
      <c r="K412" s="6" t="s">
        <v>46</v>
      </c>
      <c r="M412" s="6">
        <v>1057</v>
      </c>
      <c r="N412" s="8">
        <v>0.28999999999999998</v>
      </c>
      <c r="O412" s="6" t="s">
        <v>236</v>
      </c>
      <c r="P412" s="6" t="s">
        <v>48</v>
      </c>
      <c r="Q412" s="8">
        <v>0.64</v>
      </c>
      <c r="R412" s="6">
        <v>0.24</v>
      </c>
      <c r="S412" s="6" t="s">
        <v>69</v>
      </c>
      <c r="T412" s="17"/>
      <c r="V412" s="9">
        <f t="shared" si="20"/>
        <v>3644.8275862068967</v>
      </c>
      <c r="W412" s="2">
        <f t="shared" si="18"/>
        <v>3644.8275862068967</v>
      </c>
      <c r="X412" s="10">
        <f t="shared" si="19"/>
        <v>0.28999999999999998</v>
      </c>
      <c r="AA412" s="2">
        <v>40357.894736842107</v>
      </c>
      <c r="AB412" s="10">
        <v>0.19</v>
      </c>
    </row>
    <row r="413" spans="1:28" ht="27.6" x14ac:dyDescent="0.3">
      <c r="A413" s="6" t="s">
        <v>99</v>
      </c>
      <c r="B413" s="6" t="s">
        <v>1029</v>
      </c>
      <c r="C413" s="6" t="s">
        <v>1030</v>
      </c>
      <c r="D413" s="6" t="s">
        <v>1031</v>
      </c>
      <c r="E413" s="6">
        <v>21.17</v>
      </c>
      <c r="F413" s="6">
        <v>20.96</v>
      </c>
      <c r="G413" s="6">
        <v>20.94</v>
      </c>
      <c r="H413" s="6" t="s">
        <v>13</v>
      </c>
      <c r="I413" s="6" t="s">
        <v>45</v>
      </c>
      <c r="J413" s="6"/>
      <c r="K413" s="6" t="s">
        <v>6</v>
      </c>
      <c r="M413" s="6">
        <v>91014</v>
      </c>
      <c r="N413" s="8">
        <v>0.15</v>
      </c>
      <c r="O413" s="6" t="s">
        <v>1032</v>
      </c>
      <c r="P413" s="6" t="s">
        <v>84</v>
      </c>
      <c r="Q413" s="8">
        <v>0.78</v>
      </c>
      <c r="R413" s="6">
        <v>0.31</v>
      </c>
      <c r="S413" s="6" t="s">
        <v>1033</v>
      </c>
      <c r="T413" s="17"/>
      <c r="V413" s="9">
        <f t="shared" si="20"/>
        <v>606760</v>
      </c>
      <c r="W413" s="2">
        <f t="shared" si="18"/>
        <v>606760</v>
      </c>
      <c r="X413" s="10">
        <f t="shared" si="19"/>
        <v>0.15</v>
      </c>
      <c r="AA413" s="2">
        <v>40746.666666666672</v>
      </c>
      <c r="AB413" s="10">
        <v>0.15</v>
      </c>
    </row>
    <row r="414" spans="1:28" ht="17.399999999999999" x14ac:dyDescent="0.3">
      <c r="A414" s="6" t="s">
        <v>99</v>
      </c>
      <c r="B414" s="6" t="s">
        <v>1034</v>
      </c>
      <c r="C414" s="6" t="s">
        <v>1035</v>
      </c>
      <c r="D414" s="6" t="s">
        <v>1036</v>
      </c>
      <c r="E414" s="6">
        <v>25.36</v>
      </c>
      <c r="F414" s="6">
        <v>21.57</v>
      </c>
      <c r="G414" s="6">
        <v>21.13</v>
      </c>
      <c r="H414" s="6" t="s">
        <v>4</v>
      </c>
      <c r="I414" s="6" t="s">
        <v>45</v>
      </c>
      <c r="J414" s="7">
        <v>45292</v>
      </c>
      <c r="K414" s="6" t="s">
        <v>63</v>
      </c>
      <c r="M414" s="6">
        <v>2462</v>
      </c>
      <c r="N414" s="8">
        <v>0.19</v>
      </c>
      <c r="O414" s="6" t="s">
        <v>34</v>
      </c>
      <c r="P414" s="6" t="s">
        <v>48</v>
      </c>
      <c r="Q414" s="8">
        <v>0.72</v>
      </c>
      <c r="R414" s="6" t="s">
        <v>15</v>
      </c>
      <c r="S414" s="6" t="s">
        <v>1037</v>
      </c>
      <c r="T414" s="17"/>
      <c r="V414" s="9">
        <f t="shared" si="20"/>
        <v>12957.894736842105</v>
      </c>
      <c r="W414" s="2">
        <f t="shared" si="18"/>
        <v>12957.894736842105</v>
      </c>
      <c r="X414" s="10">
        <f t="shared" si="19"/>
        <v>0.19</v>
      </c>
      <c r="AA414" s="2">
        <v>42950</v>
      </c>
      <c r="AB414" s="10">
        <v>0.16</v>
      </c>
    </row>
    <row r="415" spans="1:28" ht="27.6" x14ac:dyDescent="0.3">
      <c r="A415" s="6" t="s">
        <v>91</v>
      </c>
      <c r="B415" s="6" t="s">
        <v>1038</v>
      </c>
      <c r="C415" s="6" t="s">
        <v>1039</v>
      </c>
      <c r="D415" s="6" t="s">
        <v>1040</v>
      </c>
      <c r="E415" s="6">
        <v>12.66</v>
      </c>
      <c r="F415" s="6">
        <v>12.9</v>
      </c>
      <c r="G415" s="6">
        <v>12.9</v>
      </c>
      <c r="H415" s="6" t="s">
        <v>4</v>
      </c>
      <c r="I415" s="6" t="s">
        <v>45</v>
      </c>
      <c r="J415" s="7">
        <v>45200</v>
      </c>
      <c r="K415" s="6" t="s">
        <v>63</v>
      </c>
      <c r="M415" s="6">
        <v>15725</v>
      </c>
      <c r="N415" s="8">
        <v>0.16</v>
      </c>
      <c r="O415" s="6" t="s">
        <v>1041</v>
      </c>
      <c r="P415" s="6" t="s">
        <v>48</v>
      </c>
      <c r="Q415" s="6" t="s">
        <v>15</v>
      </c>
      <c r="R415" s="6">
        <v>0.24</v>
      </c>
      <c r="S415" s="6" t="s">
        <v>1042</v>
      </c>
      <c r="T415" s="17"/>
      <c r="V415" s="9">
        <f t="shared" si="20"/>
        <v>98281.25</v>
      </c>
      <c r="W415" s="2">
        <f t="shared" si="18"/>
        <v>98281.25</v>
      </c>
      <c r="X415" s="10">
        <f t="shared" si="19"/>
        <v>0.16</v>
      </c>
      <c r="AA415" s="2">
        <v>44400</v>
      </c>
      <c r="AB415" s="10">
        <v>0.22</v>
      </c>
    </row>
    <row r="416" spans="1:28" ht="27.6" x14ac:dyDescent="0.3">
      <c r="A416" s="6" t="s">
        <v>50</v>
      </c>
      <c r="B416" s="6" t="s">
        <v>1043</v>
      </c>
      <c r="C416" s="6" t="s">
        <v>1044</v>
      </c>
      <c r="D416" s="6" t="s">
        <v>1045</v>
      </c>
      <c r="E416" s="6">
        <v>17.96</v>
      </c>
      <c r="F416" s="6">
        <v>17.399999999999999</v>
      </c>
      <c r="G416" s="6">
        <v>17.36</v>
      </c>
      <c r="H416" s="6" t="s">
        <v>54</v>
      </c>
      <c r="I416" s="6" t="s">
        <v>14</v>
      </c>
      <c r="J416" s="6"/>
      <c r="K416" s="6" t="s">
        <v>63</v>
      </c>
      <c r="M416" s="6">
        <v>3317</v>
      </c>
      <c r="N416" s="8">
        <v>0.15</v>
      </c>
      <c r="O416" s="6" t="s">
        <v>22</v>
      </c>
      <c r="P416" s="6" t="s">
        <v>15</v>
      </c>
      <c r="Q416" s="8">
        <v>0.31</v>
      </c>
      <c r="R416" s="6">
        <v>0.55000000000000004</v>
      </c>
      <c r="S416" s="6" t="s">
        <v>1046</v>
      </c>
      <c r="T416" s="17"/>
      <c r="V416" s="9">
        <f t="shared" si="20"/>
        <v>22113.333333333336</v>
      </c>
      <c r="W416" s="2">
        <f t="shared" si="18"/>
        <v>22113.333333333336</v>
      </c>
      <c r="X416" s="10">
        <f t="shared" si="19"/>
        <v>0.15</v>
      </c>
      <c r="AA416" s="2">
        <v>44511.111111111109</v>
      </c>
      <c r="AB416" s="10">
        <v>0.18</v>
      </c>
    </row>
    <row r="417" spans="1:28" ht="27.6" x14ac:dyDescent="0.3">
      <c r="A417" s="6" t="s">
        <v>50</v>
      </c>
      <c r="B417" s="6" t="s">
        <v>1043</v>
      </c>
      <c r="C417" s="6" t="s">
        <v>1044</v>
      </c>
      <c r="D417" s="6" t="s">
        <v>1047</v>
      </c>
      <c r="E417" s="6">
        <v>17.96</v>
      </c>
      <c r="F417" s="6">
        <v>17.399999999999999</v>
      </c>
      <c r="G417" s="6">
        <v>17.36</v>
      </c>
      <c r="H417" s="6" t="s">
        <v>54</v>
      </c>
      <c r="I417" s="6" t="s">
        <v>14</v>
      </c>
      <c r="J417" s="6"/>
      <c r="K417" s="6" t="s">
        <v>63</v>
      </c>
      <c r="M417" s="6">
        <v>2298</v>
      </c>
      <c r="N417" s="8">
        <v>0.24</v>
      </c>
      <c r="O417" s="6" t="s">
        <v>34</v>
      </c>
      <c r="P417" s="6" t="s">
        <v>48</v>
      </c>
      <c r="Q417" s="8">
        <v>0.43</v>
      </c>
      <c r="R417" s="6">
        <v>0.22</v>
      </c>
      <c r="S417" s="6" t="s">
        <v>1046</v>
      </c>
      <c r="T417" s="17"/>
      <c r="V417" s="9">
        <f t="shared" si="20"/>
        <v>9575</v>
      </c>
      <c r="W417" s="2">
        <f t="shared" si="18"/>
        <v>9575</v>
      </c>
      <c r="X417" s="10">
        <f t="shared" si="19"/>
        <v>0.24</v>
      </c>
      <c r="AA417" s="2">
        <v>45492.857142857138</v>
      </c>
      <c r="AB417" s="10">
        <v>0.14000000000000001</v>
      </c>
    </row>
    <row r="418" spans="1:28" ht="27.6" x14ac:dyDescent="0.3">
      <c r="A418" s="6" t="s">
        <v>64</v>
      </c>
      <c r="B418" s="6" t="s">
        <v>1048</v>
      </c>
      <c r="C418" s="6" t="s">
        <v>1049</v>
      </c>
      <c r="D418" s="6" t="s">
        <v>1050</v>
      </c>
      <c r="E418" s="6">
        <v>17.11</v>
      </c>
      <c r="F418" s="6">
        <v>14.53</v>
      </c>
      <c r="G418" s="6" t="s">
        <v>15</v>
      </c>
      <c r="H418" s="6" t="s">
        <v>89</v>
      </c>
      <c r="I418" s="6" t="s">
        <v>45</v>
      </c>
      <c r="J418" s="7">
        <v>45292</v>
      </c>
      <c r="K418" s="6" t="s">
        <v>63</v>
      </c>
      <c r="M418" s="6">
        <v>1631</v>
      </c>
      <c r="N418" s="8">
        <v>0.13</v>
      </c>
      <c r="O418" s="6" t="s">
        <v>24</v>
      </c>
      <c r="P418" s="6" t="s">
        <v>8</v>
      </c>
      <c r="Q418" s="8">
        <v>0.4</v>
      </c>
      <c r="R418" s="6">
        <v>0.26</v>
      </c>
      <c r="S418" s="6" t="s">
        <v>1051</v>
      </c>
      <c r="T418" s="17"/>
      <c r="V418" s="9">
        <f t="shared" si="20"/>
        <v>12546.153846153846</v>
      </c>
      <c r="W418" s="2">
        <f t="shared" si="18"/>
        <v>12546.153846153846</v>
      </c>
      <c r="X418" s="10">
        <f t="shared" si="19"/>
        <v>0.13</v>
      </c>
      <c r="AA418" s="2">
        <v>45937.5</v>
      </c>
      <c r="AB418" s="10">
        <v>0.16</v>
      </c>
    </row>
    <row r="419" spans="1:28" ht="27.6" x14ac:dyDescent="0.3">
      <c r="A419" s="6" t="s">
        <v>125</v>
      </c>
      <c r="B419" s="6" t="s">
        <v>1052</v>
      </c>
      <c r="C419" s="6" t="s">
        <v>1053</v>
      </c>
      <c r="D419" s="6" t="s">
        <v>1054</v>
      </c>
      <c r="E419" s="6">
        <v>19.23</v>
      </c>
      <c r="F419" s="6">
        <v>20.010000000000002</v>
      </c>
      <c r="G419" s="6">
        <v>20.48</v>
      </c>
      <c r="H419" s="6" t="s">
        <v>89</v>
      </c>
      <c r="I419" s="6" t="s">
        <v>45</v>
      </c>
      <c r="J419" s="6"/>
      <c r="K419" s="6" t="s">
        <v>15</v>
      </c>
      <c r="M419" s="6" t="s">
        <v>15</v>
      </c>
      <c r="N419" s="8"/>
      <c r="O419" s="6" t="s">
        <v>22</v>
      </c>
      <c r="P419" s="6" t="s">
        <v>15</v>
      </c>
      <c r="Q419" s="6" t="s">
        <v>15</v>
      </c>
      <c r="R419" s="6" t="s">
        <v>15</v>
      </c>
      <c r="S419" s="6" t="s">
        <v>1055</v>
      </c>
      <c r="T419" s="17"/>
      <c r="V419" s="9" t="e">
        <f t="shared" si="20"/>
        <v>#VALUE!</v>
      </c>
      <c r="W419" s="2">
        <f t="shared" si="18"/>
        <v>0</v>
      </c>
      <c r="X419" s="10">
        <f t="shared" si="19"/>
        <v>0</v>
      </c>
      <c r="AA419" s="2">
        <v>46111.111111111109</v>
      </c>
      <c r="AB419" s="10">
        <v>0.18</v>
      </c>
    </row>
    <row r="420" spans="1:28" ht="41.4" x14ac:dyDescent="0.3">
      <c r="A420" s="6" t="s">
        <v>91</v>
      </c>
      <c r="B420" s="6" t="s">
        <v>1056</v>
      </c>
      <c r="C420" s="6" t="s">
        <v>1057</v>
      </c>
      <c r="D420" s="6" t="s">
        <v>1058</v>
      </c>
      <c r="E420" s="6">
        <v>18.96</v>
      </c>
      <c r="F420" s="6">
        <v>18.96</v>
      </c>
      <c r="G420" s="6">
        <v>18.96</v>
      </c>
      <c r="H420" s="6" t="s">
        <v>13</v>
      </c>
      <c r="I420" s="6" t="s">
        <v>14</v>
      </c>
      <c r="J420" s="7">
        <v>45383</v>
      </c>
      <c r="K420" s="6" t="s">
        <v>63</v>
      </c>
      <c r="M420" s="6">
        <v>3947</v>
      </c>
      <c r="N420" s="8">
        <v>0.26</v>
      </c>
      <c r="O420" s="6" t="s">
        <v>34</v>
      </c>
      <c r="P420" s="6" t="s">
        <v>17</v>
      </c>
      <c r="Q420" s="8">
        <v>0.83</v>
      </c>
      <c r="R420" s="6">
        <v>0.24</v>
      </c>
      <c r="S420" s="6" t="s">
        <v>1059</v>
      </c>
      <c r="T420" s="17"/>
      <c r="V420" s="9">
        <f t="shared" si="20"/>
        <v>15180.76923076923</v>
      </c>
      <c r="W420" s="2">
        <f t="shared" si="18"/>
        <v>15180.76923076923</v>
      </c>
      <c r="X420" s="10">
        <f t="shared" si="19"/>
        <v>0.26</v>
      </c>
      <c r="AA420" s="2">
        <v>46251.724137931036</v>
      </c>
      <c r="AB420" s="10">
        <v>0.28999999999999998</v>
      </c>
    </row>
    <row r="421" spans="1:28" ht="41.4" x14ac:dyDescent="0.3">
      <c r="A421" s="6" t="s">
        <v>91</v>
      </c>
      <c r="B421" s="6" t="s">
        <v>1056</v>
      </c>
      <c r="C421" s="6" t="s">
        <v>1057</v>
      </c>
      <c r="D421" s="6" t="s">
        <v>1060</v>
      </c>
      <c r="E421" s="6">
        <v>14.86</v>
      </c>
      <c r="F421" s="6">
        <v>14.86</v>
      </c>
      <c r="G421" s="6">
        <v>14.86</v>
      </c>
      <c r="H421" s="6" t="s">
        <v>13</v>
      </c>
      <c r="I421" s="6" t="s">
        <v>14</v>
      </c>
      <c r="J421" s="7">
        <v>45383</v>
      </c>
      <c r="K421" s="6" t="s">
        <v>46</v>
      </c>
      <c r="M421" s="6">
        <v>501</v>
      </c>
      <c r="N421" s="8">
        <v>0.1</v>
      </c>
      <c r="O421" s="6" t="s">
        <v>748</v>
      </c>
      <c r="P421" s="6" t="s">
        <v>48</v>
      </c>
      <c r="Q421" s="6" t="s">
        <v>15</v>
      </c>
      <c r="R421" s="6">
        <v>0.24</v>
      </c>
      <c r="S421" s="6" t="s">
        <v>1059</v>
      </c>
      <c r="T421" s="17"/>
      <c r="V421" s="9">
        <f t="shared" si="20"/>
        <v>5010</v>
      </c>
      <c r="W421" s="2">
        <f t="shared" si="18"/>
        <v>5010</v>
      </c>
      <c r="X421" s="10">
        <f t="shared" si="19"/>
        <v>0.1</v>
      </c>
      <c r="AA421" s="2">
        <v>46438.461538461539</v>
      </c>
      <c r="AB421" s="10">
        <v>0.13</v>
      </c>
    </row>
    <row r="422" spans="1:28" ht="41.4" x14ac:dyDescent="0.3">
      <c r="A422" s="6" t="s">
        <v>91</v>
      </c>
      <c r="B422" s="6" t="s">
        <v>1056</v>
      </c>
      <c r="C422" s="6" t="s">
        <v>1057</v>
      </c>
      <c r="D422" s="6" t="s">
        <v>1061</v>
      </c>
      <c r="E422" s="6">
        <v>23.1</v>
      </c>
      <c r="F422" s="6">
        <v>23.1</v>
      </c>
      <c r="G422" s="6">
        <v>23.1</v>
      </c>
      <c r="H422" s="6" t="s">
        <v>13</v>
      </c>
      <c r="I422" s="6" t="s">
        <v>14</v>
      </c>
      <c r="J422" s="7">
        <v>45383</v>
      </c>
      <c r="K422" s="6" t="s">
        <v>46</v>
      </c>
      <c r="M422" s="6">
        <v>1002</v>
      </c>
      <c r="N422" s="8">
        <v>0.13</v>
      </c>
      <c r="O422" s="6" t="s">
        <v>34</v>
      </c>
      <c r="P422" s="6" t="s">
        <v>48</v>
      </c>
      <c r="Q422" s="8">
        <v>0.65</v>
      </c>
      <c r="R422" s="6">
        <v>0.24</v>
      </c>
      <c r="S422" s="6" t="s">
        <v>1059</v>
      </c>
      <c r="T422" s="17"/>
      <c r="V422" s="9">
        <f t="shared" si="20"/>
        <v>7707.6923076923076</v>
      </c>
      <c r="W422" s="2">
        <f t="shared" si="18"/>
        <v>7707.6923076923076</v>
      </c>
      <c r="X422" s="10">
        <f t="shared" si="19"/>
        <v>0.13</v>
      </c>
      <c r="AA422" s="2">
        <v>46880</v>
      </c>
      <c r="AB422" s="10">
        <v>0.25</v>
      </c>
    </row>
    <row r="423" spans="1:28" ht="41.4" x14ac:dyDescent="0.3">
      <c r="A423" s="6" t="s">
        <v>91</v>
      </c>
      <c r="B423" s="6" t="s">
        <v>1056</v>
      </c>
      <c r="C423" s="6" t="s">
        <v>1057</v>
      </c>
      <c r="D423" s="6" t="s">
        <v>1062</v>
      </c>
      <c r="E423" s="6">
        <v>14.01</v>
      </c>
      <c r="F423" s="6">
        <v>14.01</v>
      </c>
      <c r="G423" s="6">
        <v>14.01</v>
      </c>
      <c r="H423" s="6" t="s">
        <v>13</v>
      </c>
      <c r="I423" s="6" t="s">
        <v>45</v>
      </c>
      <c r="J423" s="7">
        <v>45292</v>
      </c>
      <c r="K423" s="6" t="s">
        <v>46</v>
      </c>
      <c r="M423" s="6">
        <v>1288</v>
      </c>
      <c r="N423" s="8">
        <v>0.48</v>
      </c>
      <c r="O423" s="6" t="s">
        <v>748</v>
      </c>
      <c r="P423" s="6" t="s">
        <v>48</v>
      </c>
      <c r="Q423" s="6" t="s">
        <v>15</v>
      </c>
      <c r="R423" s="6">
        <v>0.23</v>
      </c>
      <c r="S423" s="6" t="s">
        <v>1059</v>
      </c>
      <c r="T423" s="17"/>
      <c r="V423" s="9">
        <f t="shared" si="20"/>
        <v>2683.3333333333335</v>
      </c>
      <c r="W423" s="2">
        <f t="shared" si="18"/>
        <v>2683.3333333333335</v>
      </c>
      <c r="X423" s="10">
        <f t="shared" si="19"/>
        <v>0.48</v>
      </c>
      <c r="AA423" s="2">
        <v>47315</v>
      </c>
      <c r="AB423" s="10">
        <v>0.2</v>
      </c>
    </row>
    <row r="424" spans="1:28" ht="41.4" x14ac:dyDescent="0.3">
      <c r="A424" s="6" t="s">
        <v>91</v>
      </c>
      <c r="B424" s="6" t="s">
        <v>1056</v>
      </c>
      <c r="C424" s="6" t="s">
        <v>1057</v>
      </c>
      <c r="D424" s="6" t="s">
        <v>1063</v>
      </c>
      <c r="E424" s="6">
        <v>23.78</v>
      </c>
      <c r="F424" s="6">
        <v>23.78</v>
      </c>
      <c r="G424" s="6">
        <v>23.78</v>
      </c>
      <c r="H424" s="6" t="s">
        <v>13</v>
      </c>
      <c r="I424" s="6" t="s">
        <v>14</v>
      </c>
      <c r="J424" s="7">
        <v>45383</v>
      </c>
      <c r="K424" s="6" t="s">
        <v>63</v>
      </c>
      <c r="M424" s="6">
        <v>4172</v>
      </c>
      <c r="N424" s="8">
        <v>0.44</v>
      </c>
      <c r="O424" s="6" t="s">
        <v>22</v>
      </c>
      <c r="P424" s="6" t="s">
        <v>15</v>
      </c>
      <c r="Q424" s="8">
        <v>0.68</v>
      </c>
      <c r="R424" s="6">
        <v>0.27</v>
      </c>
      <c r="S424" s="6" t="s">
        <v>1059</v>
      </c>
      <c r="T424" s="17"/>
      <c r="V424" s="9">
        <f t="shared" si="20"/>
        <v>9481.818181818182</v>
      </c>
      <c r="W424" s="2">
        <f t="shared" si="18"/>
        <v>9481.818181818182</v>
      </c>
      <c r="X424" s="10">
        <f t="shared" si="19"/>
        <v>0.44</v>
      </c>
      <c r="AA424" s="2">
        <v>49753.846153846149</v>
      </c>
      <c r="AB424" s="10">
        <v>0.13</v>
      </c>
    </row>
    <row r="425" spans="1:28" ht="41.4" x14ac:dyDescent="0.3">
      <c r="A425" s="6" t="s">
        <v>91</v>
      </c>
      <c r="B425" s="6" t="s">
        <v>1056</v>
      </c>
      <c r="C425" s="6" t="s">
        <v>1057</v>
      </c>
      <c r="D425" s="6" t="s">
        <v>1064</v>
      </c>
      <c r="E425" s="6">
        <v>16.13</v>
      </c>
      <c r="F425" s="6">
        <v>15.84</v>
      </c>
      <c r="G425" s="6">
        <v>15.79</v>
      </c>
      <c r="H425" s="6" t="s">
        <v>13</v>
      </c>
      <c r="I425" s="6" t="s">
        <v>45</v>
      </c>
      <c r="J425" s="7">
        <v>45292</v>
      </c>
      <c r="K425" s="6" t="s">
        <v>46</v>
      </c>
      <c r="M425" s="6">
        <v>412</v>
      </c>
      <c r="N425" s="8">
        <v>0.27</v>
      </c>
      <c r="O425" s="6" t="s">
        <v>133</v>
      </c>
      <c r="P425" s="6" t="s">
        <v>17</v>
      </c>
      <c r="Q425" s="6" t="s">
        <v>15</v>
      </c>
      <c r="R425" s="6">
        <v>0.53</v>
      </c>
      <c r="S425" s="6" t="s">
        <v>1059</v>
      </c>
      <c r="T425" s="17"/>
      <c r="V425" s="9">
        <f t="shared" si="20"/>
        <v>1525.9259259259259</v>
      </c>
      <c r="W425" s="2">
        <f t="shared" si="18"/>
        <v>1525.9259259259259</v>
      </c>
      <c r="X425" s="10">
        <f t="shared" si="19"/>
        <v>0.27</v>
      </c>
      <c r="AA425" s="2">
        <v>50318.181818181816</v>
      </c>
      <c r="AB425" s="10">
        <v>0.22</v>
      </c>
    </row>
    <row r="426" spans="1:28" ht="41.4" x14ac:dyDescent="0.3">
      <c r="A426" s="6" t="s">
        <v>91</v>
      </c>
      <c r="B426" s="6" t="s">
        <v>1056</v>
      </c>
      <c r="C426" s="6" t="s">
        <v>1057</v>
      </c>
      <c r="D426" s="6" t="s">
        <v>1065</v>
      </c>
      <c r="E426" s="6">
        <v>14.95</v>
      </c>
      <c r="F426" s="6">
        <v>14.66</v>
      </c>
      <c r="G426" s="6">
        <v>14.61</v>
      </c>
      <c r="H426" s="6" t="s">
        <v>13</v>
      </c>
      <c r="I426" s="6" t="s">
        <v>45</v>
      </c>
      <c r="J426" s="7">
        <v>45292</v>
      </c>
      <c r="K426" s="6" t="s">
        <v>46</v>
      </c>
      <c r="M426" s="6">
        <v>984</v>
      </c>
      <c r="N426" s="8">
        <v>0.59</v>
      </c>
      <c r="O426" s="6" t="s">
        <v>220</v>
      </c>
      <c r="P426" s="6" t="s">
        <v>17</v>
      </c>
      <c r="Q426" s="6" t="s">
        <v>15</v>
      </c>
      <c r="R426" s="6">
        <v>0.22</v>
      </c>
      <c r="S426" s="6" t="s">
        <v>1059</v>
      </c>
      <c r="T426" s="17"/>
      <c r="V426" s="9">
        <f t="shared" si="20"/>
        <v>1667.7966101694917</v>
      </c>
      <c r="W426" s="2">
        <f t="shared" si="18"/>
        <v>1667.7966101694917</v>
      </c>
      <c r="X426" s="10">
        <f t="shared" si="19"/>
        <v>0.59</v>
      </c>
      <c r="AA426" s="2">
        <v>54460</v>
      </c>
      <c r="AB426" s="10">
        <v>0.15</v>
      </c>
    </row>
    <row r="427" spans="1:28" ht="41.4" x14ac:dyDescent="0.3">
      <c r="A427" s="6" t="s">
        <v>91</v>
      </c>
      <c r="B427" s="6" t="s">
        <v>1056</v>
      </c>
      <c r="C427" s="6" t="s">
        <v>1057</v>
      </c>
      <c r="D427" s="6" t="s">
        <v>1066</v>
      </c>
      <c r="E427" s="6">
        <v>16.13</v>
      </c>
      <c r="F427" s="6">
        <v>15.85</v>
      </c>
      <c r="G427" s="6">
        <v>15.79</v>
      </c>
      <c r="H427" s="6" t="s">
        <v>13</v>
      </c>
      <c r="I427" s="6" t="s">
        <v>45</v>
      </c>
      <c r="J427" s="7">
        <v>45292</v>
      </c>
      <c r="K427" s="6" t="s">
        <v>46</v>
      </c>
      <c r="M427" s="6">
        <v>1906</v>
      </c>
      <c r="N427" s="8">
        <v>0.44</v>
      </c>
      <c r="O427" s="6" t="s">
        <v>133</v>
      </c>
      <c r="P427" s="6" t="s">
        <v>17</v>
      </c>
      <c r="Q427" s="6" t="s">
        <v>15</v>
      </c>
      <c r="R427" s="6">
        <v>0.45</v>
      </c>
      <c r="S427" s="6" t="s">
        <v>1059</v>
      </c>
      <c r="T427" s="17"/>
      <c r="V427" s="9">
        <f t="shared" si="20"/>
        <v>4331.818181818182</v>
      </c>
      <c r="W427" s="2">
        <f t="shared" si="18"/>
        <v>4331.818181818182</v>
      </c>
      <c r="X427" s="10">
        <f t="shared" si="19"/>
        <v>0.44</v>
      </c>
      <c r="AA427" s="2">
        <v>55310</v>
      </c>
      <c r="AB427" s="10">
        <v>0.1</v>
      </c>
    </row>
    <row r="428" spans="1:28" ht="27.6" x14ac:dyDescent="0.3">
      <c r="A428" s="6" t="s">
        <v>64</v>
      </c>
      <c r="B428" s="6" t="s">
        <v>1067</v>
      </c>
      <c r="C428" s="6" t="s">
        <v>66</v>
      </c>
      <c r="D428" s="6" t="s">
        <v>1068</v>
      </c>
      <c r="E428" s="6">
        <v>30.46</v>
      </c>
      <c r="F428" s="6">
        <v>32.51</v>
      </c>
      <c r="G428" s="6">
        <v>32.020000000000003</v>
      </c>
      <c r="H428" s="6" t="s">
        <v>4</v>
      </c>
      <c r="I428" s="6" t="s">
        <v>45</v>
      </c>
      <c r="J428" s="7">
        <v>45292</v>
      </c>
      <c r="K428" s="6" t="s">
        <v>46</v>
      </c>
      <c r="M428" s="6">
        <v>108</v>
      </c>
      <c r="N428" s="8">
        <v>0.41</v>
      </c>
      <c r="O428" s="6" t="s">
        <v>22</v>
      </c>
      <c r="P428" s="6" t="s">
        <v>15</v>
      </c>
      <c r="Q428" s="6" t="s">
        <v>15</v>
      </c>
      <c r="R428" s="6">
        <v>1.3</v>
      </c>
      <c r="S428" s="6" t="s">
        <v>69</v>
      </c>
      <c r="T428" s="17"/>
      <c r="V428" s="9">
        <f t="shared" si="20"/>
        <v>263.41463414634148</v>
      </c>
      <c r="W428" s="2">
        <f t="shared" si="18"/>
        <v>263.41463414634148</v>
      </c>
      <c r="X428" s="10">
        <f t="shared" si="19"/>
        <v>0.41</v>
      </c>
      <c r="AA428" s="2">
        <v>55771.428571428565</v>
      </c>
      <c r="AB428" s="10">
        <v>7.0000000000000007E-2</v>
      </c>
    </row>
    <row r="429" spans="1:28" ht="27.6" x14ac:dyDescent="0.3">
      <c r="A429" s="6" t="s">
        <v>64</v>
      </c>
      <c r="B429" s="6" t="s">
        <v>1067</v>
      </c>
      <c r="C429" s="6" t="s">
        <v>66</v>
      </c>
      <c r="D429" s="6" t="s">
        <v>1069</v>
      </c>
      <c r="E429" s="6">
        <v>27.25</v>
      </c>
      <c r="F429" s="6">
        <v>29.3</v>
      </c>
      <c r="G429" s="6">
        <v>28.81</v>
      </c>
      <c r="H429" s="6" t="s">
        <v>4</v>
      </c>
      <c r="I429" s="6" t="s">
        <v>45</v>
      </c>
      <c r="J429" s="7">
        <v>45292</v>
      </c>
      <c r="K429" s="6" t="s">
        <v>46</v>
      </c>
      <c r="M429" s="6">
        <v>753</v>
      </c>
      <c r="N429" s="8">
        <v>0.38</v>
      </c>
      <c r="O429" s="6" t="s">
        <v>22</v>
      </c>
      <c r="P429" s="6" t="s">
        <v>15</v>
      </c>
      <c r="Q429" s="6" t="s">
        <v>15</v>
      </c>
      <c r="R429" s="6">
        <v>1.3</v>
      </c>
      <c r="S429" s="6" t="s">
        <v>69</v>
      </c>
      <c r="T429" s="17"/>
      <c r="V429" s="9">
        <f t="shared" si="20"/>
        <v>1981.578947368421</v>
      </c>
      <c r="W429" s="2">
        <f t="shared" si="18"/>
        <v>1981.578947368421</v>
      </c>
      <c r="X429" s="10">
        <f t="shared" si="19"/>
        <v>0.38</v>
      </c>
      <c r="AA429" s="2">
        <v>57999.999999999993</v>
      </c>
      <c r="AB429" s="10">
        <v>0.17</v>
      </c>
    </row>
    <row r="430" spans="1:28" ht="27.6" x14ac:dyDescent="0.3">
      <c r="A430" s="6" t="s">
        <v>64</v>
      </c>
      <c r="B430" s="6" t="s">
        <v>1070</v>
      </c>
      <c r="C430" s="6" t="s">
        <v>66</v>
      </c>
      <c r="D430" s="6" t="s">
        <v>1071</v>
      </c>
      <c r="E430" s="6">
        <v>29.45</v>
      </c>
      <c r="F430" s="6">
        <v>31.49</v>
      </c>
      <c r="G430" s="6">
        <v>31</v>
      </c>
      <c r="H430" s="6" t="s">
        <v>4</v>
      </c>
      <c r="I430" s="6" t="s">
        <v>45</v>
      </c>
      <c r="J430" s="7">
        <v>45292</v>
      </c>
      <c r="K430" s="6" t="s">
        <v>46</v>
      </c>
      <c r="M430" s="6">
        <v>151</v>
      </c>
      <c r="N430" s="8">
        <v>0.32</v>
      </c>
      <c r="O430" s="6" t="s">
        <v>22</v>
      </c>
      <c r="P430" s="6" t="s">
        <v>15</v>
      </c>
      <c r="Q430" s="6" t="s">
        <v>15</v>
      </c>
      <c r="R430" s="6">
        <v>1.3</v>
      </c>
      <c r="S430" s="6" t="s">
        <v>69</v>
      </c>
      <c r="T430" s="17"/>
      <c r="V430" s="9">
        <f t="shared" si="20"/>
        <v>471.875</v>
      </c>
      <c r="W430" s="2">
        <f t="shared" si="18"/>
        <v>471.875</v>
      </c>
      <c r="X430" s="10">
        <f t="shared" si="19"/>
        <v>0.32</v>
      </c>
      <c r="AA430" s="2">
        <v>58905.263157894733</v>
      </c>
      <c r="AB430" s="10">
        <v>0.19</v>
      </c>
    </row>
    <row r="431" spans="1:28" ht="17.399999999999999" x14ac:dyDescent="0.3">
      <c r="A431" s="6" t="s">
        <v>99</v>
      </c>
      <c r="B431" s="6" t="s">
        <v>1072</v>
      </c>
      <c r="C431" s="6" t="s">
        <v>1073</v>
      </c>
      <c r="D431" s="6" t="s">
        <v>1074</v>
      </c>
      <c r="E431" s="6">
        <v>20.61</v>
      </c>
      <c r="F431" s="6">
        <v>20.46</v>
      </c>
      <c r="G431" s="6">
        <v>18.600000000000001</v>
      </c>
      <c r="H431" s="6" t="s">
        <v>4</v>
      </c>
      <c r="I431" s="6" t="s">
        <v>45</v>
      </c>
      <c r="J431" s="7">
        <v>45292</v>
      </c>
      <c r="K431" s="6" t="s">
        <v>63</v>
      </c>
      <c r="M431" s="6">
        <v>9150</v>
      </c>
      <c r="N431" s="8">
        <v>0.31</v>
      </c>
      <c r="O431" s="6" t="s">
        <v>47</v>
      </c>
      <c r="P431" s="6" t="s">
        <v>17</v>
      </c>
      <c r="Q431" s="8">
        <v>0.73</v>
      </c>
      <c r="R431" s="6">
        <v>0.12</v>
      </c>
      <c r="S431" s="6" t="s">
        <v>1075</v>
      </c>
      <c r="T431" s="17"/>
      <c r="V431" s="9">
        <f t="shared" si="20"/>
        <v>29516.129032258064</v>
      </c>
      <c r="W431" s="2">
        <f t="shared" si="18"/>
        <v>29516.129032258064</v>
      </c>
      <c r="X431" s="10">
        <f t="shared" si="19"/>
        <v>0.31</v>
      </c>
      <c r="AA431" s="2">
        <v>59470</v>
      </c>
      <c r="AB431" s="10">
        <v>0.1</v>
      </c>
    </row>
    <row r="432" spans="1:28" ht="27.6" x14ac:dyDescent="0.3">
      <c r="A432" s="6" t="s">
        <v>64</v>
      </c>
      <c r="B432" s="6" t="s">
        <v>1076</v>
      </c>
      <c r="C432" s="6" t="s">
        <v>66</v>
      </c>
      <c r="D432" s="6" t="s">
        <v>1077</v>
      </c>
      <c r="E432" s="6">
        <v>18.559999999999999</v>
      </c>
      <c r="F432" s="6">
        <v>20.6</v>
      </c>
      <c r="G432" s="6">
        <v>20.11</v>
      </c>
      <c r="H432" s="6" t="s">
        <v>4</v>
      </c>
      <c r="I432" s="6" t="s">
        <v>14</v>
      </c>
      <c r="J432" s="7">
        <v>45292</v>
      </c>
      <c r="K432" s="6" t="s">
        <v>46</v>
      </c>
      <c r="M432" s="6">
        <v>380</v>
      </c>
      <c r="N432" s="8">
        <v>0.41</v>
      </c>
      <c r="O432" s="6" t="s">
        <v>692</v>
      </c>
      <c r="P432" s="6" t="s">
        <v>17</v>
      </c>
      <c r="Q432" s="8">
        <v>0.98</v>
      </c>
      <c r="R432" s="6">
        <v>0.21</v>
      </c>
      <c r="S432" s="6" t="s">
        <v>69</v>
      </c>
      <c r="T432" s="17"/>
      <c r="V432" s="9">
        <f t="shared" si="20"/>
        <v>926.82926829268297</v>
      </c>
      <c r="W432" s="2">
        <f t="shared" si="18"/>
        <v>926.82926829268297</v>
      </c>
      <c r="X432" s="10">
        <f t="shared" si="19"/>
        <v>0.41</v>
      </c>
      <c r="AA432" s="2">
        <v>60607.142857142848</v>
      </c>
      <c r="AB432" s="10">
        <v>0.28000000000000003</v>
      </c>
    </row>
    <row r="433" spans="1:28" ht="69" x14ac:dyDescent="0.3">
      <c r="A433" s="6" t="s">
        <v>91</v>
      </c>
      <c r="B433" s="6" t="s">
        <v>1078</v>
      </c>
      <c r="C433" s="6" t="s">
        <v>1079</v>
      </c>
      <c r="D433" s="6" t="s">
        <v>15</v>
      </c>
      <c r="E433" s="6">
        <v>11.85</v>
      </c>
      <c r="F433" s="6">
        <v>11.93</v>
      </c>
      <c r="G433" s="6">
        <v>12.3</v>
      </c>
      <c r="H433" s="6" t="s">
        <v>4</v>
      </c>
      <c r="I433" s="6" t="s">
        <v>45</v>
      </c>
      <c r="J433" s="7">
        <v>44743</v>
      </c>
      <c r="K433" s="6" t="s">
        <v>55</v>
      </c>
      <c r="M433" s="6">
        <v>33417</v>
      </c>
      <c r="N433" s="8">
        <v>0.15</v>
      </c>
      <c r="O433" s="6" t="s">
        <v>1080</v>
      </c>
      <c r="P433" s="6" t="s">
        <v>48</v>
      </c>
      <c r="Q433" s="8">
        <v>0.8</v>
      </c>
      <c r="R433" s="6" t="s">
        <v>15</v>
      </c>
      <c r="S433" s="6" t="s">
        <v>1081</v>
      </c>
      <c r="T433" s="17"/>
      <c r="V433" s="9">
        <f t="shared" si="20"/>
        <v>222780</v>
      </c>
      <c r="W433" s="2">
        <f t="shared" si="18"/>
        <v>222780</v>
      </c>
      <c r="X433" s="10">
        <f t="shared" si="19"/>
        <v>0.15</v>
      </c>
      <c r="AA433" s="2">
        <v>61047.058823529405</v>
      </c>
      <c r="AB433" s="10">
        <v>0.17</v>
      </c>
    </row>
    <row r="434" spans="1:28" ht="27.6" x14ac:dyDescent="0.3">
      <c r="A434" s="6" t="s">
        <v>72</v>
      </c>
      <c r="B434" s="6" t="s">
        <v>1082</v>
      </c>
      <c r="C434" s="6" t="s">
        <v>766</v>
      </c>
      <c r="D434" s="6" t="s">
        <v>1083</v>
      </c>
      <c r="E434" s="6">
        <v>19.07</v>
      </c>
      <c r="F434" s="6">
        <v>18.059999999999999</v>
      </c>
      <c r="G434" s="6">
        <v>17.72</v>
      </c>
      <c r="H434" s="6" t="s">
        <v>4</v>
      </c>
      <c r="I434" s="6" t="s">
        <v>45</v>
      </c>
      <c r="J434" s="7">
        <v>45292</v>
      </c>
      <c r="K434" s="6" t="s">
        <v>46</v>
      </c>
      <c r="M434" s="6">
        <v>266</v>
      </c>
      <c r="N434" s="8">
        <v>0.26</v>
      </c>
      <c r="O434" s="6" t="s">
        <v>34</v>
      </c>
      <c r="P434" s="6" t="s">
        <v>17</v>
      </c>
      <c r="Q434" s="8">
        <v>0.9</v>
      </c>
      <c r="R434" s="6">
        <v>0.3</v>
      </c>
      <c r="S434" s="6" t="s">
        <v>768</v>
      </c>
      <c r="T434" s="17"/>
      <c r="V434" s="9">
        <f t="shared" si="20"/>
        <v>1023.0769230769231</v>
      </c>
      <c r="W434" s="2">
        <f t="shared" si="18"/>
        <v>1023.0769230769231</v>
      </c>
      <c r="X434" s="10">
        <f t="shared" si="19"/>
        <v>0.26</v>
      </c>
      <c r="AA434" s="2">
        <v>61144.444444444445</v>
      </c>
      <c r="AB434" s="10">
        <v>0.09</v>
      </c>
    </row>
    <row r="435" spans="1:28" ht="27.6" x14ac:dyDescent="0.3">
      <c r="A435" s="6" t="s">
        <v>72</v>
      </c>
      <c r="B435" s="6" t="s">
        <v>1082</v>
      </c>
      <c r="C435" s="6" t="s">
        <v>766</v>
      </c>
      <c r="D435" s="6" t="s">
        <v>1084</v>
      </c>
      <c r="E435" s="6">
        <v>24.6</v>
      </c>
      <c r="F435" s="6">
        <v>24.23</v>
      </c>
      <c r="G435" s="6">
        <v>24.21</v>
      </c>
      <c r="H435" s="6" t="s">
        <v>4</v>
      </c>
      <c r="I435" s="6" t="s">
        <v>45</v>
      </c>
      <c r="J435" s="6"/>
      <c r="K435" s="6" t="s">
        <v>46</v>
      </c>
      <c r="M435" s="6" t="s">
        <v>15</v>
      </c>
      <c r="N435" s="8" t="s">
        <v>15</v>
      </c>
      <c r="O435" s="6" t="s">
        <v>22</v>
      </c>
      <c r="P435" s="6" t="s">
        <v>15</v>
      </c>
      <c r="Q435" s="6" t="s">
        <v>15</v>
      </c>
      <c r="R435" s="6">
        <v>0.6</v>
      </c>
      <c r="S435" s="6" t="s">
        <v>768</v>
      </c>
      <c r="T435" s="17"/>
      <c r="V435" s="9" t="e">
        <f t="shared" si="20"/>
        <v>#VALUE!</v>
      </c>
      <c r="W435" s="2">
        <f t="shared" si="18"/>
        <v>0</v>
      </c>
      <c r="X435" s="10" t="str">
        <f t="shared" si="19"/>
        <v>-</v>
      </c>
      <c r="AA435" s="2">
        <v>62666.666666666672</v>
      </c>
      <c r="AB435" s="10">
        <v>0.3</v>
      </c>
    </row>
    <row r="436" spans="1:28" ht="41.4" x14ac:dyDescent="0.3">
      <c r="A436" s="6" t="s">
        <v>72</v>
      </c>
      <c r="B436" s="6" t="s">
        <v>1082</v>
      </c>
      <c r="C436" s="6" t="s">
        <v>766</v>
      </c>
      <c r="D436" s="6" t="s">
        <v>1085</v>
      </c>
      <c r="E436" s="6">
        <v>19.07</v>
      </c>
      <c r="F436" s="6">
        <v>18.059999999999999</v>
      </c>
      <c r="G436" s="6">
        <v>17.72</v>
      </c>
      <c r="H436" s="6" t="s">
        <v>4</v>
      </c>
      <c r="I436" s="6" t="s">
        <v>45</v>
      </c>
      <c r="J436" s="7">
        <v>45292</v>
      </c>
      <c r="K436" s="6" t="s">
        <v>46</v>
      </c>
      <c r="M436" s="6">
        <v>328</v>
      </c>
      <c r="N436" s="8">
        <v>0.12</v>
      </c>
      <c r="O436" s="6" t="s">
        <v>22</v>
      </c>
      <c r="P436" s="6" t="s">
        <v>15</v>
      </c>
      <c r="Q436" s="6" t="s">
        <v>15</v>
      </c>
      <c r="R436" s="6">
        <v>1.3</v>
      </c>
      <c r="S436" s="6" t="s">
        <v>768</v>
      </c>
      <c r="T436" s="17"/>
      <c r="V436" s="9">
        <f t="shared" si="20"/>
        <v>2733.3333333333335</v>
      </c>
      <c r="W436" s="2">
        <f t="shared" si="18"/>
        <v>2733.3333333333335</v>
      </c>
      <c r="X436" s="10">
        <f t="shared" si="19"/>
        <v>0.12</v>
      </c>
      <c r="AA436" s="2">
        <v>69600</v>
      </c>
      <c r="AB436" s="10">
        <v>0.15</v>
      </c>
    </row>
    <row r="437" spans="1:28" ht="27.6" x14ac:dyDescent="0.3">
      <c r="A437" s="6" t="s">
        <v>72</v>
      </c>
      <c r="B437" s="6" t="s">
        <v>1082</v>
      </c>
      <c r="C437" s="6" t="s">
        <v>766</v>
      </c>
      <c r="D437" s="6" t="s">
        <v>1086</v>
      </c>
      <c r="E437" s="6">
        <v>19.07</v>
      </c>
      <c r="F437" s="6">
        <v>18.059999999999999</v>
      </c>
      <c r="G437" s="6">
        <v>17.72</v>
      </c>
      <c r="H437" s="6" t="s">
        <v>4</v>
      </c>
      <c r="I437" s="6" t="s">
        <v>45</v>
      </c>
      <c r="J437" s="7">
        <v>45292</v>
      </c>
      <c r="K437" s="6" t="s">
        <v>6</v>
      </c>
      <c r="M437" s="6">
        <v>160537</v>
      </c>
      <c r="N437" s="8">
        <v>0.19</v>
      </c>
      <c r="O437" s="6" t="s">
        <v>22</v>
      </c>
      <c r="P437" s="6" t="s">
        <v>15</v>
      </c>
      <c r="Q437" s="8">
        <v>0.65</v>
      </c>
      <c r="R437" s="6">
        <v>0.25</v>
      </c>
      <c r="S437" s="6" t="s">
        <v>768</v>
      </c>
      <c r="T437" s="17"/>
      <c r="V437" s="9">
        <f t="shared" si="20"/>
        <v>844931.57894736843</v>
      </c>
      <c r="W437" s="2">
        <f t="shared" si="18"/>
        <v>844931.57894736843</v>
      </c>
      <c r="X437" s="10">
        <f t="shared" si="19"/>
        <v>0.19</v>
      </c>
      <c r="AA437" s="2">
        <v>77166.666666666672</v>
      </c>
      <c r="AB437" s="10">
        <v>0.09</v>
      </c>
    </row>
    <row r="438" spans="1:28" ht="27.6" x14ac:dyDescent="0.3">
      <c r="A438" s="6" t="s">
        <v>72</v>
      </c>
      <c r="B438" s="6" t="s">
        <v>1082</v>
      </c>
      <c r="C438" s="6" t="s">
        <v>766</v>
      </c>
      <c r="D438" s="6" t="s">
        <v>1087</v>
      </c>
      <c r="E438" s="6">
        <v>20.27</v>
      </c>
      <c r="F438" s="6">
        <v>19.36</v>
      </c>
      <c r="G438" s="6">
        <v>19.07</v>
      </c>
      <c r="H438" s="6" t="s">
        <v>4</v>
      </c>
      <c r="I438" s="6" t="s">
        <v>45</v>
      </c>
      <c r="J438" s="7">
        <v>45292</v>
      </c>
      <c r="K438" s="6" t="s">
        <v>46</v>
      </c>
      <c r="M438" s="6">
        <v>170</v>
      </c>
      <c r="N438" s="8">
        <v>0.17</v>
      </c>
      <c r="O438" s="6" t="s">
        <v>22</v>
      </c>
      <c r="P438" s="6" t="s">
        <v>15</v>
      </c>
      <c r="Q438" s="6" t="s">
        <v>15</v>
      </c>
      <c r="R438" s="6">
        <v>1.3</v>
      </c>
      <c r="S438" s="6" t="s">
        <v>768</v>
      </c>
      <c r="T438" s="17"/>
      <c r="V438" s="9">
        <f t="shared" si="20"/>
        <v>999.99999999999989</v>
      </c>
      <c r="W438" s="2">
        <f t="shared" si="18"/>
        <v>999.99999999999989</v>
      </c>
      <c r="X438" s="10">
        <f t="shared" si="19"/>
        <v>0.17</v>
      </c>
      <c r="AA438" s="2">
        <v>77506.25</v>
      </c>
      <c r="AB438" s="10">
        <v>0.16</v>
      </c>
    </row>
    <row r="439" spans="1:28" ht="27.6" x14ac:dyDescent="0.3">
      <c r="A439" s="6" t="s">
        <v>72</v>
      </c>
      <c r="B439" s="6" t="s">
        <v>1082</v>
      </c>
      <c r="C439" s="6" t="s">
        <v>766</v>
      </c>
      <c r="D439" s="6" t="s">
        <v>1088</v>
      </c>
      <c r="E439" s="6">
        <v>20.27</v>
      </c>
      <c r="F439" s="6">
        <v>19.36</v>
      </c>
      <c r="G439" s="6">
        <v>19.07</v>
      </c>
      <c r="H439" s="6" t="s">
        <v>4</v>
      </c>
      <c r="I439" s="6" t="s">
        <v>45</v>
      </c>
      <c r="J439" s="7">
        <v>45292</v>
      </c>
      <c r="K439" s="6" t="s">
        <v>63</v>
      </c>
      <c r="M439" s="6">
        <v>600</v>
      </c>
      <c r="N439" s="8">
        <v>0.09</v>
      </c>
      <c r="O439" s="6" t="s">
        <v>22</v>
      </c>
      <c r="P439" s="6" t="s">
        <v>15</v>
      </c>
      <c r="Q439" s="6" t="s">
        <v>15</v>
      </c>
      <c r="R439" s="6">
        <v>1.3</v>
      </c>
      <c r="S439" s="6" t="s">
        <v>768</v>
      </c>
      <c r="T439" s="17"/>
      <c r="V439" s="9">
        <f t="shared" si="20"/>
        <v>6666.666666666667</v>
      </c>
      <c r="W439" s="2">
        <f t="shared" si="18"/>
        <v>6666.666666666667</v>
      </c>
      <c r="X439" s="10">
        <f t="shared" si="19"/>
        <v>0.09</v>
      </c>
      <c r="AA439" s="2">
        <v>83686.666666666672</v>
      </c>
      <c r="AB439" s="10">
        <v>0.15</v>
      </c>
    </row>
    <row r="440" spans="1:28" ht="27.6" x14ac:dyDescent="0.3">
      <c r="A440" s="6" t="s">
        <v>72</v>
      </c>
      <c r="B440" s="6" t="s">
        <v>1082</v>
      </c>
      <c r="C440" s="6" t="s">
        <v>766</v>
      </c>
      <c r="D440" s="6" t="s">
        <v>1089</v>
      </c>
      <c r="E440" s="6">
        <v>20.27</v>
      </c>
      <c r="F440" s="6">
        <v>19.36</v>
      </c>
      <c r="G440" s="6">
        <v>19.07</v>
      </c>
      <c r="H440" s="6" t="s">
        <v>4</v>
      </c>
      <c r="I440" s="6" t="s">
        <v>45</v>
      </c>
      <c r="J440" s="7">
        <v>45292</v>
      </c>
      <c r="K440" s="6" t="s">
        <v>63</v>
      </c>
      <c r="M440" s="6">
        <v>1850</v>
      </c>
      <c r="N440" s="8">
        <v>0.2</v>
      </c>
      <c r="O440" s="6" t="s">
        <v>34</v>
      </c>
      <c r="P440" s="6" t="s">
        <v>17</v>
      </c>
      <c r="Q440" s="8">
        <v>0.82</v>
      </c>
      <c r="R440" s="6">
        <v>0.22</v>
      </c>
      <c r="S440" s="6" t="s">
        <v>768</v>
      </c>
      <c r="T440" s="17"/>
      <c r="V440" s="9">
        <f t="shared" si="20"/>
        <v>9250</v>
      </c>
      <c r="W440" s="2">
        <f t="shared" si="18"/>
        <v>9250</v>
      </c>
      <c r="X440" s="10">
        <f t="shared" si="19"/>
        <v>0.2</v>
      </c>
      <c r="AA440" s="2">
        <v>84016.666666666672</v>
      </c>
      <c r="AB440" s="10">
        <v>0.18</v>
      </c>
    </row>
    <row r="441" spans="1:28" ht="27.6" x14ac:dyDescent="0.3">
      <c r="A441" s="6" t="s">
        <v>72</v>
      </c>
      <c r="B441" s="6" t="s">
        <v>1082</v>
      </c>
      <c r="C441" s="6" t="s">
        <v>766</v>
      </c>
      <c r="D441" s="6" t="s">
        <v>1090</v>
      </c>
      <c r="E441" s="6">
        <v>20.27</v>
      </c>
      <c r="F441" s="6">
        <v>19.36</v>
      </c>
      <c r="G441" s="6">
        <v>19.07</v>
      </c>
      <c r="H441" s="6" t="s">
        <v>4</v>
      </c>
      <c r="I441" s="6" t="s">
        <v>45</v>
      </c>
      <c r="J441" s="6"/>
      <c r="K441" s="6" t="s">
        <v>63</v>
      </c>
      <c r="M441" s="6" t="s">
        <v>15</v>
      </c>
      <c r="N441" s="8" t="s">
        <v>15</v>
      </c>
      <c r="O441" s="6" t="s">
        <v>34</v>
      </c>
      <c r="P441" s="6" t="s">
        <v>48</v>
      </c>
      <c r="Q441" s="8">
        <v>0.77</v>
      </c>
      <c r="R441" s="6">
        <v>0.3</v>
      </c>
      <c r="S441" s="6" t="s">
        <v>768</v>
      </c>
      <c r="T441" s="17"/>
      <c r="V441" s="9" t="e">
        <f t="shared" si="20"/>
        <v>#VALUE!</v>
      </c>
      <c r="W441" s="2">
        <f t="shared" si="18"/>
        <v>0</v>
      </c>
      <c r="X441" s="10" t="str">
        <f t="shared" si="19"/>
        <v>-</v>
      </c>
      <c r="AA441" s="2">
        <v>84135</v>
      </c>
      <c r="AB441" s="10">
        <v>0.2</v>
      </c>
    </row>
    <row r="442" spans="1:28" ht="27.6" x14ac:dyDescent="0.3">
      <c r="A442" s="6" t="s">
        <v>915</v>
      </c>
      <c r="B442" s="6" t="s">
        <v>1091</v>
      </c>
      <c r="C442" s="6" t="s">
        <v>1092</v>
      </c>
      <c r="D442" s="6" t="s">
        <v>1093</v>
      </c>
      <c r="E442" s="6">
        <v>15.11</v>
      </c>
      <c r="F442" s="6">
        <v>14.67</v>
      </c>
      <c r="G442" s="6">
        <v>14.63</v>
      </c>
      <c r="H442" s="6" t="s">
        <v>89</v>
      </c>
      <c r="I442" s="6" t="s">
        <v>14</v>
      </c>
      <c r="J442" s="6"/>
      <c r="K442" s="6" t="s">
        <v>6</v>
      </c>
      <c r="M442" s="6" t="s">
        <v>15</v>
      </c>
      <c r="N442" s="8"/>
      <c r="O442" s="6" t="s">
        <v>1094</v>
      </c>
      <c r="P442" s="6" t="s">
        <v>84</v>
      </c>
      <c r="Q442" s="8">
        <v>0.78</v>
      </c>
      <c r="R442" s="6">
        <v>0.43</v>
      </c>
      <c r="S442" s="6" t="s">
        <v>1095</v>
      </c>
      <c r="T442" s="17"/>
      <c r="V442" s="9" t="e">
        <f t="shared" si="20"/>
        <v>#VALUE!</v>
      </c>
      <c r="W442" s="2">
        <f t="shared" si="18"/>
        <v>0</v>
      </c>
      <c r="X442" s="10">
        <f t="shared" si="19"/>
        <v>0</v>
      </c>
      <c r="AA442" s="2">
        <v>88340</v>
      </c>
      <c r="AB442" s="10">
        <v>0.1</v>
      </c>
    </row>
    <row r="443" spans="1:28" ht="27.6" x14ac:dyDescent="0.3">
      <c r="A443" s="6" t="s">
        <v>50</v>
      </c>
      <c r="B443" s="6" t="s">
        <v>1096</v>
      </c>
      <c r="C443" s="6" t="s">
        <v>494</v>
      </c>
      <c r="D443" s="6" t="s">
        <v>1097</v>
      </c>
      <c r="E443" s="6">
        <v>17.2</v>
      </c>
      <c r="F443" s="6">
        <v>16.66</v>
      </c>
      <c r="G443" s="6">
        <v>16.600000000000001</v>
      </c>
      <c r="H443" s="6" t="s">
        <v>89</v>
      </c>
      <c r="I443" s="6" t="s">
        <v>14</v>
      </c>
      <c r="J443" s="7">
        <v>45383</v>
      </c>
      <c r="K443" s="6" t="s">
        <v>55</v>
      </c>
      <c r="M443" s="6">
        <v>6112</v>
      </c>
      <c r="N443" s="8">
        <v>0.15</v>
      </c>
      <c r="O443" s="6" t="s">
        <v>24</v>
      </c>
      <c r="P443" s="6" t="s">
        <v>32</v>
      </c>
      <c r="Q443" s="8">
        <v>0.56000000000000005</v>
      </c>
      <c r="R443" s="6">
        <v>0.32</v>
      </c>
      <c r="S443" s="6" t="s">
        <v>496</v>
      </c>
      <c r="T443" s="17"/>
      <c r="V443" s="9">
        <f t="shared" si="20"/>
        <v>40746.666666666672</v>
      </c>
      <c r="W443" s="2">
        <f t="shared" si="18"/>
        <v>40746.666666666672</v>
      </c>
      <c r="X443" s="10">
        <f t="shared" si="19"/>
        <v>0.15</v>
      </c>
      <c r="AA443" s="2">
        <v>91800</v>
      </c>
      <c r="AB443" s="10">
        <v>0.11</v>
      </c>
    </row>
    <row r="444" spans="1:28" ht="27.6" x14ac:dyDescent="0.3">
      <c r="A444" s="6" t="s">
        <v>64</v>
      </c>
      <c r="B444" s="6" t="s">
        <v>1098</v>
      </c>
      <c r="C444" s="6" t="s">
        <v>66</v>
      </c>
      <c r="D444" s="6" t="s">
        <v>1099</v>
      </c>
      <c r="E444" s="6">
        <v>20.5</v>
      </c>
      <c r="F444" s="6">
        <v>22.55</v>
      </c>
      <c r="G444" s="6">
        <v>22.05</v>
      </c>
      <c r="H444" s="6" t="s">
        <v>4</v>
      </c>
      <c r="I444" s="6" t="s">
        <v>14</v>
      </c>
      <c r="J444" s="7">
        <v>45292</v>
      </c>
      <c r="K444" s="6" t="s">
        <v>46</v>
      </c>
      <c r="M444" s="6">
        <v>3141</v>
      </c>
      <c r="N444" s="8">
        <v>0.34</v>
      </c>
      <c r="O444" s="6" t="s">
        <v>68</v>
      </c>
      <c r="P444" s="6" t="s">
        <v>48</v>
      </c>
      <c r="Q444" s="8">
        <v>0.8</v>
      </c>
      <c r="R444" s="6">
        <v>0.22</v>
      </c>
      <c r="S444" s="6" t="s">
        <v>69</v>
      </c>
      <c r="T444" s="17"/>
      <c r="V444" s="9">
        <f t="shared" si="20"/>
        <v>9238.2352941176468</v>
      </c>
      <c r="W444" s="2">
        <f t="shared" si="18"/>
        <v>9238.2352941176468</v>
      </c>
      <c r="X444" s="10">
        <f t="shared" si="19"/>
        <v>0.34</v>
      </c>
      <c r="AA444" s="2">
        <v>92857.142857142855</v>
      </c>
      <c r="AB444" s="10">
        <v>0.14000000000000001</v>
      </c>
    </row>
    <row r="445" spans="1:28" ht="27.6" x14ac:dyDescent="0.3">
      <c r="A445" s="6" t="s">
        <v>72</v>
      </c>
      <c r="B445" s="6" t="s">
        <v>1100</v>
      </c>
      <c r="C445" s="6" t="s">
        <v>1101</v>
      </c>
      <c r="D445" s="6" t="s">
        <v>1102</v>
      </c>
      <c r="E445" s="6">
        <v>17.5</v>
      </c>
      <c r="F445" s="6">
        <v>17.5</v>
      </c>
      <c r="G445" s="6">
        <v>17.5</v>
      </c>
      <c r="H445" s="6" t="s">
        <v>4</v>
      </c>
      <c r="I445" s="6" t="s">
        <v>14</v>
      </c>
      <c r="J445" s="7">
        <v>45383</v>
      </c>
      <c r="K445" s="6" t="s">
        <v>63</v>
      </c>
      <c r="M445" s="6">
        <v>570</v>
      </c>
      <c r="N445" s="8">
        <v>0.09</v>
      </c>
      <c r="O445" s="6" t="s">
        <v>22</v>
      </c>
      <c r="P445" s="6" t="s">
        <v>15</v>
      </c>
      <c r="Q445" s="8">
        <v>0.11</v>
      </c>
      <c r="R445" s="6">
        <v>1.3</v>
      </c>
      <c r="S445" s="6" t="s">
        <v>1103</v>
      </c>
      <c r="T445" s="17"/>
      <c r="V445" s="9">
        <f t="shared" si="20"/>
        <v>6333.3333333333339</v>
      </c>
      <c r="W445" s="2">
        <f t="shared" si="18"/>
        <v>6333.3333333333339</v>
      </c>
      <c r="X445" s="10">
        <f t="shared" si="19"/>
        <v>0.09</v>
      </c>
      <c r="AA445" s="2">
        <v>94485</v>
      </c>
      <c r="AB445" s="10">
        <v>0.2</v>
      </c>
    </row>
    <row r="446" spans="1:28" ht="27.6" x14ac:dyDescent="0.3">
      <c r="A446" s="6" t="s">
        <v>72</v>
      </c>
      <c r="B446" s="6" t="s">
        <v>1100</v>
      </c>
      <c r="C446" s="6" t="s">
        <v>1101</v>
      </c>
      <c r="D446" s="6" t="s">
        <v>1104</v>
      </c>
      <c r="E446" s="6">
        <v>17.5</v>
      </c>
      <c r="F446" s="6">
        <v>17.5</v>
      </c>
      <c r="G446" s="6">
        <v>17.5</v>
      </c>
      <c r="H446" s="6" t="s">
        <v>4</v>
      </c>
      <c r="I446" s="6" t="s">
        <v>14</v>
      </c>
      <c r="J446" s="7">
        <v>45383</v>
      </c>
      <c r="K446" s="6" t="s">
        <v>63</v>
      </c>
      <c r="M446" s="6">
        <v>1900</v>
      </c>
      <c r="N446" s="8">
        <v>0.17</v>
      </c>
      <c r="O446" s="6" t="s">
        <v>22</v>
      </c>
      <c r="P446" s="6" t="s">
        <v>15</v>
      </c>
      <c r="Q446" s="8">
        <v>0.13</v>
      </c>
      <c r="R446" s="6">
        <v>1.3</v>
      </c>
      <c r="S446" s="6" t="s">
        <v>1103</v>
      </c>
      <c r="T446" s="17"/>
      <c r="V446" s="9">
        <f t="shared" si="20"/>
        <v>11176.470588235294</v>
      </c>
      <c r="W446" s="2">
        <f t="shared" si="18"/>
        <v>11176.470588235294</v>
      </c>
      <c r="X446" s="10">
        <f t="shared" si="19"/>
        <v>0.17</v>
      </c>
      <c r="AA446" s="2">
        <v>95923.076923076922</v>
      </c>
      <c r="AB446" s="10">
        <v>0.13</v>
      </c>
    </row>
    <row r="447" spans="1:28" ht="27.6" x14ac:dyDescent="0.3">
      <c r="A447" s="6" t="s">
        <v>72</v>
      </c>
      <c r="B447" s="6" t="s">
        <v>1100</v>
      </c>
      <c r="C447" s="6" t="s">
        <v>1101</v>
      </c>
      <c r="D447" s="6" t="s">
        <v>1105</v>
      </c>
      <c r="E447" s="6">
        <v>17.5</v>
      </c>
      <c r="F447" s="6">
        <v>17.5</v>
      </c>
      <c r="G447" s="6">
        <v>17.5</v>
      </c>
      <c r="H447" s="6" t="s">
        <v>4</v>
      </c>
      <c r="I447" s="6" t="s">
        <v>14</v>
      </c>
      <c r="J447" s="7">
        <v>45383</v>
      </c>
      <c r="K447" s="6" t="s">
        <v>46</v>
      </c>
      <c r="M447" s="6">
        <v>195</v>
      </c>
      <c r="N447" s="8">
        <v>0.2</v>
      </c>
      <c r="O447" s="6" t="s">
        <v>22</v>
      </c>
      <c r="P447" s="6" t="s">
        <v>15</v>
      </c>
      <c r="Q447" s="8">
        <v>0.43</v>
      </c>
      <c r="R447" s="6">
        <v>1.3</v>
      </c>
      <c r="S447" s="6" t="s">
        <v>1103</v>
      </c>
      <c r="T447" s="17"/>
      <c r="V447" s="9">
        <f t="shared" si="20"/>
        <v>975</v>
      </c>
      <c r="W447" s="2">
        <f t="shared" si="18"/>
        <v>975</v>
      </c>
      <c r="X447" s="10">
        <f t="shared" si="19"/>
        <v>0.2</v>
      </c>
      <c r="AA447" s="2">
        <v>97300</v>
      </c>
      <c r="AB447" s="10">
        <v>0.19</v>
      </c>
    </row>
    <row r="448" spans="1:28" ht="27.6" x14ac:dyDescent="0.3">
      <c r="A448" s="6" t="s">
        <v>72</v>
      </c>
      <c r="B448" s="6" t="s">
        <v>1100</v>
      </c>
      <c r="C448" s="6" t="s">
        <v>1101</v>
      </c>
      <c r="D448" s="6" t="s">
        <v>1106</v>
      </c>
      <c r="E448" s="6">
        <v>17.5</v>
      </c>
      <c r="F448" s="6">
        <v>17.5</v>
      </c>
      <c r="G448" s="6">
        <v>17.5</v>
      </c>
      <c r="H448" s="6" t="s">
        <v>4</v>
      </c>
      <c r="I448" s="6" t="s">
        <v>14</v>
      </c>
      <c r="J448" s="7">
        <v>45383</v>
      </c>
      <c r="K448" s="6" t="s">
        <v>63</v>
      </c>
      <c r="M448" s="6">
        <v>760</v>
      </c>
      <c r="N448" s="8">
        <v>0.19</v>
      </c>
      <c r="O448" s="6" t="s">
        <v>22</v>
      </c>
      <c r="P448" s="6" t="s">
        <v>15</v>
      </c>
      <c r="Q448" s="8">
        <v>0.2</v>
      </c>
      <c r="R448" s="6">
        <v>1.3</v>
      </c>
      <c r="S448" s="6" t="s">
        <v>1103</v>
      </c>
      <c r="T448" s="17"/>
      <c r="V448" s="9">
        <f t="shared" si="20"/>
        <v>4000</v>
      </c>
      <c r="W448" s="2">
        <f t="shared" si="18"/>
        <v>4000</v>
      </c>
      <c r="X448" s="10">
        <f t="shared" si="19"/>
        <v>0.19</v>
      </c>
      <c r="AA448" s="2">
        <v>98281.25</v>
      </c>
      <c r="AB448" s="10">
        <v>0.16</v>
      </c>
    </row>
    <row r="449" spans="1:28" ht="27.6" x14ac:dyDescent="0.3">
      <c r="A449" s="6" t="s">
        <v>64</v>
      </c>
      <c r="B449" s="6" t="s">
        <v>1107</v>
      </c>
      <c r="C449" s="6" t="s">
        <v>66</v>
      </c>
      <c r="D449" s="6" t="s">
        <v>1108</v>
      </c>
      <c r="E449" s="6">
        <v>24.53</v>
      </c>
      <c r="F449" s="6">
        <v>26.56</v>
      </c>
      <c r="G449" s="6">
        <v>26.07</v>
      </c>
      <c r="H449" s="6" t="s">
        <v>4</v>
      </c>
      <c r="I449" s="6" t="s">
        <v>45</v>
      </c>
      <c r="J449" s="7">
        <v>45292</v>
      </c>
      <c r="K449" s="6" t="s">
        <v>46</v>
      </c>
      <c r="M449" s="6">
        <v>290</v>
      </c>
      <c r="N449" s="8">
        <v>0.31</v>
      </c>
      <c r="O449" s="6" t="s">
        <v>22</v>
      </c>
      <c r="P449" s="6" t="s">
        <v>15</v>
      </c>
      <c r="Q449" s="8">
        <v>0.36</v>
      </c>
      <c r="R449" s="6">
        <v>1.3</v>
      </c>
      <c r="S449" s="6" t="s">
        <v>69</v>
      </c>
      <c r="T449" s="17"/>
      <c r="V449" s="9">
        <f t="shared" si="20"/>
        <v>935.48387096774195</v>
      </c>
      <c r="W449" s="2">
        <f t="shared" si="18"/>
        <v>935.48387096774195</v>
      </c>
      <c r="X449" s="10">
        <f t="shared" si="19"/>
        <v>0.31</v>
      </c>
      <c r="AA449" s="2">
        <v>98435.714285714275</v>
      </c>
      <c r="AB449" s="10">
        <v>0.14000000000000001</v>
      </c>
    </row>
    <row r="450" spans="1:28" ht="27.6" x14ac:dyDescent="0.3">
      <c r="A450" s="6" t="s">
        <v>64</v>
      </c>
      <c r="B450" s="6" t="s">
        <v>1109</v>
      </c>
      <c r="C450" s="6" t="s">
        <v>66</v>
      </c>
      <c r="D450" s="6" t="s">
        <v>1110</v>
      </c>
      <c r="E450" s="6">
        <v>20.079999999999998</v>
      </c>
      <c r="F450" s="6">
        <v>23.03</v>
      </c>
      <c r="G450" s="6">
        <v>22.53</v>
      </c>
      <c r="H450" s="6" t="s">
        <v>4</v>
      </c>
      <c r="I450" s="6" t="s">
        <v>14</v>
      </c>
      <c r="J450" s="7">
        <v>45292</v>
      </c>
      <c r="K450" s="6" t="s">
        <v>46</v>
      </c>
      <c r="M450" s="6">
        <v>850</v>
      </c>
      <c r="N450" s="8">
        <v>0.32</v>
      </c>
      <c r="O450" s="6" t="s">
        <v>68</v>
      </c>
      <c r="P450" s="6" t="s">
        <v>48</v>
      </c>
      <c r="Q450" s="8">
        <v>0.64</v>
      </c>
      <c r="R450" s="6">
        <v>0.24</v>
      </c>
      <c r="S450" s="6" t="s">
        <v>69</v>
      </c>
      <c r="T450" s="17"/>
      <c r="V450" s="9">
        <f t="shared" si="20"/>
        <v>2656.25</v>
      </c>
      <c r="W450" s="2">
        <f t="shared" si="18"/>
        <v>2656.25</v>
      </c>
      <c r="X450" s="10">
        <f t="shared" si="19"/>
        <v>0.32</v>
      </c>
      <c r="AA450" s="2">
        <v>98499.999999999985</v>
      </c>
      <c r="AB450" s="10">
        <v>0.14000000000000001</v>
      </c>
    </row>
    <row r="451" spans="1:28" ht="27.6" x14ac:dyDescent="0.3">
      <c r="A451" s="6" t="s">
        <v>64</v>
      </c>
      <c r="B451" s="6" t="s">
        <v>1111</v>
      </c>
      <c r="C451" s="6" t="s">
        <v>66</v>
      </c>
      <c r="D451" s="6" t="s">
        <v>1112</v>
      </c>
      <c r="E451" s="6">
        <v>22.35</v>
      </c>
      <c r="F451" s="6">
        <v>24.39</v>
      </c>
      <c r="G451" s="6">
        <v>23.9</v>
      </c>
      <c r="H451" s="6" t="s">
        <v>4</v>
      </c>
      <c r="I451" s="6" t="s">
        <v>14</v>
      </c>
      <c r="J451" s="7">
        <v>45292</v>
      </c>
      <c r="K451" s="6" t="s">
        <v>46</v>
      </c>
      <c r="M451" s="6">
        <v>486</v>
      </c>
      <c r="N451" s="8">
        <v>0.34</v>
      </c>
      <c r="O451" s="6" t="s">
        <v>386</v>
      </c>
      <c r="P451" s="6" t="s">
        <v>8</v>
      </c>
      <c r="Q451" s="8">
        <v>0.31</v>
      </c>
      <c r="R451" s="6">
        <v>1.25</v>
      </c>
      <c r="S451" s="6" t="s">
        <v>69</v>
      </c>
      <c r="T451" s="17"/>
      <c r="V451" s="9">
        <f t="shared" si="20"/>
        <v>1429.4117647058822</v>
      </c>
      <c r="W451" s="2">
        <f t="shared" si="18"/>
        <v>1429.4117647058822</v>
      </c>
      <c r="X451" s="10">
        <f t="shared" si="19"/>
        <v>0.34</v>
      </c>
      <c r="AA451" s="2">
        <v>99500</v>
      </c>
      <c r="AB451" s="10">
        <v>0.23</v>
      </c>
    </row>
    <row r="452" spans="1:28" ht="27.6" x14ac:dyDescent="0.3">
      <c r="A452" s="6" t="s">
        <v>64</v>
      </c>
      <c r="B452" s="6" t="s">
        <v>1113</v>
      </c>
      <c r="C452" s="6" t="s">
        <v>66</v>
      </c>
      <c r="D452" s="6" t="s">
        <v>1114</v>
      </c>
      <c r="E452" s="6">
        <v>21.03</v>
      </c>
      <c r="F452" s="6">
        <v>23.06</v>
      </c>
      <c r="G452" s="6">
        <v>22.57</v>
      </c>
      <c r="H452" s="6" t="s">
        <v>4</v>
      </c>
      <c r="I452" s="6" t="s">
        <v>45</v>
      </c>
      <c r="J452" s="7">
        <v>45292</v>
      </c>
      <c r="K452" s="6" t="s">
        <v>46</v>
      </c>
      <c r="M452" s="6">
        <v>902</v>
      </c>
      <c r="N452" s="8">
        <v>0.25</v>
      </c>
      <c r="O452" s="6" t="s">
        <v>236</v>
      </c>
      <c r="P452" s="6" t="s">
        <v>48</v>
      </c>
      <c r="Q452" s="8">
        <v>0.64</v>
      </c>
      <c r="R452" s="6">
        <v>0.24</v>
      </c>
      <c r="S452" s="6" t="s">
        <v>69</v>
      </c>
      <c r="T452" s="17"/>
      <c r="V452" s="9">
        <f t="shared" si="20"/>
        <v>3608</v>
      </c>
      <c r="W452" s="2">
        <f t="shared" si="18"/>
        <v>3608</v>
      </c>
      <c r="X452" s="10">
        <f t="shared" si="19"/>
        <v>0.25</v>
      </c>
      <c r="AA452" s="2">
        <v>101249.99999999999</v>
      </c>
      <c r="AB452" s="10">
        <v>0.14000000000000001</v>
      </c>
    </row>
    <row r="453" spans="1:28" ht="27.6" x14ac:dyDescent="0.3">
      <c r="A453" s="6" t="s">
        <v>64</v>
      </c>
      <c r="B453" s="6" t="s">
        <v>1113</v>
      </c>
      <c r="C453" s="6" t="s">
        <v>66</v>
      </c>
      <c r="D453" s="6" t="s">
        <v>1115</v>
      </c>
      <c r="E453" s="6">
        <v>24.99</v>
      </c>
      <c r="F453" s="6">
        <v>27.02</v>
      </c>
      <c r="G453" s="6">
        <v>26.52</v>
      </c>
      <c r="H453" s="6" t="s">
        <v>4</v>
      </c>
      <c r="I453" s="6" t="s">
        <v>45</v>
      </c>
      <c r="J453" s="7">
        <v>45292</v>
      </c>
      <c r="K453" s="6" t="s">
        <v>46</v>
      </c>
      <c r="M453" s="6">
        <v>566</v>
      </c>
      <c r="N453" s="8">
        <v>0.28999999999999998</v>
      </c>
      <c r="O453" s="6" t="s">
        <v>22</v>
      </c>
      <c r="P453" s="6" t="s">
        <v>15</v>
      </c>
      <c r="Q453" s="8">
        <v>0.42</v>
      </c>
      <c r="R453" s="6">
        <v>1.3</v>
      </c>
      <c r="S453" s="6" t="s">
        <v>69</v>
      </c>
      <c r="T453" s="17"/>
      <c r="V453" s="9">
        <f t="shared" si="20"/>
        <v>1951.7241379310346</v>
      </c>
      <c r="W453" s="2">
        <f t="shared" si="18"/>
        <v>1951.7241379310346</v>
      </c>
      <c r="X453" s="10">
        <f t="shared" si="19"/>
        <v>0.28999999999999998</v>
      </c>
      <c r="AA453" s="2">
        <v>101891.66666666667</v>
      </c>
      <c r="AB453" s="10">
        <v>0.12</v>
      </c>
    </row>
    <row r="454" spans="1:28" ht="27.6" x14ac:dyDescent="0.3">
      <c r="A454" s="6" t="s">
        <v>177</v>
      </c>
      <c r="B454" s="6" t="s">
        <v>1116</v>
      </c>
      <c r="C454" s="6" t="s">
        <v>1117</v>
      </c>
      <c r="D454" s="6" t="s">
        <v>1118</v>
      </c>
      <c r="E454" s="6">
        <v>15.04</v>
      </c>
      <c r="F454" s="6">
        <v>15.04</v>
      </c>
      <c r="G454" s="6">
        <v>15.04</v>
      </c>
      <c r="H454" s="6" t="s">
        <v>13</v>
      </c>
      <c r="I454" s="6" t="s">
        <v>14</v>
      </c>
      <c r="J454" s="7">
        <v>44835</v>
      </c>
      <c r="K454" s="6" t="s">
        <v>46</v>
      </c>
      <c r="M454" s="6">
        <v>985</v>
      </c>
      <c r="N454" s="8">
        <v>0.26</v>
      </c>
      <c r="O454" s="6" t="s">
        <v>22</v>
      </c>
      <c r="P454" s="6" t="s">
        <v>15</v>
      </c>
      <c r="Q454" s="6" t="s">
        <v>15</v>
      </c>
      <c r="R454" s="6">
        <v>0.42</v>
      </c>
      <c r="S454" s="6" t="s">
        <v>1119</v>
      </c>
      <c r="T454" s="17"/>
      <c r="V454" s="9">
        <f t="shared" si="20"/>
        <v>3788.4615384615381</v>
      </c>
      <c r="W454" s="2">
        <f t="shared" si="18"/>
        <v>3788.4615384615381</v>
      </c>
      <c r="X454" s="10">
        <f t="shared" si="19"/>
        <v>0.26</v>
      </c>
      <c r="AA454" s="2">
        <v>102184.61538461538</v>
      </c>
      <c r="AB454" s="10">
        <v>0.13</v>
      </c>
    </row>
    <row r="455" spans="1:28" ht="27.6" x14ac:dyDescent="0.3">
      <c r="A455" s="6" t="s">
        <v>177</v>
      </c>
      <c r="B455" s="6" t="s">
        <v>1116</v>
      </c>
      <c r="C455" s="6" t="s">
        <v>1117</v>
      </c>
      <c r="D455" s="6" t="s">
        <v>1120</v>
      </c>
      <c r="E455" s="6">
        <v>15.04</v>
      </c>
      <c r="F455" s="6">
        <v>15.04</v>
      </c>
      <c r="G455" s="6">
        <v>15.04</v>
      </c>
      <c r="H455" s="6" t="s">
        <v>13</v>
      </c>
      <c r="I455" s="6" t="s">
        <v>14</v>
      </c>
      <c r="J455" s="7">
        <v>44835</v>
      </c>
      <c r="K455" s="6" t="s">
        <v>46</v>
      </c>
      <c r="M455" s="6">
        <v>1041</v>
      </c>
      <c r="N455" s="8">
        <v>0.17</v>
      </c>
      <c r="O455" s="6" t="s">
        <v>22</v>
      </c>
      <c r="P455" s="6" t="s">
        <v>15</v>
      </c>
      <c r="Q455" s="6" t="s">
        <v>15</v>
      </c>
      <c r="R455" s="6">
        <v>0.23</v>
      </c>
      <c r="S455" s="6" t="s">
        <v>1119</v>
      </c>
      <c r="T455" s="17"/>
      <c r="V455" s="9">
        <f t="shared" si="20"/>
        <v>6123.5294117647054</v>
      </c>
      <c r="W455" s="2">
        <f t="shared" si="18"/>
        <v>6123.5294117647054</v>
      </c>
      <c r="X455" s="10">
        <f t="shared" si="19"/>
        <v>0.17</v>
      </c>
      <c r="AA455" s="2">
        <v>102469.23076923077</v>
      </c>
      <c r="AB455" s="10">
        <v>0.13</v>
      </c>
    </row>
    <row r="456" spans="1:28" ht="27.6" x14ac:dyDescent="0.3">
      <c r="A456" s="6" t="s">
        <v>64</v>
      </c>
      <c r="B456" s="6" t="s">
        <v>1121</v>
      </c>
      <c r="C456" s="6" t="s">
        <v>66</v>
      </c>
      <c r="D456" s="6" t="s">
        <v>1122</v>
      </c>
      <c r="E456" s="6">
        <v>25.59</v>
      </c>
      <c r="F456" s="6">
        <v>27.63</v>
      </c>
      <c r="G456" s="6">
        <v>27.14</v>
      </c>
      <c r="H456" s="6" t="s">
        <v>4</v>
      </c>
      <c r="I456" s="6" t="s">
        <v>45</v>
      </c>
      <c r="J456" s="7">
        <v>45292</v>
      </c>
      <c r="K456" s="6" t="s">
        <v>46</v>
      </c>
      <c r="M456" s="6">
        <v>120</v>
      </c>
      <c r="N456" s="8">
        <v>0.26</v>
      </c>
      <c r="O456" s="6" t="s">
        <v>22</v>
      </c>
      <c r="P456" s="6" t="s">
        <v>15</v>
      </c>
      <c r="Q456" s="8">
        <v>0.36</v>
      </c>
      <c r="R456" s="6">
        <v>1.3</v>
      </c>
      <c r="S456" s="6" t="s">
        <v>69</v>
      </c>
      <c r="T456" s="17"/>
      <c r="V456" s="9">
        <f t="shared" si="20"/>
        <v>461.53846153846155</v>
      </c>
      <c r="W456" s="2">
        <f t="shared" si="18"/>
        <v>461.53846153846155</v>
      </c>
      <c r="X456" s="10">
        <f t="shared" si="19"/>
        <v>0.26</v>
      </c>
      <c r="AA456" s="2">
        <v>103700</v>
      </c>
      <c r="AB456" s="10">
        <v>0.18</v>
      </c>
    </row>
    <row r="457" spans="1:28" ht="27.6" x14ac:dyDescent="0.3">
      <c r="A457" s="6" t="s">
        <v>64</v>
      </c>
      <c r="B457" s="6" t="s">
        <v>1121</v>
      </c>
      <c r="C457" s="6" t="s">
        <v>66</v>
      </c>
      <c r="D457" s="6" t="s">
        <v>1123</v>
      </c>
      <c r="E457" s="6">
        <v>21.01</v>
      </c>
      <c r="F457" s="6">
        <v>23.05</v>
      </c>
      <c r="G457" s="6">
        <v>22.56</v>
      </c>
      <c r="H457" s="6" t="s">
        <v>4</v>
      </c>
      <c r="I457" s="6" t="s">
        <v>14</v>
      </c>
      <c r="J457" s="7">
        <v>45292</v>
      </c>
      <c r="K457" s="6" t="s">
        <v>46</v>
      </c>
      <c r="M457" s="6">
        <v>959</v>
      </c>
      <c r="N457" s="8">
        <v>0.36</v>
      </c>
      <c r="O457" s="6" t="s">
        <v>68</v>
      </c>
      <c r="P457" s="6" t="s">
        <v>48</v>
      </c>
      <c r="Q457" s="8">
        <v>0.56000000000000005</v>
      </c>
      <c r="R457" s="6">
        <v>0.25</v>
      </c>
      <c r="S457" s="6" t="s">
        <v>69</v>
      </c>
      <c r="T457" s="17"/>
      <c r="V457" s="9">
        <f t="shared" si="20"/>
        <v>2663.8888888888891</v>
      </c>
      <c r="W457" s="2">
        <f t="shared" si="18"/>
        <v>2663.8888888888891</v>
      </c>
      <c r="X457" s="10">
        <f t="shared" si="19"/>
        <v>0.36</v>
      </c>
      <c r="AA457" s="2">
        <v>106475</v>
      </c>
      <c r="AB457" s="10">
        <v>0.16</v>
      </c>
    </row>
    <row r="458" spans="1:28" ht="41.4" x14ac:dyDescent="0.3">
      <c r="A458" s="6" t="s">
        <v>91</v>
      </c>
      <c r="B458" s="6" t="s">
        <v>1124</v>
      </c>
      <c r="C458" s="6" t="s">
        <v>1125</v>
      </c>
      <c r="D458" s="6" t="s">
        <v>15</v>
      </c>
      <c r="E458" s="6">
        <v>8.73</v>
      </c>
      <c r="F458" s="6">
        <v>8.24</v>
      </c>
      <c r="G458" s="6">
        <v>8.41</v>
      </c>
      <c r="H458" s="6" t="s">
        <v>13</v>
      </c>
      <c r="I458" s="6" t="s">
        <v>45</v>
      </c>
      <c r="J458" s="7">
        <v>45383</v>
      </c>
      <c r="K458" s="6" t="s">
        <v>55</v>
      </c>
      <c r="M458" s="6">
        <v>16827</v>
      </c>
      <c r="N458" s="8">
        <v>0.2</v>
      </c>
      <c r="O458" s="6" t="s">
        <v>244</v>
      </c>
      <c r="P458" s="6" t="s">
        <v>17</v>
      </c>
      <c r="Q458" s="8">
        <v>1</v>
      </c>
      <c r="R458" s="6">
        <v>0.2</v>
      </c>
      <c r="S458" s="6" t="s">
        <v>1126</v>
      </c>
      <c r="T458" s="17"/>
      <c r="V458" s="9">
        <f t="shared" si="20"/>
        <v>84135</v>
      </c>
      <c r="W458" s="2">
        <f t="shared" si="18"/>
        <v>84135</v>
      </c>
      <c r="X458" s="10">
        <f t="shared" si="19"/>
        <v>0.2</v>
      </c>
      <c r="AA458" s="2">
        <v>107475</v>
      </c>
      <c r="AB458" s="10">
        <v>0.12</v>
      </c>
    </row>
    <row r="459" spans="1:28" ht="27.6" x14ac:dyDescent="0.3">
      <c r="A459" s="6" t="s">
        <v>64</v>
      </c>
      <c r="B459" s="6" t="s">
        <v>1127</v>
      </c>
      <c r="C459" s="6" t="s">
        <v>66</v>
      </c>
      <c r="D459" s="6" t="s">
        <v>1128</v>
      </c>
      <c r="E459" s="6">
        <v>18.149999999999999</v>
      </c>
      <c r="F459" s="6">
        <v>20.190000000000001</v>
      </c>
      <c r="G459" s="6">
        <v>19.7</v>
      </c>
      <c r="H459" s="6" t="s">
        <v>4</v>
      </c>
      <c r="I459" s="6" t="s">
        <v>14</v>
      </c>
      <c r="J459" s="7">
        <v>45292</v>
      </c>
      <c r="K459" s="6" t="s">
        <v>46</v>
      </c>
      <c r="M459" s="6">
        <v>510</v>
      </c>
      <c r="N459" s="8">
        <v>0.14000000000000001</v>
      </c>
      <c r="O459" s="6" t="s">
        <v>68</v>
      </c>
      <c r="P459" s="6" t="s">
        <v>48</v>
      </c>
      <c r="Q459" s="8">
        <v>0.52</v>
      </c>
      <c r="R459" s="6">
        <v>0.25</v>
      </c>
      <c r="S459" s="6" t="s">
        <v>69</v>
      </c>
      <c r="T459" s="17"/>
      <c r="V459" s="9">
        <f t="shared" si="20"/>
        <v>3642.8571428571427</v>
      </c>
      <c r="W459" s="2">
        <f t="shared" si="18"/>
        <v>3642.8571428571427</v>
      </c>
      <c r="X459" s="10">
        <f t="shared" si="19"/>
        <v>0.14000000000000001</v>
      </c>
      <c r="AA459" s="2">
        <v>110291.66666666667</v>
      </c>
      <c r="AB459" s="10">
        <v>0.12</v>
      </c>
    </row>
    <row r="460" spans="1:28" ht="27.6" x14ac:dyDescent="0.3">
      <c r="A460" s="6" t="s">
        <v>64</v>
      </c>
      <c r="B460" s="6" t="s">
        <v>1127</v>
      </c>
      <c r="C460" s="6" t="s">
        <v>66</v>
      </c>
      <c r="D460" s="6" t="s">
        <v>1129</v>
      </c>
      <c r="E460" s="6">
        <v>20.5</v>
      </c>
      <c r="F460" s="6">
        <v>22.52</v>
      </c>
      <c r="G460" s="6">
        <v>22.03</v>
      </c>
      <c r="H460" s="6" t="s">
        <v>4</v>
      </c>
      <c r="I460" s="6" t="s">
        <v>14</v>
      </c>
      <c r="J460" s="7">
        <v>45292</v>
      </c>
      <c r="K460" s="6" t="s">
        <v>63</v>
      </c>
      <c r="M460" s="6">
        <v>5014</v>
      </c>
      <c r="N460" s="8">
        <v>0.27</v>
      </c>
      <c r="O460" s="6" t="s">
        <v>1130</v>
      </c>
      <c r="P460" s="6" t="s">
        <v>8</v>
      </c>
      <c r="Q460" s="8">
        <v>0.48</v>
      </c>
      <c r="R460" s="6">
        <v>0.27</v>
      </c>
      <c r="S460" s="6" t="s">
        <v>69</v>
      </c>
      <c r="T460" s="17"/>
      <c r="V460" s="9">
        <f t="shared" si="20"/>
        <v>18570.370370370369</v>
      </c>
      <c r="W460" s="2">
        <f t="shared" ref="W460:W523" si="21">IFERROR(V460,0)</f>
        <v>18570.370370370369</v>
      </c>
      <c r="X460" s="10">
        <f t="shared" ref="X460:X523" si="22">N460</f>
        <v>0.27</v>
      </c>
      <c r="AA460" s="2">
        <v>110673.68421052632</v>
      </c>
      <c r="AB460" s="10">
        <v>0.19</v>
      </c>
    </row>
    <row r="461" spans="1:28" ht="27.6" x14ac:dyDescent="0.3">
      <c r="A461" s="6" t="s">
        <v>64</v>
      </c>
      <c r="B461" s="6" t="s">
        <v>1131</v>
      </c>
      <c r="C461" s="6" t="s">
        <v>66</v>
      </c>
      <c r="D461" s="6" t="s">
        <v>1132</v>
      </c>
      <c r="E461" s="6">
        <v>27.16</v>
      </c>
      <c r="F461" s="6">
        <v>29.18</v>
      </c>
      <c r="G461" s="6">
        <v>28.69</v>
      </c>
      <c r="H461" s="6" t="s">
        <v>4</v>
      </c>
      <c r="I461" s="6" t="s">
        <v>45</v>
      </c>
      <c r="J461" s="7">
        <v>45292</v>
      </c>
      <c r="K461" s="6" t="s">
        <v>46</v>
      </c>
      <c r="M461" s="6">
        <v>518</v>
      </c>
      <c r="N461" s="8">
        <v>0.33</v>
      </c>
      <c r="O461" s="6" t="s">
        <v>22</v>
      </c>
      <c r="P461" s="6" t="s">
        <v>15</v>
      </c>
      <c r="Q461" s="8">
        <v>0.8</v>
      </c>
      <c r="R461" s="6">
        <v>1.3</v>
      </c>
      <c r="S461" s="6" t="s">
        <v>69</v>
      </c>
      <c r="T461" s="17"/>
      <c r="V461" s="9">
        <f t="shared" ref="V461:V524" si="23">M461/N461</f>
        <v>1569.6969696969695</v>
      </c>
      <c r="W461" s="2">
        <f t="shared" si="21"/>
        <v>1569.6969696969695</v>
      </c>
      <c r="X461" s="10">
        <f t="shared" si="22"/>
        <v>0.33</v>
      </c>
      <c r="AA461" s="2">
        <v>122187.5</v>
      </c>
      <c r="AB461" s="10">
        <v>0.16</v>
      </c>
    </row>
    <row r="462" spans="1:28" ht="41.4" x14ac:dyDescent="0.3">
      <c r="A462" s="6" t="s">
        <v>72</v>
      </c>
      <c r="B462" s="6" t="s">
        <v>1133</v>
      </c>
      <c r="C462" s="6" t="s">
        <v>1134</v>
      </c>
      <c r="D462" s="6" t="s">
        <v>1135</v>
      </c>
      <c r="E462" s="6">
        <v>13.44</v>
      </c>
      <c r="F462" s="6">
        <v>17.86</v>
      </c>
      <c r="G462" s="6">
        <v>17.48</v>
      </c>
      <c r="H462" s="6" t="s">
        <v>4</v>
      </c>
      <c r="I462" s="6" t="s">
        <v>14</v>
      </c>
      <c r="J462" s="7">
        <v>45383</v>
      </c>
      <c r="K462" s="6" t="s">
        <v>6</v>
      </c>
      <c r="M462" s="6">
        <v>81104</v>
      </c>
      <c r="N462" s="8">
        <v>0.2</v>
      </c>
      <c r="O462" s="6" t="s">
        <v>1136</v>
      </c>
      <c r="P462" s="6" t="s">
        <v>8</v>
      </c>
      <c r="Q462" s="8">
        <v>0.88</v>
      </c>
      <c r="R462" s="6">
        <v>0.28999999999999998</v>
      </c>
      <c r="S462" s="6" t="s">
        <v>1137</v>
      </c>
      <c r="T462" s="17"/>
      <c r="V462" s="9">
        <f t="shared" si="23"/>
        <v>405520</v>
      </c>
      <c r="W462" s="2">
        <f t="shared" si="21"/>
        <v>405520</v>
      </c>
      <c r="X462" s="10">
        <f t="shared" si="22"/>
        <v>0.2</v>
      </c>
      <c r="AA462" s="2">
        <v>124380</v>
      </c>
      <c r="AB462" s="10">
        <v>0.15</v>
      </c>
    </row>
    <row r="463" spans="1:28" ht="27.6" x14ac:dyDescent="0.3">
      <c r="A463" s="6" t="s">
        <v>72</v>
      </c>
      <c r="B463" s="6" t="s">
        <v>1138</v>
      </c>
      <c r="C463" s="6" t="s">
        <v>66</v>
      </c>
      <c r="D463" s="6" t="s">
        <v>1139</v>
      </c>
      <c r="E463" s="6">
        <v>19.43</v>
      </c>
      <c r="F463" s="6">
        <v>21.47</v>
      </c>
      <c r="G463" s="6">
        <v>20.98</v>
      </c>
      <c r="H463" s="6" t="s">
        <v>4</v>
      </c>
      <c r="I463" s="6" t="s">
        <v>45</v>
      </c>
      <c r="J463" s="7">
        <v>45292</v>
      </c>
      <c r="K463" s="6" t="s">
        <v>46</v>
      </c>
      <c r="M463" s="6">
        <v>334</v>
      </c>
      <c r="N463" s="8">
        <v>0.12</v>
      </c>
      <c r="O463" s="6" t="s">
        <v>236</v>
      </c>
      <c r="P463" s="6" t="s">
        <v>48</v>
      </c>
      <c r="Q463" s="8">
        <v>0.65</v>
      </c>
      <c r="R463" s="6">
        <v>0.24</v>
      </c>
      <c r="S463" s="6" t="s">
        <v>69</v>
      </c>
      <c r="T463" s="17"/>
      <c r="V463" s="9">
        <f t="shared" si="23"/>
        <v>2783.3333333333335</v>
      </c>
      <c r="W463" s="2">
        <f t="shared" si="21"/>
        <v>2783.3333333333335</v>
      </c>
      <c r="X463" s="10">
        <f t="shared" si="22"/>
        <v>0.12</v>
      </c>
      <c r="AA463" s="2">
        <v>125812.5</v>
      </c>
      <c r="AB463" s="10">
        <v>0.16</v>
      </c>
    </row>
    <row r="464" spans="1:28" ht="27.6" x14ac:dyDescent="0.3">
      <c r="A464" s="6" t="s">
        <v>64</v>
      </c>
      <c r="B464" s="6" t="s">
        <v>1138</v>
      </c>
      <c r="C464" s="6" t="s">
        <v>66</v>
      </c>
      <c r="D464" s="6" t="s">
        <v>1140</v>
      </c>
      <c r="E464" s="6">
        <v>16.3</v>
      </c>
      <c r="F464" s="6">
        <v>18.34</v>
      </c>
      <c r="G464" s="6">
        <v>17.850000000000001</v>
      </c>
      <c r="H464" s="6" t="s">
        <v>4</v>
      </c>
      <c r="I464" s="6" t="s">
        <v>14</v>
      </c>
      <c r="J464" s="7">
        <v>45292</v>
      </c>
      <c r="K464" s="6" t="s">
        <v>46</v>
      </c>
      <c r="M464" s="6">
        <v>1291</v>
      </c>
      <c r="N464" s="8">
        <v>0.46</v>
      </c>
      <c r="O464" s="6"/>
      <c r="P464" s="6" t="s">
        <v>15</v>
      </c>
      <c r="Q464" s="6" t="s">
        <v>15</v>
      </c>
      <c r="R464" s="6">
        <v>0.4</v>
      </c>
      <c r="S464" s="6" t="s">
        <v>69</v>
      </c>
      <c r="T464" s="17"/>
      <c r="V464" s="9">
        <f t="shared" si="23"/>
        <v>2806.5217391304345</v>
      </c>
      <c r="W464" s="2">
        <f t="shared" si="21"/>
        <v>2806.5217391304345</v>
      </c>
      <c r="X464" s="10">
        <f t="shared" si="22"/>
        <v>0.46</v>
      </c>
      <c r="AA464" s="2">
        <v>129950</v>
      </c>
      <c r="AB464" s="10">
        <v>0.18</v>
      </c>
    </row>
    <row r="465" spans="1:28" ht="27.6" x14ac:dyDescent="0.3">
      <c r="A465" s="6" t="s">
        <v>64</v>
      </c>
      <c r="B465" s="6" t="s">
        <v>1141</v>
      </c>
      <c r="C465" s="6" t="s">
        <v>66</v>
      </c>
      <c r="D465" s="6" t="s">
        <v>1142</v>
      </c>
      <c r="E465" s="6">
        <v>25.74</v>
      </c>
      <c r="F465" s="6">
        <v>27.77</v>
      </c>
      <c r="G465" s="6">
        <v>27.28</v>
      </c>
      <c r="H465" s="6" t="s">
        <v>4</v>
      </c>
      <c r="I465" s="6" t="s">
        <v>45</v>
      </c>
      <c r="J465" s="7">
        <v>45292</v>
      </c>
      <c r="K465" s="6" t="s">
        <v>46</v>
      </c>
      <c r="M465" s="6">
        <v>332</v>
      </c>
      <c r="N465" s="8">
        <v>0.27</v>
      </c>
      <c r="O465" s="6" t="s">
        <v>22</v>
      </c>
      <c r="P465" s="6" t="s">
        <v>15</v>
      </c>
      <c r="Q465" s="6" t="s">
        <v>15</v>
      </c>
      <c r="R465" s="6">
        <v>1.3</v>
      </c>
      <c r="S465" s="6" t="s">
        <v>69</v>
      </c>
      <c r="T465" s="17"/>
      <c r="V465" s="9">
        <f t="shared" si="23"/>
        <v>1229.6296296296296</v>
      </c>
      <c r="W465" s="2">
        <f t="shared" si="21"/>
        <v>1229.6296296296296</v>
      </c>
      <c r="X465" s="10">
        <f t="shared" si="22"/>
        <v>0.27</v>
      </c>
      <c r="AA465" s="2">
        <v>141963.15789473685</v>
      </c>
      <c r="AB465" s="10">
        <v>0.19</v>
      </c>
    </row>
    <row r="466" spans="1:28" ht="27.6" x14ac:dyDescent="0.3">
      <c r="A466" s="6" t="s">
        <v>99</v>
      </c>
      <c r="B466" s="6" t="s">
        <v>1143</v>
      </c>
      <c r="C466" s="6" t="s">
        <v>1144</v>
      </c>
      <c r="D466" s="6" t="s">
        <v>1145</v>
      </c>
      <c r="E466" s="6">
        <v>17.920000000000002</v>
      </c>
      <c r="F466" s="6">
        <v>16.190000000000001</v>
      </c>
      <c r="G466" s="6" t="s">
        <v>15</v>
      </c>
      <c r="H466" s="6" t="s">
        <v>4</v>
      </c>
      <c r="I466" s="6" t="s">
        <v>45</v>
      </c>
      <c r="J466" s="7">
        <v>45292</v>
      </c>
      <c r="K466" s="6" t="s">
        <v>55</v>
      </c>
      <c r="M466" s="6">
        <v>6945</v>
      </c>
      <c r="N466" s="8">
        <v>0.09</v>
      </c>
      <c r="O466" s="6" t="s">
        <v>1146</v>
      </c>
      <c r="P466" s="6" t="s">
        <v>8</v>
      </c>
      <c r="Q466" s="8">
        <v>0.47</v>
      </c>
      <c r="R466" s="6">
        <v>0.68</v>
      </c>
      <c r="S466" s="6" t="s">
        <v>1147</v>
      </c>
      <c r="T466" s="17"/>
      <c r="V466" s="9">
        <f t="shared" si="23"/>
        <v>77166.666666666672</v>
      </c>
      <c r="W466" s="2">
        <f t="shared" si="21"/>
        <v>77166.666666666672</v>
      </c>
      <c r="X466" s="10">
        <f t="shared" si="22"/>
        <v>0.09</v>
      </c>
      <c r="AA466" s="2">
        <v>143481.81818181818</v>
      </c>
      <c r="AB466" s="10">
        <v>0.11</v>
      </c>
    </row>
    <row r="467" spans="1:28" ht="27.6" x14ac:dyDescent="0.3">
      <c r="A467" s="6" t="s">
        <v>64</v>
      </c>
      <c r="B467" s="6" t="s">
        <v>1148</v>
      </c>
      <c r="C467" s="6" t="s">
        <v>66</v>
      </c>
      <c r="D467" s="6" t="s">
        <v>1149</v>
      </c>
      <c r="E467" s="6">
        <v>27.65</v>
      </c>
      <c r="F467" s="6">
        <v>29.68</v>
      </c>
      <c r="G467" s="6">
        <v>29.19</v>
      </c>
      <c r="H467" s="6" t="s">
        <v>4</v>
      </c>
      <c r="I467" s="6" t="s">
        <v>45</v>
      </c>
      <c r="J467" s="7">
        <v>45292</v>
      </c>
      <c r="K467" s="6" t="s">
        <v>46</v>
      </c>
      <c r="M467" s="6">
        <v>521</v>
      </c>
      <c r="N467" s="8">
        <v>0.41</v>
      </c>
      <c r="O467" s="6" t="s">
        <v>22</v>
      </c>
      <c r="P467" s="6" t="s">
        <v>15</v>
      </c>
      <c r="Q467" s="8">
        <v>0.53</v>
      </c>
      <c r="R467" s="6">
        <v>1.3</v>
      </c>
      <c r="S467" s="6" t="s">
        <v>69</v>
      </c>
      <c r="T467" s="17"/>
      <c r="V467" s="9">
        <f t="shared" si="23"/>
        <v>1270.7317073170732</v>
      </c>
      <c r="W467" s="2">
        <f t="shared" si="21"/>
        <v>1270.7317073170732</v>
      </c>
      <c r="X467" s="10">
        <f t="shared" si="22"/>
        <v>0.41</v>
      </c>
      <c r="AA467" s="2">
        <v>145128.57142857142</v>
      </c>
      <c r="AB467" s="10">
        <v>0.14000000000000001</v>
      </c>
    </row>
    <row r="468" spans="1:28" ht="27.6" x14ac:dyDescent="0.3">
      <c r="A468" s="6" t="s">
        <v>0</v>
      </c>
      <c r="B468" s="6" t="s">
        <v>1150</v>
      </c>
      <c r="C468" s="6" t="s">
        <v>1151</v>
      </c>
      <c r="D468" s="6" t="s">
        <v>1150</v>
      </c>
      <c r="E468" s="6">
        <v>18.05</v>
      </c>
      <c r="F468" s="6">
        <v>14.79</v>
      </c>
      <c r="G468" s="6">
        <v>14.03</v>
      </c>
      <c r="H468" s="6" t="s">
        <v>54</v>
      </c>
      <c r="I468" s="6" t="s">
        <v>45</v>
      </c>
      <c r="J468" s="7">
        <v>45200</v>
      </c>
      <c r="K468" s="6" t="s">
        <v>63</v>
      </c>
      <c r="M468" s="6">
        <v>2</v>
      </c>
      <c r="N468" s="8">
        <v>0.14000000000000001</v>
      </c>
      <c r="O468" s="6" t="s">
        <v>22</v>
      </c>
      <c r="P468" s="6" t="s">
        <v>15</v>
      </c>
      <c r="Q468" s="8">
        <v>0.86</v>
      </c>
      <c r="R468" s="6">
        <v>0.21</v>
      </c>
      <c r="S468" s="6" t="s">
        <v>1152</v>
      </c>
      <c r="T468" s="17"/>
      <c r="V468" s="9">
        <f t="shared" si="23"/>
        <v>14.285714285714285</v>
      </c>
      <c r="W468" s="2">
        <f t="shared" si="21"/>
        <v>14.285714285714285</v>
      </c>
      <c r="X468" s="10">
        <f t="shared" si="22"/>
        <v>0.14000000000000001</v>
      </c>
      <c r="AA468" s="2">
        <v>145500</v>
      </c>
      <c r="AB468" s="10">
        <v>0.08</v>
      </c>
    </row>
    <row r="469" spans="1:28" ht="27.6" x14ac:dyDescent="0.3">
      <c r="A469" s="6" t="s">
        <v>177</v>
      </c>
      <c r="B469" s="6" t="s">
        <v>1153</v>
      </c>
      <c r="C469" s="6" t="s">
        <v>1154</v>
      </c>
      <c r="D469" s="6" t="s">
        <v>1155</v>
      </c>
      <c r="E469" s="6">
        <v>25.85</v>
      </c>
      <c r="F469" s="6">
        <v>25.61</v>
      </c>
      <c r="G469" s="6">
        <v>25.59</v>
      </c>
      <c r="H469" s="6" t="s">
        <v>13</v>
      </c>
      <c r="I469" s="6" t="s">
        <v>45</v>
      </c>
      <c r="J469" s="6"/>
      <c r="K469" s="6" t="s">
        <v>63</v>
      </c>
      <c r="M469" s="6">
        <v>3495</v>
      </c>
      <c r="N469" s="8">
        <v>0.19</v>
      </c>
      <c r="O469" s="6" t="s">
        <v>22</v>
      </c>
      <c r="P469" s="6" t="s">
        <v>15</v>
      </c>
      <c r="Q469" s="8">
        <v>0.8</v>
      </c>
      <c r="R469" s="6">
        <v>0.63</v>
      </c>
      <c r="S469" s="6" t="s">
        <v>1156</v>
      </c>
      <c r="T469" s="17"/>
      <c r="V469" s="9">
        <f t="shared" si="23"/>
        <v>18394.736842105263</v>
      </c>
      <c r="W469" s="2">
        <f t="shared" si="21"/>
        <v>18394.736842105263</v>
      </c>
      <c r="X469" s="10">
        <f t="shared" si="22"/>
        <v>0.19</v>
      </c>
      <c r="AA469" s="2">
        <v>147240.90909090909</v>
      </c>
      <c r="AB469" s="10">
        <v>0.22</v>
      </c>
    </row>
    <row r="470" spans="1:28" ht="17.399999999999999" x14ac:dyDescent="0.3">
      <c r="A470" s="6" t="s">
        <v>698</v>
      </c>
      <c r="B470" s="6" t="s">
        <v>1157</v>
      </c>
      <c r="C470" s="6" t="s">
        <v>1158</v>
      </c>
      <c r="D470" s="6" t="s">
        <v>1159</v>
      </c>
      <c r="E470" s="6">
        <v>12.29</v>
      </c>
      <c r="F470" s="6">
        <v>12.79</v>
      </c>
      <c r="G470" s="6">
        <v>12.73</v>
      </c>
      <c r="H470" s="6" t="s">
        <v>89</v>
      </c>
      <c r="I470" s="6" t="s">
        <v>45</v>
      </c>
      <c r="J470" s="6"/>
      <c r="K470" s="6" t="s">
        <v>15</v>
      </c>
      <c r="M470" s="6">
        <v>10440</v>
      </c>
      <c r="N470" s="8">
        <v>0.15</v>
      </c>
      <c r="O470" s="6" t="s">
        <v>1160</v>
      </c>
      <c r="P470" s="6" t="s">
        <v>15</v>
      </c>
      <c r="Q470" s="6" t="s">
        <v>15</v>
      </c>
      <c r="R470" s="6">
        <v>0.4</v>
      </c>
      <c r="S470" s="6" t="s">
        <v>1161</v>
      </c>
      <c r="T470" s="17"/>
      <c r="V470" s="9">
        <f t="shared" si="23"/>
        <v>69600</v>
      </c>
      <c r="W470" s="2">
        <f t="shared" si="21"/>
        <v>69600</v>
      </c>
      <c r="X470" s="10">
        <f t="shared" si="22"/>
        <v>0.15</v>
      </c>
      <c r="AA470" s="2">
        <v>151431.57894736843</v>
      </c>
      <c r="AB470" s="10">
        <v>0.19</v>
      </c>
    </row>
    <row r="471" spans="1:28" ht="27.6" x14ac:dyDescent="0.3">
      <c r="A471" s="6" t="s">
        <v>41</v>
      </c>
      <c r="B471" s="6" t="s">
        <v>1162</v>
      </c>
      <c r="C471" s="6" t="s">
        <v>470</v>
      </c>
      <c r="D471" s="6" t="s">
        <v>1163</v>
      </c>
      <c r="E471" s="6">
        <v>18.670000000000002</v>
      </c>
      <c r="F471" s="6">
        <v>18.12</v>
      </c>
      <c r="G471" s="6" t="s">
        <v>15</v>
      </c>
      <c r="H471" s="6" t="s">
        <v>13</v>
      </c>
      <c r="I471" s="6" t="s">
        <v>45</v>
      </c>
      <c r="J471" s="7">
        <v>45292</v>
      </c>
      <c r="K471" s="6" t="s">
        <v>63</v>
      </c>
      <c r="M471" s="6">
        <v>1091</v>
      </c>
      <c r="N471" s="8">
        <v>0.17</v>
      </c>
      <c r="O471" s="6" t="s">
        <v>47</v>
      </c>
      <c r="P471" s="6" t="s">
        <v>48</v>
      </c>
      <c r="Q471" s="8">
        <v>0.11</v>
      </c>
      <c r="R471" s="6">
        <v>0.36</v>
      </c>
      <c r="S471" s="6" t="s">
        <v>461</v>
      </c>
      <c r="T471" s="17"/>
      <c r="V471" s="9">
        <f t="shared" si="23"/>
        <v>6417.6470588235288</v>
      </c>
      <c r="W471" s="2">
        <f t="shared" si="21"/>
        <v>6417.6470588235288</v>
      </c>
      <c r="X471" s="10">
        <f t="shared" si="22"/>
        <v>0.17</v>
      </c>
      <c r="AA471" s="2">
        <v>159887.5</v>
      </c>
      <c r="AB471" s="10">
        <v>0.08</v>
      </c>
    </row>
    <row r="472" spans="1:28" ht="27.6" x14ac:dyDescent="0.3">
      <c r="A472" s="6" t="s">
        <v>72</v>
      </c>
      <c r="B472" s="6" t="s">
        <v>1164</v>
      </c>
      <c r="C472" s="6" t="s">
        <v>1165</v>
      </c>
      <c r="D472" s="6" t="s">
        <v>1166</v>
      </c>
      <c r="E472" s="6">
        <v>26.86</v>
      </c>
      <c r="F472" s="6">
        <v>28.39</v>
      </c>
      <c r="G472" s="6" t="s">
        <v>15</v>
      </c>
      <c r="H472" s="6" t="s">
        <v>4</v>
      </c>
      <c r="I472" s="6" t="s">
        <v>45</v>
      </c>
      <c r="J472" s="6"/>
      <c r="K472" s="6" t="s">
        <v>63</v>
      </c>
      <c r="M472" s="6">
        <v>2177</v>
      </c>
      <c r="N472" s="8">
        <v>0.18</v>
      </c>
      <c r="O472" s="6" t="s">
        <v>175</v>
      </c>
      <c r="P472" s="6" t="s">
        <v>15</v>
      </c>
      <c r="Q472" s="8">
        <v>0.15</v>
      </c>
      <c r="R472" s="6">
        <v>0.21</v>
      </c>
      <c r="S472" s="6" t="s">
        <v>1167</v>
      </c>
      <c r="T472" s="17"/>
      <c r="V472" s="9">
        <f t="shared" si="23"/>
        <v>12094.444444444445</v>
      </c>
      <c r="W472" s="2">
        <f t="shared" si="21"/>
        <v>12094.444444444445</v>
      </c>
      <c r="X472" s="10">
        <f t="shared" si="22"/>
        <v>0.18</v>
      </c>
      <c r="AA472" s="2">
        <v>172671.42857142858</v>
      </c>
      <c r="AB472" s="10">
        <v>0.21</v>
      </c>
    </row>
    <row r="473" spans="1:28" ht="27.6" x14ac:dyDescent="0.3">
      <c r="A473" s="6" t="s">
        <v>50</v>
      </c>
      <c r="B473" s="6" t="s">
        <v>1168</v>
      </c>
      <c r="C473" s="6" t="s">
        <v>1169</v>
      </c>
      <c r="D473" s="6" t="s">
        <v>1170</v>
      </c>
      <c r="E473" s="6">
        <v>16.64</v>
      </c>
      <c r="F473" s="6">
        <v>16.149999999999999</v>
      </c>
      <c r="G473" s="6">
        <v>16.18</v>
      </c>
      <c r="H473" s="6" t="s">
        <v>4</v>
      </c>
      <c r="I473" s="6" t="s">
        <v>14</v>
      </c>
      <c r="J473" s="7">
        <v>45383</v>
      </c>
      <c r="K473" s="6" t="s">
        <v>55</v>
      </c>
      <c r="M473" s="6">
        <v>12227</v>
      </c>
      <c r="N473" s="8">
        <v>0.12</v>
      </c>
      <c r="O473" s="6" t="s">
        <v>175</v>
      </c>
      <c r="P473" s="6" t="s">
        <v>15</v>
      </c>
      <c r="Q473" s="8">
        <v>0.2</v>
      </c>
      <c r="R473" s="6">
        <v>0.3</v>
      </c>
      <c r="S473" s="6" t="s">
        <v>1171</v>
      </c>
      <c r="T473" s="17"/>
      <c r="V473" s="9">
        <f t="shared" si="23"/>
        <v>101891.66666666667</v>
      </c>
      <c r="W473" s="2">
        <f t="shared" si="21"/>
        <v>101891.66666666667</v>
      </c>
      <c r="X473" s="10">
        <f t="shared" si="22"/>
        <v>0.12</v>
      </c>
      <c r="AA473" s="2">
        <v>175527.77777777778</v>
      </c>
      <c r="AB473" s="10">
        <v>0.18</v>
      </c>
    </row>
    <row r="474" spans="1:28" ht="41.4" x14ac:dyDescent="0.3">
      <c r="A474" s="6" t="s">
        <v>99</v>
      </c>
      <c r="B474" s="6" t="s">
        <v>1172</v>
      </c>
      <c r="C474" s="6" t="s">
        <v>1173</v>
      </c>
      <c r="D474" s="6" t="s">
        <v>1174</v>
      </c>
      <c r="E474" s="6">
        <v>19.829999999999998</v>
      </c>
      <c r="F474" s="6">
        <v>19.829999999999998</v>
      </c>
      <c r="G474" s="6">
        <v>19.829999999999998</v>
      </c>
      <c r="H474" s="6" t="s">
        <v>54</v>
      </c>
      <c r="I474" s="6" t="s">
        <v>45</v>
      </c>
      <c r="J474" s="6"/>
      <c r="K474" s="6" t="s">
        <v>55</v>
      </c>
      <c r="M474" s="6">
        <v>18666</v>
      </c>
      <c r="N474" s="8">
        <v>0.18</v>
      </c>
      <c r="O474" s="6" t="s">
        <v>1175</v>
      </c>
      <c r="P474" s="6" t="s">
        <v>32</v>
      </c>
      <c r="Q474" s="8">
        <v>0.5</v>
      </c>
      <c r="R474" s="6">
        <v>0.42</v>
      </c>
      <c r="S474" s="6" t="s">
        <v>1176</v>
      </c>
      <c r="T474" s="17"/>
      <c r="V474" s="9">
        <f t="shared" si="23"/>
        <v>103700</v>
      </c>
      <c r="W474" s="2">
        <f t="shared" si="21"/>
        <v>103700</v>
      </c>
      <c r="X474" s="10">
        <f t="shared" si="22"/>
        <v>0.18</v>
      </c>
      <c r="AA474" s="2">
        <v>180982.35294117645</v>
      </c>
      <c r="AB474" s="10">
        <v>0.17</v>
      </c>
    </row>
    <row r="475" spans="1:28" ht="27.6" x14ac:dyDescent="0.3">
      <c r="A475" s="6" t="s">
        <v>0</v>
      </c>
      <c r="B475" s="6" t="s">
        <v>1177</v>
      </c>
      <c r="C475" s="6" t="s">
        <v>494</v>
      </c>
      <c r="D475" s="6" t="s">
        <v>1178</v>
      </c>
      <c r="E475" s="6">
        <v>13.23</v>
      </c>
      <c r="F475" s="6">
        <v>13.23</v>
      </c>
      <c r="G475" s="6">
        <v>13.23</v>
      </c>
      <c r="H475" s="6" t="s">
        <v>89</v>
      </c>
      <c r="I475" s="6" t="s">
        <v>14</v>
      </c>
      <c r="J475" s="7">
        <v>45383</v>
      </c>
      <c r="K475" s="6" t="s">
        <v>63</v>
      </c>
      <c r="M475" s="6">
        <v>3116</v>
      </c>
      <c r="N475" s="8">
        <v>0.35</v>
      </c>
      <c r="O475" s="6" t="s">
        <v>22</v>
      </c>
      <c r="P475" s="6" t="s">
        <v>15</v>
      </c>
      <c r="Q475" s="8">
        <v>0.82</v>
      </c>
      <c r="R475" s="6">
        <v>0.67</v>
      </c>
      <c r="S475" s="6" t="s">
        <v>496</v>
      </c>
      <c r="T475" s="17"/>
      <c r="V475" s="9">
        <f t="shared" si="23"/>
        <v>8902.8571428571431</v>
      </c>
      <c r="W475" s="2">
        <f t="shared" si="21"/>
        <v>8902.8571428571431</v>
      </c>
      <c r="X475" s="10">
        <f t="shared" si="22"/>
        <v>0.35</v>
      </c>
      <c r="AA475" s="2">
        <v>206185.71428571429</v>
      </c>
      <c r="AB475" s="10">
        <v>0.21</v>
      </c>
    </row>
    <row r="476" spans="1:28" ht="41.4" x14ac:dyDescent="0.3">
      <c r="A476" s="6" t="s">
        <v>41</v>
      </c>
      <c r="B476" s="6" t="s">
        <v>1179</v>
      </c>
      <c r="C476" s="6" t="s">
        <v>604</v>
      </c>
      <c r="D476" s="6" t="s">
        <v>1180</v>
      </c>
      <c r="E476" s="6">
        <v>19.71</v>
      </c>
      <c r="F476" s="6">
        <v>18.899999999999999</v>
      </c>
      <c r="G476" s="6">
        <v>18.71</v>
      </c>
      <c r="H476" s="6" t="s">
        <v>13</v>
      </c>
      <c r="I476" s="6" t="s">
        <v>5</v>
      </c>
      <c r="J476" s="6"/>
      <c r="K476" s="6" t="s">
        <v>6</v>
      </c>
      <c r="M476" s="6">
        <v>218836</v>
      </c>
      <c r="N476" s="8">
        <v>0.15</v>
      </c>
      <c r="O476" s="6" t="s">
        <v>1181</v>
      </c>
      <c r="P476" s="6" t="s">
        <v>8</v>
      </c>
      <c r="Q476" s="8">
        <v>0.76</v>
      </c>
      <c r="R476" s="6">
        <v>0.27</v>
      </c>
      <c r="S476" s="6" t="s">
        <v>607</v>
      </c>
      <c r="T476" s="17"/>
      <c r="V476" s="9">
        <f t="shared" si="23"/>
        <v>1458906.6666666667</v>
      </c>
      <c r="W476" s="2">
        <f t="shared" si="21"/>
        <v>1458906.6666666667</v>
      </c>
      <c r="X476" s="10">
        <f t="shared" si="22"/>
        <v>0.15</v>
      </c>
      <c r="AA476" s="2">
        <v>222780</v>
      </c>
      <c r="AB476" s="10">
        <v>0.15</v>
      </c>
    </row>
    <row r="477" spans="1:28" ht="27.6" x14ac:dyDescent="0.3">
      <c r="A477" s="6" t="s">
        <v>177</v>
      </c>
      <c r="B477" s="6" t="s">
        <v>1182</v>
      </c>
      <c r="C477" s="6" t="s">
        <v>1183</v>
      </c>
      <c r="D477" s="6" t="s">
        <v>1184</v>
      </c>
      <c r="E477" s="6">
        <v>14.69</v>
      </c>
      <c r="F477" s="6">
        <v>13.2</v>
      </c>
      <c r="G477" s="6">
        <v>13.09</v>
      </c>
      <c r="H477" s="6" t="s">
        <v>4</v>
      </c>
      <c r="I477" s="6" t="s">
        <v>5</v>
      </c>
      <c r="J477" s="6"/>
      <c r="K477" s="6" t="s">
        <v>55</v>
      </c>
      <c r="M477" s="6">
        <v>22885</v>
      </c>
      <c r="N477" s="8">
        <v>0.23</v>
      </c>
      <c r="O477" s="6" t="s">
        <v>60</v>
      </c>
      <c r="P477" s="6" t="s">
        <v>17</v>
      </c>
      <c r="Q477" s="8">
        <v>0.8</v>
      </c>
      <c r="R477" s="6">
        <v>0.42</v>
      </c>
      <c r="S477" s="6" t="s">
        <v>1185</v>
      </c>
      <c r="T477" s="17"/>
      <c r="V477" s="9">
        <f t="shared" si="23"/>
        <v>99500</v>
      </c>
      <c r="W477" s="2">
        <f t="shared" si="21"/>
        <v>99500</v>
      </c>
      <c r="X477" s="10">
        <f t="shared" si="22"/>
        <v>0.23</v>
      </c>
      <c r="AA477" s="2">
        <v>224244.44444444447</v>
      </c>
      <c r="AB477" s="10">
        <v>0.09</v>
      </c>
    </row>
    <row r="478" spans="1:28" ht="27.6" x14ac:dyDescent="0.3">
      <c r="A478" s="6" t="s">
        <v>41</v>
      </c>
      <c r="B478" s="6" t="s">
        <v>1186</v>
      </c>
      <c r="C478" s="6" t="s">
        <v>448</v>
      </c>
      <c r="D478" s="6" t="s">
        <v>1187</v>
      </c>
      <c r="E478" s="6">
        <v>16.27</v>
      </c>
      <c r="F478" s="6" t="s">
        <v>15</v>
      </c>
      <c r="G478" s="6" t="s">
        <v>15</v>
      </c>
      <c r="H478" s="6" t="s">
        <v>13</v>
      </c>
      <c r="I478" s="6" t="s">
        <v>45</v>
      </c>
      <c r="J478" s="7">
        <v>45017</v>
      </c>
      <c r="K478" s="6" t="s">
        <v>46</v>
      </c>
      <c r="M478" s="6" t="s">
        <v>15</v>
      </c>
      <c r="N478" s="8" t="s">
        <v>15</v>
      </c>
      <c r="O478" s="6" t="s">
        <v>133</v>
      </c>
      <c r="P478" s="6" t="s">
        <v>17</v>
      </c>
      <c r="Q478" s="6" t="s">
        <v>15</v>
      </c>
      <c r="R478" s="6" t="s">
        <v>15</v>
      </c>
      <c r="S478" s="6" t="s">
        <v>446</v>
      </c>
      <c r="T478" s="17"/>
      <c r="V478" s="9" t="e">
        <f t="shared" si="23"/>
        <v>#VALUE!</v>
      </c>
      <c r="W478" s="2">
        <f t="shared" si="21"/>
        <v>0</v>
      </c>
      <c r="X478" s="10" t="str">
        <f t="shared" si="22"/>
        <v>-</v>
      </c>
      <c r="AA478" s="2">
        <v>237175</v>
      </c>
      <c r="AB478" s="10">
        <v>0.16</v>
      </c>
    </row>
    <row r="479" spans="1:28" ht="27.6" x14ac:dyDescent="0.3">
      <c r="A479" s="6" t="s">
        <v>177</v>
      </c>
      <c r="B479" s="6" t="s">
        <v>1188</v>
      </c>
      <c r="C479" s="6" t="s">
        <v>1189</v>
      </c>
      <c r="D479" s="6" t="s">
        <v>1190</v>
      </c>
      <c r="E479" s="6">
        <v>23.76</v>
      </c>
      <c r="F479" s="6">
        <v>23.63</v>
      </c>
      <c r="G479" s="6">
        <v>23.5</v>
      </c>
      <c r="H479" s="6" t="s">
        <v>13</v>
      </c>
      <c r="I479" s="6" t="s">
        <v>14</v>
      </c>
      <c r="J479" s="7">
        <v>45292</v>
      </c>
      <c r="K479" s="6" t="s">
        <v>55</v>
      </c>
      <c r="M479" s="6">
        <v>11070</v>
      </c>
      <c r="N479" s="8">
        <v>0.22</v>
      </c>
      <c r="O479" s="6" t="s">
        <v>175</v>
      </c>
      <c r="P479" s="6" t="s">
        <v>15</v>
      </c>
      <c r="Q479" s="8">
        <v>0.47</v>
      </c>
      <c r="R479" s="6">
        <v>0.8</v>
      </c>
      <c r="S479" s="6" t="s">
        <v>1191</v>
      </c>
      <c r="T479" s="17"/>
      <c r="V479" s="9">
        <f t="shared" si="23"/>
        <v>50318.181818181816</v>
      </c>
      <c r="W479" s="2">
        <f t="shared" si="21"/>
        <v>50318.181818181816</v>
      </c>
      <c r="X479" s="10">
        <f t="shared" si="22"/>
        <v>0.22</v>
      </c>
      <c r="AA479" s="2">
        <v>239478.57142857142</v>
      </c>
      <c r="AB479" s="10">
        <v>0.14000000000000001</v>
      </c>
    </row>
    <row r="480" spans="1:28" ht="27.6" x14ac:dyDescent="0.3">
      <c r="A480" s="6" t="s">
        <v>64</v>
      </c>
      <c r="B480" s="6" t="s">
        <v>1192</v>
      </c>
      <c r="C480" s="6" t="s">
        <v>66</v>
      </c>
      <c r="D480" s="6" t="s">
        <v>1193</v>
      </c>
      <c r="E480" s="6">
        <v>18.16</v>
      </c>
      <c r="F480" s="6">
        <v>20.2</v>
      </c>
      <c r="G480" s="6">
        <v>19.71</v>
      </c>
      <c r="H480" s="6" t="s">
        <v>4</v>
      </c>
      <c r="I480" s="6" t="s">
        <v>14</v>
      </c>
      <c r="J480" s="7">
        <v>45292</v>
      </c>
      <c r="K480" s="6" t="s">
        <v>46</v>
      </c>
      <c r="M480" s="6">
        <v>5213</v>
      </c>
      <c r="N480" s="8">
        <v>0.41</v>
      </c>
      <c r="O480" s="6" t="s">
        <v>692</v>
      </c>
      <c r="P480" s="6" t="s">
        <v>17</v>
      </c>
      <c r="Q480" s="8">
        <v>0.61</v>
      </c>
      <c r="R480" s="6">
        <v>0.56000000000000005</v>
      </c>
      <c r="S480" s="6" t="s">
        <v>69</v>
      </c>
      <c r="T480" s="17"/>
      <c r="V480" s="9">
        <f t="shared" si="23"/>
        <v>12714.634146341465</v>
      </c>
      <c r="W480" s="2">
        <f t="shared" si="21"/>
        <v>12714.634146341465</v>
      </c>
      <c r="X480" s="10">
        <f t="shared" si="22"/>
        <v>0.41</v>
      </c>
      <c r="AA480" s="2">
        <v>247766.66666666669</v>
      </c>
      <c r="AB480" s="10">
        <v>0.12</v>
      </c>
    </row>
    <row r="481" spans="1:28" ht="27.6" x14ac:dyDescent="0.3">
      <c r="A481" s="6" t="s">
        <v>64</v>
      </c>
      <c r="B481" s="6" t="s">
        <v>1194</v>
      </c>
      <c r="C481" s="6" t="s">
        <v>66</v>
      </c>
      <c r="D481" s="6" t="s">
        <v>1195</v>
      </c>
      <c r="E481" s="6">
        <v>29.06</v>
      </c>
      <c r="F481" s="6">
        <v>31.09</v>
      </c>
      <c r="G481" s="6">
        <v>30.59</v>
      </c>
      <c r="H481" s="6" t="s">
        <v>4</v>
      </c>
      <c r="I481" s="6" t="s">
        <v>45</v>
      </c>
      <c r="J481" s="7">
        <v>45292</v>
      </c>
      <c r="K481" s="6" t="s">
        <v>46</v>
      </c>
      <c r="M481" s="6">
        <v>436</v>
      </c>
      <c r="N481" s="8">
        <v>0.45</v>
      </c>
      <c r="O481" s="6" t="s">
        <v>22</v>
      </c>
      <c r="P481" s="6" t="s">
        <v>15</v>
      </c>
      <c r="Q481" s="8">
        <v>0.45</v>
      </c>
      <c r="R481" s="6">
        <v>1.3</v>
      </c>
      <c r="S481" s="6" t="s">
        <v>69</v>
      </c>
      <c r="T481" s="17"/>
      <c r="V481" s="9">
        <f t="shared" si="23"/>
        <v>968.88888888888891</v>
      </c>
      <c r="W481" s="2">
        <f t="shared" si="21"/>
        <v>968.88888888888891</v>
      </c>
      <c r="X481" s="10">
        <f t="shared" si="22"/>
        <v>0.45</v>
      </c>
      <c r="AA481" s="2">
        <v>265140</v>
      </c>
      <c r="AB481" s="10">
        <v>0.15</v>
      </c>
    </row>
    <row r="482" spans="1:28" ht="41.4" x14ac:dyDescent="0.3">
      <c r="A482" s="6" t="s">
        <v>99</v>
      </c>
      <c r="B482" s="6" t="s">
        <v>1196</v>
      </c>
      <c r="C482" s="6" t="s">
        <v>1197</v>
      </c>
      <c r="D482" s="6" t="s">
        <v>1198</v>
      </c>
      <c r="E482" s="6">
        <v>13.96</v>
      </c>
      <c r="F482" s="6">
        <v>13.96</v>
      </c>
      <c r="G482" s="6">
        <v>13.96</v>
      </c>
      <c r="H482" s="6" t="s">
        <v>4</v>
      </c>
      <c r="I482" s="6" t="s">
        <v>14</v>
      </c>
      <c r="J482" s="7">
        <v>45383</v>
      </c>
      <c r="K482" s="6" t="s">
        <v>55</v>
      </c>
      <c r="M482" s="6">
        <v>12553</v>
      </c>
      <c r="N482" s="8">
        <v>0.15</v>
      </c>
      <c r="O482" s="6" t="s">
        <v>1199</v>
      </c>
      <c r="P482" s="6" t="s">
        <v>8</v>
      </c>
      <c r="Q482" s="8">
        <v>0.1</v>
      </c>
      <c r="R482" s="6">
        <v>0.48</v>
      </c>
      <c r="S482" s="6" t="s">
        <v>1200</v>
      </c>
      <c r="T482" s="17"/>
      <c r="V482" s="9">
        <f t="shared" si="23"/>
        <v>83686.666666666672</v>
      </c>
      <c r="W482" s="2">
        <f t="shared" si="21"/>
        <v>83686.666666666672</v>
      </c>
      <c r="X482" s="10">
        <f t="shared" si="22"/>
        <v>0.15</v>
      </c>
      <c r="AA482" s="2">
        <v>268594.73684210528</v>
      </c>
      <c r="AB482" s="10">
        <v>0.19</v>
      </c>
    </row>
    <row r="483" spans="1:28" ht="41.4" x14ac:dyDescent="0.3">
      <c r="A483" s="6" t="s">
        <v>91</v>
      </c>
      <c r="B483" s="6" t="s">
        <v>1201</v>
      </c>
      <c r="C483" s="6" t="s">
        <v>1202</v>
      </c>
      <c r="D483" s="6" t="s">
        <v>1203</v>
      </c>
      <c r="E483" s="6">
        <v>16.61</v>
      </c>
      <c r="F483" s="6">
        <v>14.21</v>
      </c>
      <c r="G483" s="6">
        <v>12.85</v>
      </c>
      <c r="H483" s="6" t="s">
        <v>4</v>
      </c>
      <c r="I483" s="6" t="s">
        <v>45</v>
      </c>
      <c r="J483" s="7">
        <v>45292</v>
      </c>
      <c r="K483" s="6" t="s">
        <v>55</v>
      </c>
      <c r="M483" s="6">
        <v>9860</v>
      </c>
      <c r="N483" s="8">
        <v>0.17</v>
      </c>
      <c r="O483" s="6" t="s">
        <v>1204</v>
      </c>
      <c r="P483" s="6" t="s">
        <v>17</v>
      </c>
      <c r="Q483" s="8">
        <v>0.25</v>
      </c>
      <c r="R483" s="6">
        <v>0.23</v>
      </c>
      <c r="S483" s="6" t="s">
        <v>1205</v>
      </c>
      <c r="T483" s="17"/>
      <c r="V483" s="9">
        <f t="shared" si="23"/>
        <v>57999.999999999993</v>
      </c>
      <c r="W483" s="2">
        <f t="shared" si="21"/>
        <v>57999.999999999993</v>
      </c>
      <c r="X483" s="10">
        <f t="shared" si="22"/>
        <v>0.17</v>
      </c>
      <c r="AA483" s="2">
        <v>297238.09523809527</v>
      </c>
      <c r="AB483" s="10">
        <v>0.21</v>
      </c>
    </row>
    <row r="484" spans="1:28" ht="27.6" x14ac:dyDescent="0.3">
      <c r="A484" s="6" t="s">
        <v>698</v>
      </c>
      <c r="B484" s="6" t="s">
        <v>1206</v>
      </c>
      <c r="C484" s="6" t="s">
        <v>1207</v>
      </c>
      <c r="D484" s="6" t="s">
        <v>15</v>
      </c>
      <c r="E484" s="6">
        <v>11.3</v>
      </c>
      <c r="F484" s="6">
        <v>10.81</v>
      </c>
      <c r="G484" s="6">
        <v>10.77</v>
      </c>
      <c r="H484" s="6" t="s">
        <v>54</v>
      </c>
      <c r="I484" s="6" t="s">
        <v>45</v>
      </c>
      <c r="J484" s="7">
        <v>45292</v>
      </c>
      <c r="K484" s="6" t="s">
        <v>63</v>
      </c>
      <c r="M484" s="6">
        <v>4847</v>
      </c>
      <c r="N484" s="8">
        <v>0.25</v>
      </c>
      <c r="O484" s="6" t="s">
        <v>34</v>
      </c>
      <c r="P484" s="6" t="s">
        <v>17</v>
      </c>
      <c r="Q484" s="8">
        <v>0.79</v>
      </c>
      <c r="R484" s="6" t="s">
        <v>15</v>
      </c>
      <c r="S484" s="6" t="s">
        <v>1208</v>
      </c>
      <c r="T484" s="17"/>
      <c r="V484" s="9">
        <f t="shared" si="23"/>
        <v>19388</v>
      </c>
      <c r="W484" s="2">
        <f t="shared" si="21"/>
        <v>19388</v>
      </c>
      <c r="X484" s="10">
        <f t="shared" si="22"/>
        <v>0.25</v>
      </c>
      <c r="AA484" s="2">
        <v>321257.89473684208</v>
      </c>
      <c r="AB484" s="10">
        <v>0.19</v>
      </c>
    </row>
    <row r="485" spans="1:28" ht="27.6" x14ac:dyDescent="0.3">
      <c r="A485" s="6" t="s">
        <v>64</v>
      </c>
      <c r="B485" s="6" t="s">
        <v>1209</v>
      </c>
      <c r="C485" s="6" t="s">
        <v>66</v>
      </c>
      <c r="D485" s="6" t="s">
        <v>1210</v>
      </c>
      <c r="E485" s="6">
        <v>17.75</v>
      </c>
      <c r="F485" s="6">
        <v>19.79</v>
      </c>
      <c r="G485" s="6">
        <v>19.3</v>
      </c>
      <c r="H485" s="6" t="s">
        <v>4</v>
      </c>
      <c r="I485" s="6" t="s">
        <v>14</v>
      </c>
      <c r="J485" s="7">
        <v>45292</v>
      </c>
      <c r="K485" s="6" t="s">
        <v>46</v>
      </c>
      <c r="M485" s="6">
        <v>793</v>
      </c>
      <c r="N485" s="8">
        <v>0.16</v>
      </c>
      <c r="O485" s="6" t="s">
        <v>68</v>
      </c>
      <c r="P485" s="6" t="s">
        <v>48</v>
      </c>
      <c r="Q485" s="8">
        <v>0.59</v>
      </c>
      <c r="R485" s="6">
        <v>0.25</v>
      </c>
      <c r="S485" s="6" t="s">
        <v>69</v>
      </c>
      <c r="T485" s="17"/>
      <c r="V485" s="9">
        <f t="shared" si="23"/>
        <v>4956.25</v>
      </c>
      <c r="W485" s="2">
        <f t="shared" si="21"/>
        <v>4956.25</v>
      </c>
      <c r="X485" s="10">
        <f t="shared" si="22"/>
        <v>0.16</v>
      </c>
      <c r="AA485" s="2">
        <v>330454.54545454547</v>
      </c>
      <c r="AB485" s="10">
        <v>0.11</v>
      </c>
    </row>
    <row r="486" spans="1:28" ht="27.6" x14ac:dyDescent="0.3">
      <c r="A486" s="6" t="s">
        <v>64</v>
      </c>
      <c r="B486" s="6" t="s">
        <v>1209</v>
      </c>
      <c r="C486" s="6" t="s">
        <v>66</v>
      </c>
      <c r="D486" s="6" t="s">
        <v>1211</v>
      </c>
      <c r="E486" s="6">
        <v>17.940000000000001</v>
      </c>
      <c r="F486" s="6">
        <v>19.98</v>
      </c>
      <c r="G486" s="6">
        <v>19.489999999999998</v>
      </c>
      <c r="H486" s="6" t="s">
        <v>4</v>
      </c>
      <c r="I486" s="6" t="s">
        <v>14</v>
      </c>
      <c r="J486" s="7">
        <v>45292</v>
      </c>
      <c r="K486" s="6" t="s">
        <v>46</v>
      </c>
      <c r="M486" s="6">
        <v>1020</v>
      </c>
      <c r="N486" s="8">
        <v>0.3</v>
      </c>
      <c r="O486" s="6" t="s">
        <v>68</v>
      </c>
      <c r="P486" s="6" t="s">
        <v>48</v>
      </c>
      <c r="Q486" s="8">
        <v>0.67</v>
      </c>
      <c r="R486" s="6">
        <v>0.24</v>
      </c>
      <c r="S486" s="6" t="s">
        <v>69</v>
      </c>
      <c r="T486" s="17"/>
      <c r="V486" s="9">
        <f t="shared" si="23"/>
        <v>3400</v>
      </c>
      <c r="W486" s="2">
        <f t="shared" si="21"/>
        <v>3400</v>
      </c>
      <c r="X486" s="10">
        <f t="shared" si="22"/>
        <v>0.3</v>
      </c>
      <c r="AA486" s="2">
        <v>334866.66666666669</v>
      </c>
      <c r="AB486" s="10">
        <v>0.15</v>
      </c>
    </row>
    <row r="487" spans="1:28" ht="27.6" x14ac:dyDescent="0.3">
      <c r="A487" s="6" t="s">
        <v>125</v>
      </c>
      <c r="B487" s="6" t="s">
        <v>1212</v>
      </c>
      <c r="C487" s="6" t="s">
        <v>1213</v>
      </c>
      <c r="D487" s="6" t="s">
        <v>1214</v>
      </c>
      <c r="E487" s="6">
        <v>16.98</v>
      </c>
      <c r="F487" s="6">
        <v>16.98</v>
      </c>
      <c r="G487" s="6">
        <v>16.98</v>
      </c>
      <c r="H487" s="6" t="s">
        <v>89</v>
      </c>
      <c r="I487" s="6" t="s">
        <v>5</v>
      </c>
      <c r="J487" s="6"/>
      <c r="K487" s="6" t="s">
        <v>46</v>
      </c>
      <c r="M487" s="6">
        <v>1607</v>
      </c>
      <c r="N487" s="8">
        <v>0.14000000000000001</v>
      </c>
      <c r="O487" s="6" t="s">
        <v>22</v>
      </c>
      <c r="P487" s="6" t="s">
        <v>15</v>
      </c>
      <c r="Q487" s="6" t="s">
        <v>15</v>
      </c>
      <c r="R487" s="6">
        <v>1.3</v>
      </c>
      <c r="S487" s="6" t="s">
        <v>1215</v>
      </c>
      <c r="T487" s="17"/>
      <c r="V487" s="9">
        <f t="shared" si="23"/>
        <v>11478.571428571428</v>
      </c>
      <c r="W487" s="2">
        <f t="shared" si="21"/>
        <v>11478.571428571428</v>
      </c>
      <c r="X487" s="10">
        <f t="shared" si="22"/>
        <v>0.14000000000000001</v>
      </c>
      <c r="AA487" s="2">
        <v>335294.1176470588</v>
      </c>
      <c r="AB487" s="10">
        <v>0.17</v>
      </c>
    </row>
    <row r="488" spans="1:28" ht="27.6" x14ac:dyDescent="0.3">
      <c r="A488" s="6" t="s">
        <v>64</v>
      </c>
      <c r="B488" s="6" t="s">
        <v>1216</v>
      </c>
      <c r="C488" s="6" t="s">
        <v>66</v>
      </c>
      <c r="D488" s="6" t="s">
        <v>1217</v>
      </c>
      <c r="E488" s="6">
        <v>25.6</v>
      </c>
      <c r="F488" s="6">
        <v>27.64</v>
      </c>
      <c r="G488" s="6">
        <v>27.15</v>
      </c>
      <c r="H488" s="6" t="s">
        <v>4</v>
      </c>
      <c r="I488" s="6" t="s">
        <v>45</v>
      </c>
      <c r="J488" s="7">
        <v>45292</v>
      </c>
      <c r="K488" s="6" t="s">
        <v>46</v>
      </c>
      <c r="M488" s="6">
        <v>877</v>
      </c>
      <c r="N488" s="8">
        <v>0.3</v>
      </c>
      <c r="O488" s="6" t="s">
        <v>22</v>
      </c>
      <c r="P488" s="6" t="s">
        <v>15</v>
      </c>
      <c r="Q488" s="8">
        <v>0.28999999999999998</v>
      </c>
      <c r="R488" s="6">
        <v>1.3</v>
      </c>
      <c r="S488" s="6" t="s">
        <v>69</v>
      </c>
      <c r="T488" s="17"/>
      <c r="V488" s="9">
        <f t="shared" si="23"/>
        <v>2923.3333333333335</v>
      </c>
      <c r="W488" s="2">
        <f t="shared" si="21"/>
        <v>2923.3333333333335</v>
      </c>
      <c r="X488" s="10">
        <f t="shared" si="22"/>
        <v>0.3</v>
      </c>
      <c r="AA488" s="2">
        <v>353450</v>
      </c>
      <c r="AB488" s="10">
        <v>0.08</v>
      </c>
    </row>
    <row r="489" spans="1:28" ht="27.6" x14ac:dyDescent="0.3">
      <c r="A489" s="6" t="s">
        <v>41</v>
      </c>
      <c r="B489" s="6" t="s">
        <v>1218</v>
      </c>
      <c r="C489" s="6" t="s">
        <v>1219</v>
      </c>
      <c r="D489" s="6" t="s">
        <v>1220</v>
      </c>
      <c r="E489" s="6">
        <v>21.23</v>
      </c>
      <c r="F489" s="6">
        <v>20.43</v>
      </c>
      <c r="G489" s="6">
        <v>20.29</v>
      </c>
      <c r="H489" s="6" t="s">
        <v>13</v>
      </c>
      <c r="I489" s="6" t="s">
        <v>45</v>
      </c>
      <c r="J489" s="7">
        <v>45292</v>
      </c>
      <c r="K489" s="6" t="s">
        <v>46</v>
      </c>
      <c r="M489" s="6">
        <v>442</v>
      </c>
      <c r="N489" s="8">
        <v>0.35</v>
      </c>
      <c r="O489" s="6" t="s">
        <v>22</v>
      </c>
      <c r="P489" s="6" t="s">
        <v>15</v>
      </c>
      <c r="Q489" s="8">
        <v>0.63</v>
      </c>
      <c r="R489" s="6">
        <v>0.7</v>
      </c>
      <c r="S489" s="6" t="s">
        <v>1221</v>
      </c>
      <c r="T489" s="17"/>
      <c r="V489" s="9">
        <f t="shared" si="23"/>
        <v>1262.8571428571429</v>
      </c>
      <c r="W489" s="2">
        <f t="shared" si="21"/>
        <v>1262.8571428571429</v>
      </c>
      <c r="X489" s="10">
        <f t="shared" si="22"/>
        <v>0.35</v>
      </c>
      <c r="AA489" s="2">
        <v>360576.47058823524</v>
      </c>
      <c r="AB489" s="10">
        <v>0.17</v>
      </c>
    </row>
    <row r="490" spans="1:28" ht="27.6" x14ac:dyDescent="0.3">
      <c r="A490" s="6" t="s">
        <v>41</v>
      </c>
      <c r="B490" s="6" t="s">
        <v>1218</v>
      </c>
      <c r="C490" s="6" t="s">
        <v>1219</v>
      </c>
      <c r="D490" s="6" t="s">
        <v>1222</v>
      </c>
      <c r="E490" s="6">
        <v>21.23</v>
      </c>
      <c r="F490" s="6">
        <v>20.43</v>
      </c>
      <c r="G490" s="6">
        <v>20.29</v>
      </c>
      <c r="H490" s="6" t="s">
        <v>13</v>
      </c>
      <c r="I490" s="6" t="s">
        <v>45</v>
      </c>
      <c r="J490" s="7">
        <v>45292</v>
      </c>
      <c r="K490" s="6" t="s">
        <v>46</v>
      </c>
      <c r="M490" s="6">
        <v>229</v>
      </c>
      <c r="N490" s="8">
        <v>0.04</v>
      </c>
      <c r="O490" s="6" t="s">
        <v>748</v>
      </c>
      <c r="P490" s="6" t="s">
        <v>48</v>
      </c>
      <c r="Q490" s="8">
        <v>0.64</v>
      </c>
      <c r="R490" s="6">
        <v>0.42</v>
      </c>
      <c r="S490" s="6" t="s">
        <v>1221</v>
      </c>
      <c r="T490" s="17"/>
      <c r="V490" s="9">
        <f t="shared" si="23"/>
        <v>5725</v>
      </c>
      <c r="W490" s="2">
        <f t="shared" si="21"/>
        <v>5725</v>
      </c>
      <c r="X490" s="10">
        <f t="shared" si="22"/>
        <v>0.04</v>
      </c>
      <c r="AA490" s="2">
        <v>400311.11111111107</v>
      </c>
      <c r="AB490" s="10">
        <v>0.27</v>
      </c>
    </row>
    <row r="491" spans="1:28" ht="27.6" x14ac:dyDescent="0.3">
      <c r="A491" s="6" t="s">
        <v>41</v>
      </c>
      <c r="B491" s="6" t="s">
        <v>1218</v>
      </c>
      <c r="C491" s="6" t="s">
        <v>1219</v>
      </c>
      <c r="D491" s="6" t="s">
        <v>1223</v>
      </c>
      <c r="E491" s="6">
        <v>21.23</v>
      </c>
      <c r="F491" s="6">
        <v>20.43</v>
      </c>
      <c r="G491" s="6">
        <v>20.29</v>
      </c>
      <c r="H491" s="6" t="s">
        <v>13</v>
      </c>
      <c r="I491" s="6" t="s">
        <v>45</v>
      </c>
      <c r="J491" s="7">
        <v>45292</v>
      </c>
      <c r="K491" s="6" t="s">
        <v>55</v>
      </c>
      <c r="M491" s="6">
        <v>7052</v>
      </c>
      <c r="N491" s="8">
        <v>0.18</v>
      </c>
      <c r="O491" s="6" t="s">
        <v>1224</v>
      </c>
      <c r="P491" s="6" t="s">
        <v>32</v>
      </c>
      <c r="Q491" s="8">
        <v>0.6</v>
      </c>
      <c r="R491" s="6">
        <v>0.42</v>
      </c>
      <c r="S491" s="6" t="s">
        <v>1221</v>
      </c>
      <c r="T491" s="17"/>
      <c r="V491" s="9">
        <f t="shared" si="23"/>
        <v>39177.777777777781</v>
      </c>
      <c r="W491" s="2">
        <f t="shared" si="21"/>
        <v>39177.777777777781</v>
      </c>
      <c r="X491" s="10">
        <f t="shared" si="22"/>
        <v>0.18</v>
      </c>
      <c r="AA491" s="2">
        <v>405520</v>
      </c>
      <c r="AB491" s="10">
        <v>0.2</v>
      </c>
    </row>
    <row r="492" spans="1:28" ht="27.6" x14ac:dyDescent="0.3">
      <c r="A492" s="6" t="s">
        <v>41</v>
      </c>
      <c r="B492" s="6" t="s">
        <v>1218</v>
      </c>
      <c r="C492" s="6" t="s">
        <v>1219</v>
      </c>
      <c r="D492" s="6" t="s">
        <v>1225</v>
      </c>
      <c r="E492" s="6">
        <v>21.23</v>
      </c>
      <c r="F492" s="6">
        <v>20.43</v>
      </c>
      <c r="G492" s="6">
        <v>20.29</v>
      </c>
      <c r="H492" s="6" t="s">
        <v>13</v>
      </c>
      <c r="I492" s="6" t="s">
        <v>45</v>
      </c>
      <c r="J492" s="7">
        <v>45292</v>
      </c>
      <c r="K492" s="6" t="s">
        <v>55</v>
      </c>
      <c r="M492" s="6">
        <v>6037</v>
      </c>
      <c r="N492" s="8">
        <v>0.13</v>
      </c>
      <c r="O492" s="6" t="s">
        <v>175</v>
      </c>
      <c r="P492" s="6" t="s">
        <v>15</v>
      </c>
      <c r="Q492" s="8">
        <v>0.66</v>
      </c>
      <c r="R492" s="6">
        <v>0.42</v>
      </c>
      <c r="S492" s="6" t="s">
        <v>1221</v>
      </c>
      <c r="T492" s="17"/>
      <c r="V492" s="9">
        <f t="shared" si="23"/>
        <v>46438.461538461539</v>
      </c>
      <c r="W492" s="2">
        <f t="shared" si="21"/>
        <v>46438.461538461539</v>
      </c>
      <c r="X492" s="10">
        <f t="shared" si="22"/>
        <v>0.13</v>
      </c>
      <c r="AA492" s="2">
        <v>408750</v>
      </c>
      <c r="AB492" s="10">
        <v>0.22</v>
      </c>
    </row>
    <row r="493" spans="1:28" ht="27.6" x14ac:dyDescent="0.3">
      <c r="A493" s="6" t="s">
        <v>41</v>
      </c>
      <c r="B493" s="6" t="s">
        <v>1218</v>
      </c>
      <c r="C493" s="6" t="s">
        <v>1219</v>
      </c>
      <c r="D493" s="6" t="s">
        <v>1226</v>
      </c>
      <c r="E493" s="6">
        <v>21.23</v>
      </c>
      <c r="F493" s="6">
        <v>20.43</v>
      </c>
      <c r="G493" s="6">
        <v>20.29</v>
      </c>
      <c r="H493" s="6" t="s">
        <v>13</v>
      </c>
      <c r="I493" s="6" t="s">
        <v>45</v>
      </c>
      <c r="J493" s="7">
        <v>45292</v>
      </c>
      <c r="K493" s="6" t="s">
        <v>46</v>
      </c>
      <c r="M493" s="6">
        <v>201</v>
      </c>
      <c r="N493" s="8">
        <v>0.13</v>
      </c>
      <c r="O493" s="6" t="s">
        <v>22</v>
      </c>
      <c r="P493" s="6" t="s">
        <v>15</v>
      </c>
      <c r="Q493" s="8">
        <v>0.78</v>
      </c>
      <c r="R493" s="6">
        <v>0.54</v>
      </c>
      <c r="S493" s="6" t="s">
        <v>1221</v>
      </c>
      <c r="T493" s="17"/>
      <c r="V493" s="9">
        <f t="shared" si="23"/>
        <v>1546.1538461538462</v>
      </c>
      <c r="W493" s="2">
        <f t="shared" si="21"/>
        <v>1546.1538461538462</v>
      </c>
      <c r="X493" s="10">
        <f t="shared" si="22"/>
        <v>0.13</v>
      </c>
      <c r="AA493" s="2">
        <v>423130</v>
      </c>
      <c r="AB493" s="10">
        <v>0.1</v>
      </c>
    </row>
    <row r="494" spans="1:28" ht="27.6" x14ac:dyDescent="0.3">
      <c r="A494" s="6" t="s">
        <v>41</v>
      </c>
      <c r="B494" s="6" t="s">
        <v>1218</v>
      </c>
      <c r="C494" s="6" t="s">
        <v>1219</v>
      </c>
      <c r="D494" s="6" t="s">
        <v>1227</v>
      </c>
      <c r="E494" s="6">
        <v>20.309999999999999</v>
      </c>
      <c r="F494" s="6">
        <v>19.98</v>
      </c>
      <c r="G494" s="6">
        <v>19.78</v>
      </c>
      <c r="H494" s="6" t="s">
        <v>13</v>
      </c>
      <c r="I494" s="6" t="s">
        <v>45</v>
      </c>
      <c r="J494" s="7">
        <v>45292</v>
      </c>
      <c r="K494" s="6" t="s">
        <v>46</v>
      </c>
      <c r="M494" s="6">
        <v>1459</v>
      </c>
      <c r="N494" s="8">
        <v>0.23</v>
      </c>
      <c r="O494" s="6" t="s">
        <v>142</v>
      </c>
      <c r="P494" s="6" t="s">
        <v>32</v>
      </c>
      <c r="Q494" s="8">
        <v>0.65</v>
      </c>
      <c r="R494" s="6">
        <v>0.28000000000000003</v>
      </c>
      <c r="S494" s="6" t="s">
        <v>1221</v>
      </c>
      <c r="T494" s="17"/>
      <c r="V494" s="9">
        <f t="shared" si="23"/>
        <v>6343.478260869565</v>
      </c>
      <c r="W494" s="2">
        <f t="shared" si="21"/>
        <v>6343.478260869565</v>
      </c>
      <c r="X494" s="10">
        <f t="shared" si="22"/>
        <v>0.23</v>
      </c>
      <c r="AA494" s="2">
        <v>428906.66666666669</v>
      </c>
      <c r="AB494" s="10">
        <v>0.15</v>
      </c>
    </row>
    <row r="495" spans="1:28" ht="27.6" x14ac:dyDescent="0.3">
      <c r="A495" s="6" t="s">
        <v>41</v>
      </c>
      <c r="B495" s="6" t="s">
        <v>1218</v>
      </c>
      <c r="C495" s="6" t="s">
        <v>1219</v>
      </c>
      <c r="D495" s="6" t="s">
        <v>1228</v>
      </c>
      <c r="E495" s="6">
        <v>21.23</v>
      </c>
      <c r="F495" s="6">
        <v>20.43</v>
      </c>
      <c r="G495" s="6">
        <v>20.29</v>
      </c>
      <c r="H495" s="6" t="s">
        <v>13</v>
      </c>
      <c r="I495" s="6" t="s">
        <v>45</v>
      </c>
      <c r="J495" s="7">
        <v>45292</v>
      </c>
      <c r="K495" s="6" t="s">
        <v>55</v>
      </c>
      <c r="M495" s="6">
        <v>11192</v>
      </c>
      <c r="N495" s="8">
        <v>0.19</v>
      </c>
      <c r="O495" s="6" t="s">
        <v>175</v>
      </c>
      <c r="P495" s="6" t="s">
        <v>15</v>
      </c>
      <c r="Q495" s="8">
        <v>0.67</v>
      </c>
      <c r="R495" s="6">
        <v>0.3</v>
      </c>
      <c r="S495" s="6" t="s">
        <v>1221</v>
      </c>
      <c r="T495" s="17"/>
      <c r="V495" s="9">
        <f t="shared" si="23"/>
        <v>58905.263157894733</v>
      </c>
      <c r="W495" s="2">
        <f t="shared" si="21"/>
        <v>58905.263157894733</v>
      </c>
      <c r="X495" s="10">
        <f t="shared" si="22"/>
        <v>0.19</v>
      </c>
      <c r="AA495" s="2">
        <v>446250</v>
      </c>
      <c r="AB495" s="10">
        <v>0.08</v>
      </c>
    </row>
    <row r="496" spans="1:28" ht="27.6" x14ac:dyDescent="0.3">
      <c r="A496" s="6" t="s">
        <v>64</v>
      </c>
      <c r="B496" s="6" t="s">
        <v>1229</v>
      </c>
      <c r="C496" s="6" t="s">
        <v>66</v>
      </c>
      <c r="D496" s="6" t="s">
        <v>1230</v>
      </c>
      <c r="E496" s="6">
        <v>25.55</v>
      </c>
      <c r="F496" s="6">
        <v>27.59</v>
      </c>
      <c r="G496" s="6">
        <v>27.1</v>
      </c>
      <c r="H496" s="6" t="s">
        <v>4</v>
      </c>
      <c r="I496" s="6" t="s">
        <v>45</v>
      </c>
      <c r="J496" s="7">
        <v>45292</v>
      </c>
      <c r="K496" s="6" t="s">
        <v>46</v>
      </c>
      <c r="M496" s="6">
        <v>147</v>
      </c>
      <c r="N496" s="8">
        <v>0.27</v>
      </c>
      <c r="O496" s="6" t="s">
        <v>22</v>
      </c>
      <c r="P496" s="6" t="s">
        <v>15</v>
      </c>
      <c r="Q496" s="6" t="s">
        <v>15</v>
      </c>
      <c r="R496" s="6">
        <v>1.3</v>
      </c>
      <c r="S496" s="6" t="s">
        <v>69</v>
      </c>
      <c r="T496" s="17"/>
      <c r="V496" s="9">
        <f t="shared" si="23"/>
        <v>544.44444444444446</v>
      </c>
      <c r="W496" s="2">
        <f t="shared" si="21"/>
        <v>544.44444444444446</v>
      </c>
      <c r="X496" s="10">
        <f t="shared" si="22"/>
        <v>0.27</v>
      </c>
      <c r="AA496" s="2">
        <v>450360</v>
      </c>
      <c r="AB496" s="10">
        <v>0.15</v>
      </c>
    </row>
    <row r="497" spans="1:28" ht="55.2" x14ac:dyDescent="0.3">
      <c r="A497" s="6" t="s">
        <v>41</v>
      </c>
      <c r="B497" s="6" t="s">
        <v>1231</v>
      </c>
      <c r="C497" s="6" t="s">
        <v>1232</v>
      </c>
      <c r="D497" s="6" t="s">
        <v>1233</v>
      </c>
      <c r="E497" s="6">
        <v>15.56</v>
      </c>
      <c r="F497" s="6">
        <v>15.32</v>
      </c>
      <c r="G497" s="6">
        <v>15.31</v>
      </c>
      <c r="H497" s="6" t="s">
        <v>13</v>
      </c>
      <c r="I497" s="6" t="s">
        <v>14</v>
      </c>
      <c r="J497" s="7">
        <v>45383</v>
      </c>
      <c r="K497" s="6" t="s">
        <v>6</v>
      </c>
      <c r="M497" s="6">
        <v>85268</v>
      </c>
      <c r="N497" s="8">
        <v>0.14000000000000001</v>
      </c>
      <c r="O497" s="6" t="s">
        <v>1234</v>
      </c>
      <c r="P497" s="6" t="s">
        <v>48</v>
      </c>
      <c r="Q497" s="8">
        <v>0.94</v>
      </c>
      <c r="R497" s="6">
        <v>0.24</v>
      </c>
      <c r="S497" s="6" t="s">
        <v>1235</v>
      </c>
      <c r="T497" s="17"/>
      <c r="V497" s="9">
        <f t="shared" si="23"/>
        <v>609057.14285714284</v>
      </c>
      <c r="W497" s="2">
        <f t="shared" si="21"/>
        <v>609057.14285714284</v>
      </c>
      <c r="X497" s="10">
        <f t="shared" si="22"/>
        <v>0.14000000000000001</v>
      </c>
      <c r="AA497" s="2">
        <v>455828.57142857136</v>
      </c>
      <c r="AB497" s="10">
        <v>0.28000000000000003</v>
      </c>
    </row>
    <row r="498" spans="1:28" ht="41.4" x14ac:dyDescent="0.3">
      <c r="A498" s="6" t="s">
        <v>41</v>
      </c>
      <c r="B498" s="6" t="s">
        <v>1231</v>
      </c>
      <c r="C498" s="6" t="s">
        <v>1236</v>
      </c>
      <c r="D498" s="6" t="s">
        <v>1237</v>
      </c>
      <c r="E498" s="6">
        <v>17.29</v>
      </c>
      <c r="F498" s="6">
        <v>17.079999999999998</v>
      </c>
      <c r="G498" s="6">
        <v>17.07</v>
      </c>
      <c r="H498" s="6" t="s">
        <v>13</v>
      </c>
      <c r="I498" s="6" t="s">
        <v>14</v>
      </c>
      <c r="J498" s="7">
        <v>45383</v>
      </c>
      <c r="K498" s="6" t="s">
        <v>55</v>
      </c>
      <c r="M498" s="6">
        <v>14175</v>
      </c>
      <c r="N498" s="8">
        <v>0.14000000000000001</v>
      </c>
      <c r="O498" s="6" t="s">
        <v>1238</v>
      </c>
      <c r="P498" s="6" t="s">
        <v>8</v>
      </c>
      <c r="Q498" s="8">
        <v>0.44</v>
      </c>
      <c r="R498" s="6">
        <v>0.26</v>
      </c>
      <c r="S498" s="6" t="s">
        <v>1239</v>
      </c>
      <c r="T498" s="17"/>
      <c r="V498" s="9">
        <f t="shared" si="23"/>
        <v>101249.99999999999</v>
      </c>
      <c r="W498" s="2">
        <f t="shared" si="21"/>
        <v>101249.99999999999</v>
      </c>
      <c r="X498" s="10">
        <f t="shared" si="22"/>
        <v>0.14000000000000001</v>
      </c>
      <c r="AA498" s="2">
        <v>501529.41176470584</v>
      </c>
      <c r="AB498" s="10">
        <v>0.17</v>
      </c>
    </row>
    <row r="499" spans="1:28" ht="27.6" x14ac:dyDescent="0.3">
      <c r="A499" s="6" t="s">
        <v>91</v>
      </c>
      <c r="B499" s="6" t="s">
        <v>1240</v>
      </c>
      <c r="C499" s="6" t="s">
        <v>1241</v>
      </c>
      <c r="D499" s="6" t="s">
        <v>1242</v>
      </c>
      <c r="E499" s="6">
        <v>13.21</v>
      </c>
      <c r="F499" s="6">
        <v>13.04</v>
      </c>
      <c r="G499" s="6">
        <v>11.49</v>
      </c>
      <c r="H499" s="6" t="s">
        <v>4</v>
      </c>
      <c r="I499" s="6" t="s">
        <v>45</v>
      </c>
      <c r="J499" s="7">
        <v>45200</v>
      </c>
      <c r="K499" s="6" t="s">
        <v>55</v>
      </c>
      <c r="M499" s="6">
        <v>10098</v>
      </c>
      <c r="N499" s="8">
        <v>0.11</v>
      </c>
      <c r="O499" s="6" t="s">
        <v>1243</v>
      </c>
      <c r="P499" s="6" t="s">
        <v>17</v>
      </c>
      <c r="Q499" s="8">
        <v>0.1</v>
      </c>
      <c r="R499" s="6">
        <v>0.21</v>
      </c>
      <c r="S499" s="6" t="s">
        <v>1244</v>
      </c>
      <c r="T499" s="17"/>
      <c r="V499" s="9">
        <f t="shared" si="23"/>
        <v>91800</v>
      </c>
      <c r="W499" s="2">
        <f t="shared" si="21"/>
        <v>91800</v>
      </c>
      <c r="X499" s="10">
        <f t="shared" si="22"/>
        <v>0.11</v>
      </c>
      <c r="AA499" s="2">
        <v>508525</v>
      </c>
      <c r="AB499" s="10">
        <v>0.12</v>
      </c>
    </row>
    <row r="500" spans="1:28" ht="27.6" x14ac:dyDescent="0.3">
      <c r="A500" s="6" t="s">
        <v>91</v>
      </c>
      <c r="B500" s="6" t="s">
        <v>1245</v>
      </c>
      <c r="C500" s="6" t="s">
        <v>1246</v>
      </c>
      <c r="D500" s="6" t="s">
        <v>1247</v>
      </c>
      <c r="E500" s="6">
        <v>16.170000000000002</v>
      </c>
      <c r="F500" s="6">
        <v>14.74</v>
      </c>
      <c r="G500" s="6">
        <v>14.17</v>
      </c>
      <c r="H500" s="6" t="s">
        <v>4</v>
      </c>
      <c r="I500" s="6" t="s">
        <v>45</v>
      </c>
      <c r="J500" s="7">
        <v>45200</v>
      </c>
      <c r="K500" s="6" t="s">
        <v>55</v>
      </c>
      <c r="M500" s="6" t="s">
        <v>15</v>
      </c>
      <c r="N500" s="8"/>
      <c r="O500" s="6" t="s">
        <v>482</v>
      </c>
      <c r="P500" s="6" t="s">
        <v>17</v>
      </c>
      <c r="Q500" s="8">
        <v>0.09</v>
      </c>
      <c r="R500" s="6">
        <v>0.18</v>
      </c>
      <c r="S500" s="6" t="s">
        <v>1248</v>
      </c>
      <c r="T500" s="17"/>
      <c r="V500" s="9" t="e">
        <f t="shared" si="23"/>
        <v>#VALUE!</v>
      </c>
      <c r="W500" s="2">
        <f t="shared" si="21"/>
        <v>0</v>
      </c>
      <c r="X500" s="10">
        <f t="shared" si="22"/>
        <v>0</v>
      </c>
      <c r="AA500" s="2">
        <v>513275</v>
      </c>
      <c r="AB500" s="10">
        <v>0.2</v>
      </c>
    </row>
    <row r="501" spans="1:28" ht="27.6" x14ac:dyDescent="0.3">
      <c r="A501" s="6" t="s">
        <v>91</v>
      </c>
      <c r="B501" s="6" t="s">
        <v>1249</v>
      </c>
      <c r="C501" s="6" t="s">
        <v>1250</v>
      </c>
      <c r="D501" s="6" t="s">
        <v>464</v>
      </c>
      <c r="E501" s="6">
        <v>18.989999999999998</v>
      </c>
      <c r="F501" s="6">
        <v>18.989999999999998</v>
      </c>
      <c r="G501" s="6">
        <v>18.79</v>
      </c>
      <c r="H501" s="6" t="s">
        <v>4</v>
      </c>
      <c r="I501" s="6" t="s">
        <v>14</v>
      </c>
      <c r="J501" s="7">
        <v>45383</v>
      </c>
      <c r="K501" s="6" t="s">
        <v>55</v>
      </c>
      <c r="M501" s="6">
        <v>4056</v>
      </c>
      <c r="N501" s="8">
        <v>0.11</v>
      </c>
      <c r="O501" s="6" t="s">
        <v>465</v>
      </c>
      <c r="P501" s="6" t="s">
        <v>8</v>
      </c>
      <c r="Q501" s="8">
        <v>0.88</v>
      </c>
      <c r="R501" s="6">
        <v>0.26</v>
      </c>
      <c r="S501" s="6" t="s">
        <v>466</v>
      </c>
      <c r="T501" s="17"/>
      <c r="V501" s="9">
        <f t="shared" si="23"/>
        <v>36872.727272727272</v>
      </c>
      <c r="W501" s="2">
        <f t="shared" si="21"/>
        <v>36872.727272727272</v>
      </c>
      <c r="X501" s="10">
        <f t="shared" si="22"/>
        <v>0.11</v>
      </c>
      <c r="AA501" s="2">
        <v>566742.85714285704</v>
      </c>
      <c r="AB501" s="10">
        <v>0.14000000000000001</v>
      </c>
    </row>
    <row r="502" spans="1:28" ht="27.6" x14ac:dyDescent="0.3">
      <c r="A502" s="6" t="s">
        <v>64</v>
      </c>
      <c r="B502" s="6" t="s">
        <v>1251</v>
      </c>
      <c r="C502" s="6" t="s">
        <v>66</v>
      </c>
      <c r="D502" s="6" t="s">
        <v>1252</v>
      </c>
      <c r="E502" s="6">
        <v>20.93</v>
      </c>
      <c r="F502" s="6">
        <v>22.97</v>
      </c>
      <c r="G502" s="6">
        <v>22.48</v>
      </c>
      <c r="H502" s="6" t="s">
        <v>4</v>
      </c>
      <c r="I502" s="6" t="s">
        <v>14</v>
      </c>
      <c r="J502" s="7">
        <v>45292</v>
      </c>
      <c r="K502" s="6" t="s">
        <v>46</v>
      </c>
      <c r="M502" s="6">
        <v>877</v>
      </c>
      <c r="N502" s="8">
        <v>0.27</v>
      </c>
      <c r="O502" s="6" t="s">
        <v>692</v>
      </c>
      <c r="P502" s="6" t="s">
        <v>17</v>
      </c>
      <c r="Q502" s="8">
        <v>0.97</v>
      </c>
      <c r="R502" s="6">
        <v>0.21</v>
      </c>
      <c r="S502" s="6" t="s">
        <v>69</v>
      </c>
      <c r="T502" s="17"/>
      <c r="V502" s="9">
        <f t="shared" si="23"/>
        <v>3248.1481481481478</v>
      </c>
      <c r="W502" s="2">
        <f t="shared" si="21"/>
        <v>3248.1481481481478</v>
      </c>
      <c r="X502" s="10">
        <f t="shared" si="22"/>
        <v>0.27</v>
      </c>
      <c r="AA502" s="2">
        <v>590650</v>
      </c>
      <c r="AB502" s="10">
        <v>0.18</v>
      </c>
    </row>
    <row r="503" spans="1:28" ht="27.6" x14ac:dyDescent="0.3">
      <c r="A503" s="6" t="s">
        <v>64</v>
      </c>
      <c r="B503" s="6" t="s">
        <v>1253</v>
      </c>
      <c r="C503" s="6" t="s">
        <v>66</v>
      </c>
      <c r="D503" s="6" t="s">
        <v>1254</v>
      </c>
      <c r="E503" s="6">
        <v>27.14</v>
      </c>
      <c r="F503" s="6">
        <v>29.17</v>
      </c>
      <c r="G503" s="6">
        <v>28.68</v>
      </c>
      <c r="H503" s="6" t="s">
        <v>4</v>
      </c>
      <c r="I503" s="6" t="s">
        <v>45</v>
      </c>
      <c r="J503" s="7">
        <v>45292</v>
      </c>
      <c r="K503" s="6" t="s">
        <v>46</v>
      </c>
      <c r="M503" s="6">
        <v>648</v>
      </c>
      <c r="N503" s="8">
        <v>0.35</v>
      </c>
      <c r="O503" s="6" t="s">
        <v>22</v>
      </c>
      <c r="P503" s="6" t="s">
        <v>15</v>
      </c>
      <c r="Q503" s="8">
        <v>0.41</v>
      </c>
      <c r="R503" s="6">
        <v>1.3</v>
      </c>
      <c r="S503" s="6" t="s">
        <v>69</v>
      </c>
      <c r="T503" s="17"/>
      <c r="V503" s="9">
        <f t="shared" si="23"/>
        <v>1851.4285714285716</v>
      </c>
      <c r="W503" s="2">
        <f t="shared" si="21"/>
        <v>1851.4285714285716</v>
      </c>
      <c r="X503" s="10">
        <f t="shared" si="22"/>
        <v>0.35</v>
      </c>
      <c r="AA503" s="2">
        <v>606760</v>
      </c>
      <c r="AB503" s="10">
        <v>0.15</v>
      </c>
    </row>
    <row r="504" spans="1:28" ht="27.6" x14ac:dyDescent="0.3">
      <c r="A504" s="6" t="s">
        <v>72</v>
      </c>
      <c r="B504" s="6" t="s">
        <v>1255</v>
      </c>
      <c r="C504" s="6" t="s">
        <v>1256</v>
      </c>
      <c r="D504" s="6" t="s">
        <v>1257</v>
      </c>
      <c r="E504" s="6">
        <v>17.350000000000001</v>
      </c>
      <c r="F504" s="6">
        <v>17.29</v>
      </c>
      <c r="G504" s="6">
        <v>17.22</v>
      </c>
      <c r="H504" s="6" t="s">
        <v>54</v>
      </c>
      <c r="I504" s="6" t="s">
        <v>45</v>
      </c>
      <c r="J504" s="6"/>
      <c r="K504" s="6" t="s">
        <v>63</v>
      </c>
      <c r="M504" s="6">
        <v>2564</v>
      </c>
      <c r="N504" s="8">
        <v>0.15</v>
      </c>
      <c r="O504" s="6" t="s">
        <v>22</v>
      </c>
      <c r="P504" s="6" t="s">
        <v>15</v>
      </c>
      <c r="Q504" s="8">
        <v>0.5</v>
      </c>
      <c r="R504" s="6">
        <v>1.1299999999999999</v>
      </c>
      <c r="S504" s="6" t="s">
        <v>1258</v>
      </c>
      <c r="T504" s="17"/>
      <c r="V504" s="9">
        <f t="shared" si="23"/>
        <v>17093.333333333336</v>
      </c>
      <c r="W504" s="2">
        <f t="shared" si="21"/>
        <v>17093.333333333336</v>
      </c>
      <c r="X504" s="10">
        <f t="shared" si="22"/>
        <v>0.15</v>
      </c>
      <c r="AA504" s="2">
        <v>609057.14285714284</v>
      </c>
      <c r="AB504" s="10">
        <v>0.14000000000000001</v>
      </c>
    </row>
    <row r="505" spans="1:28" ht="27.6" x14ac:dyDescent="0.3">
      <c r="A505" s="6" t="s">
        <v>72</v>
      </c>
      <c r="B505" s="6" t="s">
        <v>1255</v>
      </c>
      <c r="C505" s="6" t="s">
        <v>1256</v>
      </c>
      <c r="D505" s="6" t="s">
        <v>1259</v>
      </c>
      <c r="E505" s="6">
        <v>17.350000000000001</v>
      </c>
      <c r="F505" s="6">
        <v>17.29</v>
      </c>
      <c r="G505" s="6">
        <v>17.22</v>
      </c>
      <c r="H505" s="6" t="s">
        <v>54</v>
      </c>
      <c r="I505" s="6" t="s">
        <v>45</v>
      </c>
      <c r="J505" s="6"/>
      <c r="K505" s="6" t="s">
        <v>46</v>
      </c>
      <c r="M505" s="6">
        <v>477</v>
      </c>
      <c r="N505" s="8">
        <v>0.16</v>
      </c>
      <c r="O505" s="6" t="s">
        <v>22</v>
      </c>
      <c r="P505" s="6" t="s">
        <v>15</v>
      </c>
      <c r="Q505" s="6" t="s">
        <v>15</v>
      </c>
      <c r="R505" s="6">
        <v>1.39</v>
      </c>
      <c r="S505" s="6" t="s">
        <v>1258</v>
      </c>
      <c r="T505" s="17"/>
      <c r="V505" s="9">
        <f t="shared" si="23"/>
        <v>2981.25</v>
      </c>
      <c r="W505" s="2">
        <f t="shared" si="21"/>
        <v>2981.25</v>
      </c>
      <c r="X505" s="10">
        <f t="shared" si="22"/>
        <v>0.16</v>
      </c>
      <c r="AA505" s="2">
        <v>621830</v>
      </c>
      <c r="AB505" s="10">
        <v>0.1</v>
      </c>
    </row>
    <row r="506" spans="1:28" ht="27.6" x14ac:dyDescent="0.3">
      <c r="A506" s="6" t="s">
        <v>72</v>
      </c>
      <c r="B506" s="6" t="s">
        <v>1255</v>
      </c>
      <c r="C506" s="6" t="s">
        <v>1256</v>
      </c>
      <c r="D506" s="6" t="s">
        <v>1260</v>
      </c>
      <c r="E506" s="6">
        <v>17.350000000000001</v>
      </c>
      <c r="F506" s="6">
        <v>17.29</v>
      </c>
      <c r="G506" s="6">
        <v>17.22</v>
      </c>
      <c r="H506" s="6" t="s">
        <v>54</v>
      </c>
      <c r="I506" s="6" t="s">
        <v>45</v>
      </c>
      <c r="J506" s="6"/>
      <c r="K506" s="6" t="s">
        <v>63</v>
      </c>
      <c r="M506" s="6">
        <v>1681</v>
      </c>
      <c r="N506" s="8">
        <v>0.14000000000000001</v>
      </c>
      <c r="O506" s="6" t="s">
        <v>1261</v>
      </c>
      <c r="P506" s="6" t="s">
        <v>32</v>
      </c>
      <c r="Q506" s="8">
        <v>0.3</v>
      </c>
      <c r="R506" s="6">
        <v>1.07</v>
      </c>
      <c r="S506" s="6" t="s">
        <v>1258</v>
      </c>
      <c r="T506" s="17"/>
      <c r="V506" s="9">
        <f t="shared" si="23"/>
        <v>12007.142857142857</v>
      </c>
      <c r="W506" s="2">
        <f t="shared" si="21"/>
        <v>12007.142857142857</v>
      </c>
      <c r="X506" s="10">
        <f t="shared" si="22"/>
        <v>0.14000000000000001</v>
      </c>
      <c r="AA506" s="2">
        <v>643017.6470588235</v>
      </c>
      <c r="AB506" s="10">
        <v>0.17</v>
      </c>
    </row>
    <row r="507" spans="1:28" ht="27.6" x14ac:dyDescent="0.3">
      <c r="A507" s="6" t="s">
        <v>72</v>
      </c>
      <c r="B507" s="6" t="s">
        <v>1255</v>
      </c>
      <c r="C507" s="6" t="s">
        <v>1256</v>
      </c>
      <c r="D507" s="6" t="s">
        <v>1262</v>
      </c>
      <c r="E507" s="6">
        <v>17.350000000000001</v>
      </c>
      <c r="F507" s="6">
        <v>17.29</v>
      </c>
      <c r="G507" s="6">
        <v>17.22</v>
      </c>
      <c r="H507" s="6" t="s">
        <v>54</v>
      </c>
      <c r="I507" s="6" t="s">
        <v>45</v>
      </c>
      <c r="J507" s="6"/>
      <c r="K507" s="6" t="s">
        <v>46</v>
      </c>
      <c r="M507" s="6">
        <v>405</v>
      </c>
      <c r="N507" s="8">
        <v>0.11</v>
      </c>
      <c r="O507" s="6" t="s">
        <v>22</v>
      </c>
      <c r="P507" s="6" t="s">
        <v>15</v>
      </c>
      <c r="Q507" s="6" t="s">
        <v>15</v>
      </c>
      <c r="R507" s="6">
        <v>1.39</v>
      </c>
      <c r="S507" s="6" t="s">
        <v>1258</v>
      </c>
      <c r="T507" s="17"/>
      <c r="V507" s="9">
        <f t="shared" si="23"/>
        <v>3681.818181818182</v>
      </c>
      <c r="W507" s="2">
        <f t="shared" si="21"/>
        <v>3681.818181818182</v>
      </c>
      <c r="X507" s="10">
        <f t="shared" si="22"/>
        <v>0.11</v>
      </c>
      <c r="AA507" s="2">
        <v>655978.57142857136</v>
      </c>
      <c r="AB507" s="10">
        <v>0.14000000000000001</v>
      </c>
    </row>
    <row r="508" spans="1:28" ht="27.6" x14ac:dyDescent="0.3">
      <c r="A508" s="6" t="s">
        <v>177</v>
      </c>
      <c r="B508" s="6" t="s">
        <v>1263</v>
      </c>
      <c r="C508" s="6" t="s">
        <v>1264</v>
      </c>
      <c r="D508" s="6" t="s">
        <v>1265</v>
      </c>
      <c r="E508" s="6">
        <v>13.71</v>
      </c>
      <c r="F508" s="6">
        <v>13.71</v>
      </c>
      <c r="G508" s="6">
        <v>13.71</v>
      </c>
      <c r="H508" s="6" t="s">
        <v>4</v>
      </c>
      <c r="I508" s="6" t="s">
        <v>14</v>
      </c>
      <c r="J508" s="7">
        <v>45383</v>
      </c>
      <c r="K508" s="6" t="s">
        <v>55</v>
      </c>
      <c r="M508" s="6">
        <v>5306</v>
      </c>
      <c r="N508" s="8">
        <v>0.14000000000000001</v>
      </c>
      <c r="O508" s="6" t="s">
        <v>22</v>
      </c>
      <c r="P508" s="6" t="s">
        <v>15</v>
      </c>
      <c r="Q508" s="8">
        <v>0.7</v>
      </c>
      <c r="R508" s="6">
        <v>0.45</v>
      </c>
      <c r="S508" s="6" t="s">
        <v>1266</v>
      </c>
      <c r="T508" s="17"/>
      <c r="V508" s="9">
        <f t="shared" si="23"/>
        <v>37900</v>
      </c>
      <c r="W508" s="2">
        <f t="shared" si="21"/>
        <v>37900</v>
      </c>
      <c r="X508" s="10">
        <f t="shared" si="22"/>
        <v>0.14000000000000001</v>
      </c>
      <c r="AA508" s="2">
        <v>665428.57142857136</v>
      </c>
      <c r="AB508" s="10">
        <v>0.14000000000000001</v>
      </c>
    </row>
    <row r="509" spans="1:28" ht="27.6" x14ac:dyDescent="0.3">
      <c r="A509" s="6" t="s">
        <v>177</v>
      </c>
      <c r="B509" s="6" t="s">
        <v>1263</v>
      </c>
      <c r="C509" s="6" t="s">
        <v>1264</v>
      </c>
      <c r="D509" s="6" t="s">
        <v>1267</v>
      </c>
      <c r="E509" s="6">
        <v>13.71</v>
      </c>
      <c r="F509" s="6">
        <v>13.71</v>
      </c>
      <c r="G509" s="6">
        <v>13.71</v>
      </c>
      <c r="H509" s="6" t="s">
        <v>4</v>
      </c>
      <c r="I509" s="6" t="s">
        <v>14</v>
      </c>
      <c r="J509" s="7">
        <v>45383</v>
      </c>
      <c r="K509" s="6" t="s">
        <v>46</v>
      </c>
      <c r="M509" s="6">
        <v>90</v>
      </c>
      <c r="N509" s="8">
        <v>0.28999999999999998</v>
      </c>
      <c r="O509" s="6" t="s">
        <v>22</v>
      </c>
      <c r="P509" s="6" t="s">
        <v>15</v>
      </c>
      <c r="Q509" s="6" t="s">
        <v>15</v>
      </c>
      <c r="R509" s="6" t="s">
        <v>15</v>
      </c>
      <c r="S509" s="6" t="s">
        <v>1266</v>
      </c>
      <c r="T509" s="17"/>
      <c r="V509" s="9">
        <f t="shared" si="23"/>
        <v>310.34482758620692</v>
      </c>
      <c r="W509" s="2">
        <f t="shared" si="21"/>
        <v>310.34482758620692</v>
      </c>
      <c r="X509" s="10">
        <f t="shared" si="22"/>
        <v>0.28999999999999998</v>
      </c>
      <c r="AA509" s="2">
        <v>672785</v>
      </c>
      <c r="AB509" s="10">
        <v>0.2</v>
      </c>
    </row>
    <row r="510" spans="1:28" ht="27.6" x14ac:dyDescent="0.3">
      <c r="A510" s="6" t="s">
        <v>177</v>
      </c>
      <c r="B510" s="6" t="s">
        <v>1263</v>
      </c>
      <c r="C510" s="6" t="s">
        <v>1264</v>
      </c>
      <c r="D510" s="6" t="s">
        <v>1268</v>
      </c>
      <c r="E510" s="6">
        <v>13.71</v>
      </c>
      <c r="F510" s="6">
        <v>13.71</v>
      </c>
      <c r="G510" s="6">
        <v>13.71</v>
      </c>
      <c r="H510" s="6" t="s">
        <v>4</v>
      </c>
      <c r="I510" s="6" t="s">
        <v>14</v>
      </c>
      <c r="J510" s="7">
        <v>45383</v>
      </c>
      <c r="K510" s="6" t="s">
        <v>63</v>
      </c>
      <c r="M510" s="6">
        <v>1207</v>
      </c>
      <c r="N510" s="8">
        <v>0.12</v>
      </c>
      <c r="O510" s="6" t="s">
        <v>22</v>
      </c>
      <c r="P510" s="6" t="s">
        <v>15</v>
      </c>
      <c r="Q510" s="8">
        <v>0.7</v>
      </c>
      <c r="R510" s="6">
        <v>0.47</v>
      </c>
      <c r="S510" s="6" t="s">
        <v>1266</v>
      </c>
      <c r="T510" s="17"/>
      <c r="V510" s="9">
        <f t="shared" si="23"/>
        <v>10058.333333333334</v>
      </c>
      <c r="W510" s="2">
        <f t="shared" si="21"/>
        <v>10058.333333333334</v>
      </c>
      <c r="X510" s="10">
        <f t="shared" si="22"/>
        <v>0.12</v>
      </c>
      <c r="AA510" s="2">
        <v>690515.38461538462</v>
      </c>
      <c r="AB510" s="10">
        <v>0.13</v>
      </c>
    </row>
    <row r="511" spans="1:28" ht="27.6" x14ac:dyDescent="0.3">
      <c r="A511" s="6" t="s">
        <v>177</v>
      </c>
      <c r="B511" s="6" t="s">
        <v>1263</v>
      </c>
      <c r="C511" s="6" t="s">
        <v>1264</v>
      </c>
      <c r="D511" s="6" t="s">
        <v>1269</v>
      </c>
      <c r="E511" s="6">
        <v>13.71</v>
      </c>
      <c r="F511" s="6">
        <v>13.71</v>
      </c>
      <c r="G511" s="6">
        <v>13.71</v>
      </c>
      <c r="H511" s="6" t="s">
        <v>4</v>
      </c>
      <c r="I511" s="6" t="s">
        <v>14</v>
      </c>
      <c r="J511" s="7">
        <v>45383</v>
      </c>
      <c r="K511" s="6" t="s">
        <v>46</v>
      </c>
      <c r="M511" s="6">
        <v>27</v>
      </c>
      <c r="N511" s="8">
        <v>0.06</v>
      </c>
      <c r="O511" s="6" t="s">
        <v>22</v>
      </c>
      <c r="P511" s="6" t="s">
        <v>15</v>
      </c>
      <c r="Q511" s="6" t="s">
        <v>15</v>
      </c>
      <c r="R511" s="6" t="s">
        <v>15</v>
      </c>
      <c r="S511" s="6" t="s">
        <v>1266</v>
      </c>
      <c r="T511" s="17"/>
      <c r="V511" s="9">
        <f t="shared" si="23"/>
        <v>450</v>
      </c>
      <c r="W511" s="2">
        <f t="shared" si="21"/>
        <v>450</v>
      </c>
      <c r="X511" s="10">
        <f t="shared" si="22"/>
        <v>0.06</v>
      </c>
      <c r="AA511" s="2">
        <v>750650</v>
      </c>
      <c r="AB511" s="10">
        <v>0.16</v>
      </c>
    </row>
    <row r="512" spans="1:28" ht="27.6" x14ac:dyDescent="0.3">
      <c r="A512" s="6" t="s">
        <v>177</v>
      </c>
      <c r="B512" s="6" t="s">
        <v>1263</v>
      </c>
      <c r="C512" s="6" t="s">
        <v>1264</v>
      </c>
      <c r="D512" s="6" t="s">
        <v>1270</v>
      </c>
      <c r="E512" s="6">
        <v>13.71</v>
      </c>
      <c r="F512" s="6">
        <v>13.71</v>
      </c>
      <c r="G512" s="6">
        <v>13.71</v>
      </c>
      <c r="H512" s="6" t="s">
        <v>4</v>
      </c>
      <c r="I512" s="6" t="s">
        <v>14</v>
      </c>
      <c r="J512" s="6"/>
      <c r="K512" s="6" t="s">
        <v>46</v>
      </c>
      <c r="M512" s="6">
        <v>111</v>
      </c>
      <c r="N512" s="8">
        <v>0.14000000000000001</v>
      </c>
      <c r="O512" s="6" t="s">
        <v>22</v>
      </c>
      <c r="P512" s="6" t="s">
        <v>15</v>
      </c>
      <c r="Q512" s="6" t="s">
        <v>15</v>
      </c>
      <c r="R512" s="6" t="s">
        <v>15</v>
      </c>
      <c r="S512" s="6" t="s">
        <v>1266</v>
      </c>
      <c r="T512" s="17"/>
      <c r="V512" s="9">
        <f t="shared" si="23"/>
        <v>792.85714285714278</v>
      </c>
      <c r="W512" s="2">
        <f t="shared" si="21"/>
        <v>792.85714285714278</v>
      </c>
      <c r="X512" s="10">
        <f t="shared" si="22"/>
        <v>0.14000000000000001</v>
      </c>
      <c r="AA512" s="2">
        <v>778108.33333333337</v>
      </c>
      <c r="AB512" s="10">
        <v>0.12</v>
      </c>
    </row>
    <row r="513" spans="1:28" ht="27.6" x14ac:dyDescent="0.3">
      <c r="A513" s="6" t="s">
        <v>177</v>
      </c>
      <c r="B513" s="6" t="s">
        <v>1263</v>
      </c>
      <c r="C513" s="6" t="s">
        <v>1264</v>
      </c>
      <c r="D513" s="6" t="s">
        <v>1271</v>
      </c>
      <c r="E513" s="6">
        <v>13.71</v>
      </c>
      <c r="F513" s="6">
        <v>13.71</v>
      </c>
      <c r="G513" s="6">
        <v>13.71</v>
      </c>
      <c r="H513" s="6" t="s">
        <v>4</v>
      </c>
      <c r="I513" s="6" t="s">
        <v>14</v>
      </c>
      <c r="J513" s="7">
        <v>45383</v>
      </c>
      <c r="K513" s="6" t="s">
        <v>46</v>
      </c>
      <c r="M513" s="6">
        <v>279</v>
      </c>
      <c r="N513" s="8">
        <v>0.09</v>
      </c>
      <c r="O513" s="6" t="s">
        <v>22</v>
      </c>
      <c r="P513" s="6" t="s">
        <v>15</v>
      </c>
      <c r="Q513" s="8">
        <v>0.41</v>
      </c>
      <c r="R513" s="6">
        <v>0.69</v>
      </c>
      <c r="S513" s="6" t="s">
        <v>1266</v>
      </c>
      <c r="T513" s="17"/>
      <c r="V513" s="9">
        <f t="shared" si="23"/>
        <v>3100</v>
      </c>
      <c r="W513" s="2">
        <f t="shared" si="21"/>
        <v>3100</v>
      </c>
      <c r="X513" s="10">
        <f t="shared" si="22"/>
        <v>0.09</v>
      </c>
      <c r="AA513" s="2">
        <v>830464.70588235289</v>
      </c>
      <c r="AB513" s="10">
        <v>0.17</v>
      </c>
    </row>
    <row r="514" spans="1:28" ht="27.6" x14ac:dyDescent="0.3">
      <c r="A514" s="6" t="s">
        <v>41</v>
      </c>
      <c r="B514" s="6" t="s">
        <v>1272</v>
      </c>
      <c r="C514" s="6" t="s">
        <v>1273</v>
      </c>
      <c r="D514" s="6" t="s">
        <v>1274</v>
      </c>
      <c r="E514" s="6">
        <v>16.22</v>
      </c>
      <c r="F514" s="6">
        <v>15.67</v>
      </c>
      <c r="G514" s="6">
        <v>15.67</v>
      </c>
      <c r="H514" s="6" t="s">
        <v>54</v>
      </c>
      <c r="I514" s="6" t="s">
        <v>45</v>
      </c>
      <c r="J514" s="7">
        <v>45292</v>
      </c>
      <c r="K514" s="6" t="s">
        <v>46</v>
      </c>
      <c r="M514" s="6">
        <v>278</v>
      </c>
      <c r="N514" s="8">
        <v>0.08</v>
      </c>
      <c r="O514" s="6" t="s">
        <v>22</v>
      </c>
      <c r="P514" s="6" t="s">
        <v>15</v>
      </c>
      <c r="Q514" s="8">
        <v>0.79</v>
      </c>
      <c r="R514" s="6">
        <v>0.3</v>
      </c>
      <c r="S514" s="6" t="s">
        <v>1275</v>
      </c>
      <c r="T514" s="17"/>
      <c r="V514" s="9">
        <f t="shared" si="23"/>
        <v>3475</v>
      </c>
      <c r="W514" s="2">
        <f t="shared" si="21"/>
        <v>3475</v>
      </c>
      <c r="X514" s="10">
        <f t="shared" si="22"/>
        <v>0.08</v>
      </c>
      <c r="AA514" s="2">
        <v>832960</v>
      </c>
      <c r="AB514" s="10">
        <v>0.1</v>
      </c>
    </row>
    <row r="515" spans="1:28" ht="41.4" x14ac:dyDescent="0.3">
      <c r="A515" s="6" t="s">
        <v>41</v>
      </c>
      <c r="B515" s="6" t="s">
        <v>1272</v>
      </c>
      <c r="C515" s="6" t="s">
        <v>1273</v>
      </c>
      <c r="D515" s="6" t="s">
        <v>1276</v>
      </c>
      <c r="E515" s="6">
        <v>16.22</v>
      </c>
      <c r="F515" s="6">
        <v>15.67</v>
      </c>
      <c r="G515" s="6">
        <v>15.67</v>
      </c>
      <c r="H515" s="6" t="s">
        <v>54</v>
      </c>
      <c r="I515" s="6" t="s">
        <v>45</v>
      </c>
      <c r="J515" s="7">
        <v>45292</v>
      </c>
      <c r="K515" s="6" t="s">
        <v>46</v>
      </c>
      <c r="M515" s="6">
        <v>585</v>
      </c>
      <c r="N515" s="8">
        <v>0.09</v>
      </c>
      <c r="O515" s="6" t="s">
        <v>1277</v>
      </c>
      <c r="P515" s="6" t="s">
        <v>32</v>
      </c>
      <c r="Q515" s="8">
        <v>0.78</v>
      </c>
      <c r="R515" s="6">
        <v>0.3</v>
      </c>
      <c r="S515" s="6" t="s">
        <v>1275</v>
      </c>
      <c r="T515" s="17"/>
      <c r="V515" s="9">
        <f t="shared" si="23"/>
        <v>6500</v>
      </c>
      <c r="W515" s="2">
        <f t="shared" si="21"/>
        <v>6500</v>
      </c>
      <c r="X515" s="10">
        <f t="shared" si="22"/>
        <v>0.09</v>
      </c>
      <c r="AA515" s="2">
        <v>844931.57894736843</v>
      </c>
      <c r="AB515" s="10">
        <v>0.19</v>
      </c>
    </row>
    <row r="516" spans="1:28" ht="17.399999999999999" x14ac:dyDescent="0.3">
      <c r="A516" s="6" t="s">
        <v>91</v>
      </c>
      <c r="B516" s="6" t="s">
        <v>1278</v>
      </c>
      <c r="C516" s="6" t="s">
        <v>1279</v>
      </c>
      <c r="D516" s="6" t="s">
        <v>1280</v>
      </c>
      <c r="E516" s="6">
        <v>12.8</v>
      </c>
      <c r="F516" s="6">
        <v>11.58</v>
      </c>
      <c r="G516" s="6">
        <v>10.32</v>
      </c>
      <c r="H516" s="6" t="s">
        <v>4</v>
      </c>
      <c r="I516" s="6" t="s">
        <v>45</v>
      </c>
      <c r="J516" s="7">
        <v>45292</v>
      </c>
      <c r="K516" s="6" t="s">
        <v>63</v>
      </c>
      <c r="M516" s="6">
        <v>6537</v>
      </c>
      <c r="N516" s="8">
        <v>0.23</v>
      </c>
      <c r="O516" s="6" t="s">
        <v>1281</v>
      </c>
      <c r="P516" s="6" t="s">
        <v>17</v>
      </c>
      <c r="Q516" s="8">
        <v>1</v>
      </c>
      <c r="R516" s="6">
        <v>0.2</v>
      </c>
      <c r="S516" s="6" t="s">
        <v>1282</v>
      </c>
      <c r="T516" s="17"/>
      <c r="V516" s="9">
        <f t="shared" si="23"/>
        <v>28421.73913043478</v>
      </c>
      <c r="W516" s="2">
        <f t="shared" si="21"/>
        <v>28421.73913043478</v>
      </c>
      <c r="X516" s="10">
        <f t="shared" si="22"/>
        <v>0.23</v>
      </c>
      <c r="AA516" s="2">
        <v>875990.90909090906</v>
      </c>
      <c r="AB516" s="10">
        <v>0.22</v>
      </c>
    </row>
    <row r="517" spans="1:28" ht="27.6" x14ac:dyDescent="0.3">
      <c r="A517" s="6" t="s">
        <v>64</v>
      </c>
      <c r="B517" s="6" t="s">
        <v>1283</v>
      </c>
      <c r="C517" s="6" t="s">
        <v>66</v>
      </c>
      <c r="D517" s="6" t="s">
        <v>1284</v>
      </c>
      <c r="E517" s="6">
        <v>18.579999999999998</v>
      </c>
      <c r="F517" s="6">
        <v>20.62</v>
      </c>
      <c r="G517" s="6">
        <v>20.13</v>
      </c>
      <c r="H517" s="6" t="s">
        <v>4</v>
      </c>
      <c r="I517" s="6" t="s">
        <v>45</v>
      </c>
      <c r="J517" s="7">
        <v>45292</v>
      </c>
      <c r="K517" s="6" t="s">
        <v>63</v>
      </c>
      <c r="M517" s="6">
        <v>2999</v>
      </c>
      <c r="N517" s="8">
        <v>0.18</v>
      </c>
      <c r="O517" s="6" t="s">
        <v>169</v>
      </c>
      <c r="P517" s="6" t="s">
        <v>8</v>
      </c>
      <c r="Q517" s="8">
        <v>0.51</v>
      </c>
      <c r="R517" s="6">
        <v>0.25</v>
      </c>
      <c r="S517" s="6" t="s">
        <v>69</v>
      </c>
      <c r="T517" s="17"/>
      <c r="V517" s="9">
        <f t="shared" si="23"/>
        <v>16661.111111111113</v>
      </c>
      <c r="W517" s="2">
        <f t="shared" si="21"/>
        <v>16661.111111111113</v>
      </c>
      <c r="X517" s="10">
        <f t="shared" si="22"/>
        <v>0.18</v>
      </c>
      <c r="AA517" s="2">
        <v>936915.38461538462</v>
      </c>
      <c r="AB517" s="10">
        <v>0.13</v>
      </c>
    </row>
    <row r="518" spans="1:28" ht="17.399999999999999" x14ac:dyDescent="0.3">
      <c r="A518" s="6" t="s">
        <v>50</v>
      </c>
      <c r="B518" s="6" t="s">
        <v>1285</v>
      </c>
      <c r="C518" s="6" t="s">
        <v>1286</v>
      </c>
      <c r="D518" s="6" t="s">
        <v>1287</v>
      </c>
      <c r="E518" s="6">
        <v>15.91</v>
      </c>
      <c r="F518" s="6">
        <v>17.010000000000002</v>
      </c>
      <c r="G518" s="6">
        <v>17</v>
      </c>
      <c r="H518" s="6" t="s">
        <v>13</v>
      </c>
      <c r="I518" s="6" t="s">
        <v>45</v>
      </c>
      <c r="J518" s="7">
        <v>45292</v>
      </c>
      <c r="K518" s="6" t="s">
        <v>63</v>
      </c>
      <c r="M518" s="6">
        <v>2</v>
      </c>
      <c r="N518" s="8">
        <v>0.12</v>
      </c>
      <c r="O518" s="6" t="s">
        <v>175</v>
      </c>
      <c r="P518" s="6" t="s">
        <v>15</v>
      </c>
      <c r="Q518" s="8">
        <v>0.91</v>
      </c>
      <c r="R518" s="6">
        <v>0.1</v>
      </c>
      <c r="S518" s="6" t="s">
        <v>1288</v>
      </c>
      <c r="T518" s="17"/>
      <c r="V518" s="9">
        <f t="shared" si="23"/>
        <v>16.666666666666668</v>
      </c>
      <c r="W518" s="2">
        <f t="shared" si="21"/>
        <v>16.666666666666668</v>
      </c>
      <c r="X518" s="10">
        <f t="shared" si="22"/>
        <v>0.12</v>
      </c>
      <c r="AA518" s="2">
        <v>941733.33333333337</v>
      </c>
      <c r="AB518" s="10">
        <v>0.09</v>
      </c>
    </row>
    <row r="519" spans="1:28" ht="27.6" x14ac:dyDescent="0.3">
      <c r="A519" s="6" t="s">
        <v>50</v>
      </c>
      <c r="B519" s="6" t="s">
        <v>1285</v>
      </c>
      <c r="C519" s="6" t="s">
        <v>1286</v>
      </c>
      <c r="D519" s="6" t="s">
        <v>1289</v>
      </c>
      <c r="E519" s="6">
        <v>15.91</v>
      </c>
      <c r="F519" s="6">
        <v>17.010000000000002</v>
      </c>
      <c r="G519" s="6">
        <v>17</v>
      </c>
      <c r="H519" s="6" t="s">
        <v>13</v>
      </c>
      <c r="I519" s="6" t="s">
        <v>45</v>
      </c>
      <c r="J519" s="7">
        <v>45292</v>
      </c>
      <c r="K519" s="6" t="s">
        <v>55</v>
      </c>
      <c r="M519" s="6">
        <v>11</v>
      </c>
      <c r="N519" s="8">
        <v>0.24</v>
      </c>
      <c r="O519" s="6" t="s">
        <v>175</v>
      </c>
      <c r="P519" s="6" t="s">
        <v>15</v>
      </c>
      <c r="Q519" s="8">
        <v>0.87</v>
      </c>
      <c r="R519" s="6">
        <v>0.18</v>
      </c>
      <c r="S519" s="6" t="s">
        <v>1288</v>
      </c>
      <c r="T519" s="17"/>
      <c r="V519" s="9">
        <f t="shared" si="23"/>
        <v>45.833333333333336</v>
      </c>
      <c r="W519" s="2">
        <f t="shared" si="21"/>
        <v>45.833333333333336</v>
      </c>
      <c r="X519" s="10">
        <f t="shared" si="22"/>
        <v>0.24</v>
      </c>
      <c r="AA519" s="2">
        <v>1086157.1428571427</v>
      </c>
      <c r="AB519" s="10">
        <v>0.14000000000000001</v>
      </c>
    </row>
    <row r="520" spans="1:28" ht="27.6" x14ac:dyDescent="0.3">
      <c r="A520" s="6" t="s">
        <v>125</v>
      </c>
      <c r="B520" s="6" t="s">
        <v>1290</v>
      </c>
      <c r="C520" s="6" t="s">
        <v>1291</v>
      </c>
      <c r="D520" s="6" t="s">
        <v>1292</v>
      </c>
      <c r="E520" s="6">
        <v>18.7</v>
      </c>
      <c r="F520" s="6" t="s">
        <v>15</v>
      </c>
      <c r="G520" s="6" t="s">
        <v>15</v>
      </c>
      <c r="H520" s="6" t="s">
        <v>4</v>
      </c>
      <c r="I520" s="6" t="s">
        <v>45</v>
      </c>
      <c r="J520" s="6"/>
      <c r="K520" s="6" t="s">
        <v>46</v>
      </c>
      <c r="M520" s="6">
        <v>458</v>
      </c>
      <c r="N520" s="8">
        <v>0.18</v>
      </c>
      <c r="O520" s="6" t="s">
        <v>34</v>
      </c>
      <c r="P520" s="6" t="s">
        <v>48</v>
      </c>
      <c r="Q520" s="8">
        <v>0.6</v>
      </c>
      <c r="R520" s="6" t="s">
        <v>15</v>
      </c>
      <c r="S520" s="6" t="s">
        <v>1293</v>
      </c>
      <c r="T520" s="17"/>
      <c r="V520" s="9">
        <f t="shared" si="23"/>
        <v>2544.4444444444443</v>
      </c>
      <c r="W520" s="2">
        <f t="shared" si="21"/>
        <v>2544.4444444444443</v>
      </c>
      <c r="X520" s="10">
        <f t="shared" si="22"/>
        <v>0.18</v>
      </c>
      <c r="AA520" s="2">
        <v>1097477.7777777778</v>
      </c>
      <c r="AB520" s="10">
        <v>0.09</v>
      </c>
    </row>
    <row r="521" spans="1:28" ht="27.6" x14ac:dyDescent="0.3">
      <c r="A521" s="6" t="s">
        <v>64</v>
      </c>
      <c r="B521" s="6" t="s">
        <v>1294</v>
      </c>
      <c r="C521" s="6" t="s">
        <v>66</v>
      </c>
      <c r="D521" s="6" t="s">
        <v>1295</v>
      </c>
      <c r="E521" s="6">
        <v>29.92</v>
      </c>
      <c r="F521" s="6">
        <v>31.96</v>
      </c>
      <c r="G521" s="6">
        <v>31.47</v>
      </c>
      <c r="H521" s="6" t="s">
        <v>4</v>
      </c>
      <c r="I521" s="6" t="s">
        <v>45</v>
      </c>
      <c r="J521" s="7">
        <v>45292</v>
      </c>
      <c r="K521" s="6" t="s">
        <v>46</v>
      </c>
      <c r="M521" s="6">
        <v>297</v>
      </c>
      <c r="N521" s="8">
        <v>0.36</v>
      </c>
      <c r="O521" s="6" t="s">
        <v>22</v>
      </c>
      <c r="P521" s="6" t="s">
        <v>15</v>
      </c>
      <c r="Q521" s="6" t="s">
        <v>15</v>
      </c>
      <c r="R521" s="6">
        <v>1.3</v>
      </c>
      <c r="S521" s="6" t="s">
        <v>69</v>
      </c>
      <c r="T521" s="17"/>
      <c r="V521" s="9">
        <f t="shared" si="23"/>
        <v>825</v>
      </c>
      <c r="W521" s="2">
        <f t="shared" si="21"/>
        <v>825</v>
      </c>
      <c r="X521" s="10">
        <f t="shared" si="22"/>
        <v>0.36</v>
      </c>
      <c r="AA521" s="2">
        <v>1228492.3076923077</v>
      </c>
      <c r="AB521" s="10">
        <v>0.13</v>
      </c>
    </row>
    <row r="522" spans="1:28" ht="41.4" x14ac:dyDescent="0.3">
      <c r="A522" s="6" t="s">
        <v>106</v>
      </c>
      <c r="B522" s="6" t="s">
        <v>1296</v>
      </c>
      <c r="C522" s="6" t="s">
        <v>1297</v>
      </c>
      <c r="D522" s="6" t="s">
        <v>1298</v>
      </c>
      <c r="E522" s="6">
        <v>17.690000000000001</v>
      </c>
      <c r="F522" s="6">
        <v>17.690000000000001</v>
      </c>
      <c r="G522" s="6">
        <v>17.690000000000001</v>
      </c>
      <c r="H522" s="6" t="s">
        <v>13</v>
      </c>
      <c r="I522" s="6" t="s">
        <v>14</v>
      </c>
      <c r="J522" s="6"/>
      <c r="K522" s="6" t="s">
        <v>55</v>
      </c>
      <c r="M522" s="6" t="s">
        <v>15</v>
      </c>
      <c r="N522" s="8" t="s">
        <v>15</v>
      </c>
      <c r="O522" s="6" t="s">
        <v>1299</v>
      </c>
      <c r="P522" s="6" t="s">
        <v>48</v>
      </c>
      <c r="Q522" s="6" t="s">
        <v>15</v>
      </c>
      <c r="R522" s="6">
        <v>0.23</v>
      </c>
      <c r="S522" s="6" t="s">
        <v>1300</v>
      </c>
      <c r="T522" s="17"/>
      <c r="V522" s="9" t="e">
        <f t="shared" si="23"/>
        <v>#VALUE!</v>
      </c>
      <c r="W522" s="2">
        <f t="shared" si="21"/>
        <v>0</v>
      </c>
      <c r="X522" s="10" t="str">
        <f t="shared" si="22"/>
        <v>-</v>
      </c>
      <c r="AA522" s="2">
        <v>1286806.25</v>
      </c>
      <c r="AB522" s="10">
        <v>0.16</v>
      </c>
    </row>
    <row r="523" spans="1:28" ht="27.6" x14ac:dyDescent="0.3">
      <c r="A523" s="6" t="s">
        <v>125</v>
      </c>
      <c r="B523" s="6" t="s">
        <v>1301</v>
      </c>
      <c r="C523" s="6" t="s">
        <v>1302</v>
      </c>
      <c r="D523" s="6" t="s">
        <v>1303</v>
      </c>
      <c r="E523" s="6">
        <v>21.07</v>
      </c>
      <c r="F523" s="6">
        <v>20.22</v>
      </c>
      <c r="G523" s="6">
        <v>20.190000000000001</v>
      </c>
      <c r="H523" s="6" t="s">
        <v>13</v>
      </c>
      <c r="I523" s="6" t="s">
        <v>5</v>
      </c>
      <c r="J523" s="6"/>
      <c r="K523" s="6" t="s">
        <v>63</v>
      </c>
      <c r="M523" s="6">
        <v>2232</v>
      </c>
      <c r="N523" s="8">
        <v>0.18</v>
      </c>
      <c r="O523" s="6" t="s">
        <v>34</v>
      </c>
      <c r="P523" s="6" t="s">
        <v>17</v>
      </c>
      <c r="Q523" s="8">
        <v>0.85</v>
      </c>
      <c r="R523" s="6" t="s">
        <v>15</v>
      </c>
      <c r="S523" s="6" t="s">
        <v>1304</v>
      </c>
      <c r="T523" s="17"/>
      <c r="V523" s="9">
        <f t="shared" si="23"/>
        <v>12400</v>
      </c>
      <c r="W523" s="2">
        <f t="shared" si="21"/>
        <v>12400</v>
      </c>
      <c r="X523" s="10">
        <f t="shared" si="22"/>
        <v>0.18</v>
      </c>
      <c r="AA523" s="2">
        <v>1458906.6666666667</v>
      </c>
      <c r="AB523" s="10">
        <v>0.15</v>
      </c>
    </row>
    <row r="524" spans="1:28" ht="27.6" x14ac:dyDescent="0.3">
      <c r="A524" s="6" t="s">
        <v>0</v>
      </c>
      <c r="B524" s="6" t="s">
        <v>1305</v>
      </c>
      <c r="C524" s="6" t="s">
        <v>1306</v>
      </c>
      <c r="D524" s="6" t="s">
        <v>1307</v>
      </c>
      <c r="E524" s="6">
        <v>14.17</v>
      </c>
      <c r="F524" s="6">
        <v>13.9</v>
      </c>
      <c r="G524" s="6">
        <v>13.89</v>
      </c>
      <c r="H524" s="6" t="s">
        <v>13</v>
      </c>
      <c r="I524" s="6" t="s">
        <v>5</v>
      </c>
      <c r="J524" s="7">
        <v>45292</v>
      </c>
      <c r="K524" s="6" t="s">
        <v>6</v>
      </c>
      <c r="M524" s="6">
        <v>141179</v>
      </c>
      <c r="N524" s="8">
        <v>0.17</v>
      </c>
      <c r="O524" s="6" t="s">
        <v>24</v>
      </c>
      <c r="P524" s="6" t="s">
        <v>84</v>
      </c>
      <c r="Q524" s="8">
        <v>1</v>
      </c>
      <c r="R524" s="6">
        <v>0.34</v>
      </c>
      <c r="S524" s="6" t="s">
        <v>1308</v>
      </c>
      <c r="T524" s="17"/>
      <c r="V524" s="9">
        <f t="shared" si="23"/>
        <v>830464.70588235289</v>
      </c>
      <c r="W524" s="2">
        <f t="shared" ref="W524:W531" si="24">IFERROR(V524,0)</f>
        <v>830464.70588235289</v>
      </c>
      <c r="X524" s="10">
        <f t="shared" ref="X524:X531" si="25">N524</f>
        <v>0.17</v>
      </c>
      <c r="AA524" s="2">
        <v>1517321.7391304348</v>
      </c>
      <c r="AB524" s="10">
        <v>0.23</v>
      </c>
    </row>
    <row r="525" spans="1:28" ht="27.6" x14ac:dyDescent="0.3">
      <c r="A525" s="6" t="s">
        <v>125</v>
      </c>
      <c r="B525" s="6" t="s">
        <v>1309</v>
      </c>
      <c r="C525" s="6" t="s">
        <v>1310</v>
      </c>
      <c r="D525" s="6" t="s">
        <v>1311</v>
      </c>
      <c r="E525" s="6">
        <v>13.92</v>
      </c>
      <c r="F525" s="6">
        <v>13.54</v>
      </c>
      <c r="G525" s="6">
        <v>13.53</v>
      </c>
      <c r="H525" s="6" t="s">
        <v>13</v>
      </c>
      <c r="I525" s="6" t="s">
        <v>45</v>
      </c>
      <c r="J525" s="7">
        <v>45292</v>
      </c>
      <c r="K525" s="6" t="s">
        <v>6</v>
      </c>
      <c r="M525" s="6">
        <v>127632</v>
      </c>
      <c r="N525" s="8">
        <v>0.28000000000000003</v>
      </c>
      <c r="O525" s="6" t="s">
        <v>60</v>
      </c>
      <c r="P525" s="6" t="s">
        <v>17</v>
      </c>
      <c r="Q525" s="8">
        <v>0.96</v>
      </c>
      <c r="R525" s="6">
        <v>0.22</v>
      </c>
      <c r="S525" s="6" t="s">
        <v>1312</v>
      </c>
      <c r="T525" s="17"/>
      <c r="V525" s="9">
        <f t="shared" ref="V525:V531" si="26">M525/N525</f>
        <v>455828.57142857136</v>
      </c>
      <c r="W525" s="2">
        <f t="shared" si="24"/>
        <v>455828.57142857136</v>
      </c>
      <c r="X525" s="10">
        <f t="shared" si="25"/>
        <v>0.28000000000000003</v>
      </c>
      <c r="AA525" s="2">
        <v>1816407.6923076923</v>
      </c>
      <c r="AB525" s="10">
        <v>0.13</v>
      </c>
    </row>
    <row r="526" spans="1:28" ht="27.6" x14ac:dyDescent="0.3">
      <c r="A526" s="6" t="s">
        <v>125</v>
      </c>
      <c r="B526" s="6" t="s">
        <v>1309</v>
      </c>
      <c r="C526" s="6" t="s">
        <v>1313</v>
      </c>
      <c r="D526" s="6" t="s">
        <v>1314</v>
      </c>
      <c r="E526" s="6">
        <v>13.96</v>
      </c>
      <c r="F526" s="6">
        <v>13.05</v>
      </c>
      <c r="G526" s="6">
        <v>12.51</v>
      </c>
      <c r="H526" s="6" t="s">
        <v>13</v>
      </c>
      <c r="I526" s="6" t="s">
        <v>5</v>
      </c>
      <c r="J526" s="7">
        <v>45292</v>
      </c>
      <c r="K526" s="6" t="s">
        <v>55</v>
      </c>
      <c r="M526" s="6">
        <v>16970</v>
      </c>
      <c r="N526" s="8">
        <v>0.28000000000000003</v>
      </c>
      <c r="O526" s="6" t="s">
        <v>711</v>
      </c>
      <c r="P526" s="6" t="s">
        <v>17</v>
      </c>
      <c r="Q526" s="8">
        <v>0.79</v>
      </c>
      <c r="R526" s="6">
        <v>0.2</v>
      </c>
      <c r="S526" s="6" t="s">
        <v>1312</v>
      </c>
      <c r="T526" s="17"/>
      <c r="V526" s="9">
        <f t="shared" si="26"/>
        <v>60607.142857142848</v>
      </c>
      <c r="W526" s="2">
        <f t="shared" si="24"/>
        <v>60607.142857142848</v>
      </c>
      <c r="X526" s="10">
        <f t="shared" si="25"/>
        <v>0.28000000000000003</v>
      </c>
      <c r="AA526" s="2">
        <v>2134560</v>
      </c>
      <c r="AB526" s="10">
        <v>0.15</v>
      </c>
    </row>
    <row r="527" spans="1:28" ht="27.6" x14ac:dyDescent="0.3">
      <c r="A527" s="6" t="s">
        <v>64</v>
      </c>
      <c r="B527" s="6" t="s">
        <v>1315</v>
      </c>
      <c r="C527" s="6" t="s">
        <v>66</v>
      </c>
      <c r="D527" s="6" t="s">
        <v>1316</v>
      </c>
      <c r="E527" s="6">
        <v>20</v>
      </c>
      <c r="F527" s="6">
        <v>22.05</v>
      </c>
      <c r="G527" s="6">
        <v>21.55</v>
      </c>
      <c r="H527" s="6" t="s">
        <v>4</v>
      </c>
      <c r="I527" s="6" t="s">
        <v>45</v>
      </c>
      <c r="J527" s="7">
        <v>45292</v>
      </c>
      <c r="K527" s="6" t="s">
        <v>63</v>
      </c>
      <c r="M527" s="6">
        <v>3765</v>
      </c>
      <c r="N527" s="8">
        <v>0.22</v>
      </c>
      <c r="O527" s="6" t="s">
        <v>169</v>
      </c>
      <c r="P527" s="6" t="s">
        <v>8</v>
      </c>
      <c r="Q527" s="8">
        <v>0.51</v>
      </c>
      <c r="R527" s="6">
        <v>0.28000000000000003</v>
      </c>
      <c r="S527" s="6" t="s">
        <v>69</v>
      </c>
      <c r="T527" s="17"/>
      <c r="V527" s="9">
        <f t="shared" si="26"/>
        <v>17113.636363636364</v>
      </c>
      <c r="W527" s="2">
        <f t="shared" si="24"/>
        <v>17113.636363636364</v>
      </c>
      <c r="X527" s="10">
        <f t="shared" si="25"/>
        <v>0.22</v>
      </c>
      <c r="AA527" s="2">
        <v>2174169.2307692305</v>
      </c>
      <c r="AB527" s="10">
        <v>0.13</v>
      </c>
    </row>
    <row r="528" spans="1:28" ht="27.6" x14ac:dyDescent="0.3">
      <c r="A528" s="6" t="s">
        <v>91</v>
      </c>
      <c r="B528" s="6" t="s">
        <v>1317</v>
      </c>
      <c r="C528" s="6" t="s">
        <v>1318</v>
      </c>
      <c r="D528" s="6" t="s">
        <v>75</v>
      </c>
      <c r="E528" s="6">
        <v>21.29</v>
      </c>
      <c r="F528" s="6">
        <v>20.74</v>
      </c>
      <c r="G528" s="6">
        <v>20.02</v>
      </c>
      <c r="H528" s="6" t="s">
        <v>13</v>
      </c>
      <c r="I528" s="6" t="s">
        <v>45</v>
      </c>
      <c r="J528" s="6"/>
      <c r="K528" s="6" t="s">
        <v>6</v>
      </c>
      <c r="M528" s="6" t="s">
        <v>15</v>
      </c>
      <c r="N528" s="8" t="s">
        <v>15</v>
      </c>
      <c r="O528" s="6" t="s">
        <v>798</v>
      </c>
      <c r="P528" s="6" t="s">
        <v>32</v>
      </c>
      <c r="Q528" s="8">
        <v>0.98</v>
      </c>
      <c r="R528" s="6">
        <v>0.3</v>
      </c>
      <c r="S528" s="6" t="s">
        <v>1319</v>
      </c>
      <c r="T528" s="17"/>
      <c r="V528" s="9" t="e">
        <f t="shared" si="26"/>
        <v>#VALUE!</v>
      </c>
      <c r="W528" s="2">
        <f t="shared" si="24"/>
        <v>0</v>
      </c>
      <c r="X528" s="10" t="str">
        <f t="shared" si="25"/>
        <v>-</v>
      </c>
      <c r="AA528" s="2">
        <v>2487200</v>
      </c>
      <c r="AB528" s="10">
        <v>0.09</v>
      </c>
    </row>
    <row r="529" spans="1:28" ht="27.6" x14ac:dyDescent="0.3">
      <c r="A529" s="6" t="s">
        <v>79</v>
      </c>
      <c r="B529" s="6" t="s">
        <v>1320</v>
      </c>
      <c r="C529" s="6" t="s">
        <v>1321</v>
      </c>
      <c r="D529" s="6" t="s">
        <v>1322</v>
      </c>
      <c r="E529" s="6">
        <v>20.93</v>
      </c>
      <c r="F529" s="6">
        <v>20.66</v>
      </c>
      <c r="G529" s="6">
        <v>20.63</v>
      </c>
      <c r="H529" s="6" t="s">
        <v>4</v>
      </c>
      <c r="I529" s="6" t="s">
        <v>45</v>
      </c>
      <c r="J529" s="6"/>
      <c r="K529" s="6" t="s">
        <v>55</v>
      </c>
      <c r="M529" s="6">
        <v>6468</v>
      </c>
      <c r="N529" s="8">
        <v>0.13</v>
      </c>
      <c r="O529" s="6" t="s">
        <v>227</v>
      </c>
      <c r="P529" s="6" t="s">
        <v>8</v>
      </c>
      <c r="Q529" s="8">
        <v>0.61</v>
      </c>
      <c r="R529" s="6">
        <v>0.44</v>
      </c>
      <c r="S529" s="6" t="s">
        <v>1323</v>
      </c>
      <c r="T529" s="17"/>
      <c r="V529" s="9">
        <f t="shared" si="26"/>
        <v>49753.846153846149</v>
      </c>
      <c r="W529" s="2">
        <f t="shared" si="24"/>
        <v>49753.846153846149</v>
      </c>
      <c r="X529" s="10">
        <f t="shared" si="25"/>
        <v>0.13</v>
      </c>
      <c r="AA529" s="2">
        <v>3563778.5714285709</v>
      </c>
      <c r="AB529" s="10">
        <v>0.14000000000000001</v>
      </c>
    </row>
    <row r="530" spans="1:28" ht="41.4" x14ac:dyDescent="0.3">
      <c r="A530" s="6" t="s">
        <v>79</v>
      </c>
      <c r="B530" s="6" t="s">
        <v>1324</v>
      </c>
      <c r="C530" s="6" t="s">
        <v>1325</v>
      </c>
      <c r="D530" s="6" t="s">
        <v>1326</v>
      </c>
      <c r="E530" s="6">
        <v>12.78</v>
      </c>
      <c r="F530" s="6">
        <v>12.46</v>
      </c>
      <c r="G530" s="6">
        <v>12.41</v>
      </c>
      <c r="H530" s="6" t="s">
        <v>13</v>
      </c>
      <c r="I530" s="6" t="s">
        <v>14</v>
      </c>
      <c r="J530" s="6"/>
      <c r="K530" s="6" t="s">
        <v>55</v>
      </c>
      <c r="M530" s="6">
        <v>4579</v>
      </c>
      <c r="N530" s="8">
        <v>0.13</v>
      </c>
      <c r="O530" s="6" t="s">
        <v>331</v>
      </c>
      <c r="P530" s="6" t="s">
        <v>8</v>
      </c>
      <c r="Q530" s="8">
        <v>0.3</v>
      </c>
      <c r="R530" s="6">
        <v>0.25</v>
      </c>
      <c r="S530" s="6" t="s">
        <v>1327</v>
      </c>
      <c r="T530" s="17"/>
      <c r="V530" s="9">
        <f t="shared" si="26"/>
        <v>35223.076923076922</v>
      </c>
      <c r="W530" s="2">
        <f t="shared" si="24"/>
        <v>35223.076923076922</v>
      </c>
      <c r="X530" s="10">
        <f t="shared" si="25"/>
        <v>0.13</v>
      </c>
      <c r="AA530" s="2">
        <v>5646638.461538461</v>
      </c>
      <c r="AB530" s="10">
        <v>0.13</v>
      </c>
    </row>
    <row r="531" spans="1:28" ht="27.6" x14ac:dyDescent="0.3">
      <c r="A531" s="6" t="s">
        <v>79</v>
      </c>
      <c r="B531" s="6" t="s">
        <v>1324</v>
      </c>
      <c r="C531" s="6" t="s">
        <v>1325</v>
      </c>
      <c r="D531" s="6" t="s">
        <v>1328</v>
      </c>
      <c r="E531" s="6">
        <v>12.78</v>
      </c>
      <c r="F531" s="6">
        <v>12.46</v>
      </c>
      <c r="G531" s="6">
        <v>12.41</v>
      </c>
      <c r="H531" s="6" t="s">
        <v>54</v>
      </c>
      <c r="I531" s="6" t="s">
        <v>14</v>
      </c>
      <c r="J531" s="7">
        <v>45383</v>
      </c>
      <c r="K531" s="6" t="s">
        <v>55</v>
      </c>
      <c r="M531" s="6">
        <v>23391</v>
      </c>
      <c r="N531" s="8">
        <v>0.18</v>
      </c>
      <c r="O531" s="6" t="s">
        <v>334</v>
      </c>
      <c r="P531" s="6" t="s">
        <v>48</v>
      </c>
      <c r="Q531" s="8">
        <v>0.56000000000000005</v>
      </c>
      <c r="R531" s="6">
        <v>0.38</v>
      </c>
      <c r="S531" s="6" t="s">
        <v>1327</v>
      </c>
      <c r="T531" s="17"/>
      <c r="V531" s="9">
        <f t="shared" si="26"/>
        <v>129950</v>
      </c>
      <c r="W531" s="2">
        <f t="shared" si="24"/>
        <v>129950</v>
      </c>
      <c r="X531" s="10">
        <f t="shared" si="25"/>
        <v>0.18</v>
      </c>
      <c r="AA531" s="2">
        <v>9707244.444444444</v>
      </c>
      <c r="AB531" s="10">
        <v>0.09</v>
      </c>
    </row>
  </sheetData>
  <sortState ref="AA11:AB531">
    <sortCondition ref="AA11:AA531"/>
  </sortState>
  <conditionalFormatting sqref="N11:N531">
    <cfRule type="cellIs" dxfId="1" priority="2" operator="greaterThanOrEqual">
      <formula>$N$8</formula>
    </cfRule>
  </conditionalFormatting>
  <conditionalFormatting sqref="M11:M531">
    <cfRule type="cellIs" dxfId="0" priority="1" operator="greaterThanOrEqual">
      <formula>$M$8</formula>
    </cfRule>
  </conditionalFormatting>
  <hyperlinks>
    <hyperlink ref="A1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Fette, Max</dc:creator>
  <cp:lastModifiedBy>Billerbeck, Anna</cp:lastModifiedBy>
  <dcterms:created xsi:type="dcterms:W3CDTF">2024-06-25T13:03:17Z</dcterms:created>
  <dcterms:modified xsi:type="dcterms:W3CDTF">2024-07-05T12:16:41Z</dcterms:modified>
</cp:coreProperties>
</file>