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920" yWindow="0" windowWidth="25600" windowHeight="15620" tabRatio="500"/>
  </bookViews>
  <sheets>
    <sheet name="Sprint 5 Chart" sheetId="4" r:id="rId1"/>
    <sheet name="Table Sprint 5" sheetId="1" r:id="rId2"/>
    <sheet name="Table Sprint 4" sheetId="2" r:id="rId3"/>
    <sheet name="Sprint 4 Char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2" l="1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" i="1"/>
  <c r="B3" i="1"/>
  <c r="B4" i="1"/>
  <c r="B5" i="1"/>
  <c r="B6" i="1"/>
  <c r="B7" i="1"/>
  <c r="B8" i="1"/>
  <c r="B9" i="1"/>
  <c r="B10" i="1"/>
  <c r="B11" i="1"/>
  <c r="B12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</calcChain>
</file>

<file path=xl/sharedStrings.xml><?xml version="1.0" encoding="utf-8"?>
<sst xmlns="http://schemas.openxmlformats.org/spreadsheetml/2006/main" count="65" uniqueCount="46">
  <si>
    <t>Stories for the Sprint 4</t>
  </si>
  <si>
    <t>Total Hours</t>
  </si>
  <si>
    <t>Day 1 (Hours)</t>
  </si>
  <si>
    <t>Day 2 (Hours)</t>
  </si>
  <si>
    <t>Day 3 (Hours)</t>
  </si>
  <si>
    <t>Day 4 (Hours)</t>
  </si>
  <si>
    <t>Day 5 (Hours)</t>
  </si>
  <si>
    <t>Day 6 (Hours)</t>
  </si>
  <si>
    <t>Day 7 (Hours)</t>
  </si>
  <si>
    <t>Day 8 (Hours)</t>
  </si>
  <si>
    <t>Day 9 (Hours)</t>
  </si>
  <si>
    <t>Day 10 (Hours)</t>
  </si>
  <si>
    <t>Day 11 (Hours)</t>
  </si>
  <si>
    <t>Day 12 (Hours)</t>
  </si>
  <si>
    <t>Day 13 (Hours)</t>
  </si>
  <si>
    <t>Day 14 (Hours)</t>
  </si>
  <si>
    <t>Creating Unit Test for Travis</t>
  </si>
  <si>
    <t>CSS for Profile Page (Mario) #138</t>
  </si>
  <si>
    <t>Routing for Pages</t>
  </si>
  <si>
    <t>Profile Page Format</t>
  </si>
  <si>
    <t>CSS for WebPage #95 (Seb, Siamak)</t>
  </si>
  <si>
    <t>Form to get Update User Information</t>
  </si>
  <si>
    <t>Display User's Info in Profile Page</t>
  </si>
  <si>
    <t>Change Profile Picture</t>
  </si>
  <si>
    <t>CSS for WebPage #147 (Josh)</t>
  </si>
  <si>
    <t>User's "I Want This" Page listing their wants</t>
  </si>
  <si>
    <t>Click Title of Ad to Ad Page #130 (Arnav, Siamak, Josh)</t>
  </si>
  <si>
    <t>Most Liked Wants on Home Page</t>
  </si>
  <si>
    <t>Populate Ad Page #131 (Arnav, Josh, Siamak)</t>
  </si>
  <si>
    <t>Add Pictures to Ad #132 (Arnav, Josh, Siamak)</t>
  </si>
  <si>
    <t>CSS change</t>
  </si>
  <si>
    <t>Makers/Wanters Visible on Ad #134 (Arnav, Josh, Siamak)</t>
  </si>
  <si>
    <t>Communicate Between Collections</t>
  </si>
  <si>
    <t>Refactor Code</t>
  </si>
  <si>
    <t>Bug fixing</t>
  </si>
  <si>
    <t>Model Software with Architecture(Arnav) #136</t>
  </si>
  <si>
    <t>Putting want cards in want page</t>
  </si>
  <si>
    <t>Travis Test Cases #57 (Nick)</t>
  </si>
  <si>
    <t>DO NOT WRITE HERE!!!! --Go to sprint 5 tab at the bottom</t>
  </si>
  <si>
    <t>Momo's Bug Fixes (includes Footer at Bottom, deletion of a want, parsing date/time)</t>
  </si>
  <si>
    <t>Dropdown for Search Bar (Darrin)</t>
  </si>
  <si>
    <t>Remaining Effort</t>
  </si>
  <si>
    <t>Ideal Burndown</t>
  </si>
  <si>
    <t>Stories Remaining</t>
  </si>
  <si>
    <t>Stories Completed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</si>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</sst>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4"/>
      <name val="Arial"/>
    </font>
    <font>
      <sz val="12"/>
      <name val="Arial"/>
    </font>
    <font>
      <sz val="12"/>
      <name val="Times New Roman"/>
    </font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8"/>
      <color rgb="FFFF0000"/>
      <name val="Arial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/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FF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FF"/>
      </bottom>
      <diagonal/>
    </border>
    <border>
      <left/>
      <right style="thin">
        <color rgb="FF000000"/>
      </right>
      <top style="thin">
        <color rgb="FF000000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FF"/>
      </bottom>
      <diagonal/>
    </border>
    <border>
      <left/>
      <right style="thin">
        <color rgb="FF0000FF"/>
      </right>
      <top style="thin">
        <color rgb="FF000000"/>
      </top>
      <bottom style="thin">
        <color rgb="FF0000FF"/>
      </bottom>
      <diagonal/>
    </border>
    <border>
      <left/>
      <right style="thin">
        <color rgb="FF000000"/>
      </right>
      <top/>
      <bottom style="thin">
        <color rgb="FF0000FF"/>
      </bottom>
      <diagonal/>
    </border>
    <border>
      <left style="thin">
        <color rgb="FF000000"/>
      </left>
      <right style="thin">
        <color rgb="FF0000FF"/>
      </right>
      <top/>
      <bottom style="thin">
        <color rgb="FF0000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0000"/>
      </right>
      <top/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FF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FF00FF"/>
      </bottom>
      <diagonal/>
    </border>
    <border>
      <left/>
      <right style="thin">
        <color rgb="FF000000"/>
      </right>
      <top style="thin">
        <color rgb="FFFFFF00"/>
      </top>
      <bottom style="thin">
        <color rgb="FFFF00FF"/>
      </bottom>
      <diagonal/>
    </border>
    <border>
      <left style="thin">
        <color rgb="FFFF0000"/>
      </left>
      <right style="thin">
        <color rgb="FF000000"/>
      </right>
      <top/>
      <bottom/>
      <diagonal/>
    </border>
    <border>
      <left style="thin">
        <color rgb="FF0000FF"/>
      </left>
      <right style="thin">
        <color rgb="FF000000"/>
      </right>
      <top/>
      <bottom style="thin">
        <color rgb="FF00FF00"/>
      </bottom>
      <diagonal/>
    </border>
    <border>
      <left/>
      <right style="thin">
        <color rgb="FF000000"/>
      </right>
      <top/>
      <bottom style="thin">
        <color rgb="FF00FF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FF00"/>
      </left>
      <right style="thin">
        <color rgb="FF000000"/>
      </right>
      <top/>
      <bottom style="thin">
        <color rgb="FF00FF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FF00"/>
      </right>
      <top/>
      <bottom style="thin">
        <color rgb="FF00FF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FF00"/>
      </left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0000"/>
      </right>
      <top style="thin">
        <color rgb="FF00FF00"/>
      </top>
      <bottom style="thin">
        <color rgb="FF00FF00"/>
      </bottom>
      <diagonal/>
    </border>
    <border>
      <left/>
      <right style="thin">
        <color rgb="FF000000"/>
      </right>
      <top/>
      <bottom style="thin">
        <color rgb="FFFF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3" fillId="4" borderId="6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6" fillId="0" borderId="11" xfId="0" applyFont="1" applyBorder="1" applyAlignment="1">
      <alignment horizontal="right" wrapText="1"/>
    </xf>
    <xf numFmtId="0" fontId="5" fillId="0" borderId="12" xfId="0" applyFont="1" applyBorder="1" applyAlignment="1">
      <alignment wrapText="1"/>
    </xf>
    <xf numFmtId="0" fontId="4" fillId="4" borderId="13" xfId="0" applyFont="1" applyFill="1" applyBorder="1" applyAlignment="1">
      <alignment wrapText="1"/>
    </xf>
    <xf numFmtId="0" fontId="6" fillId="0" borderId="14" xfId="0" applyFont="1" applyBorder="1" applyAlignment="1">
      <alignment horizontal="right" wrapText="1"/>
    </xf>
    <xf numFmtId="0" fontId="5" fillId="0" borderId="15" xfId="0" applyFont="1" applyBorder="1" applyAlignment="1">
      <alignment wrapText="1"/>
    </xf>
    <xf numFmtId="0" fontId="6" fillId="6" borderId="14" xfId="0" applyFont="1" applyFill="1" applyBorder="1" applyAlignment="1">
      <alignment horizontal="right" wrapText="1"/>
    </xf>
    <xf numFmtId="0" fontId="5" fillId="6" borderId="15" xfId="0" applyFont="1" applyFill="1" applyBorder="1" applyAlignment="1">
      <alignment wrapText="1"/>
    </xf>
    <xf numFmtId="0" fontId="6" fillId="0" borderId="16" xfId="0" applyFont="1" applyBorder="1" applyAlignment="1">
      <alignment horizontal="right" wrapText="1"/>
    </xf>
    <xf numFmtId="0" fontId="6" fillId="0" borderId="17" xfId="0" applyFont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5" fillId="0" borderId="18" xfId="0" applyFont="1" applyBorder="1" applyAlignment="1">
      <alignment wrapText="1"/>
    </xf>
    <xf numFmtId="0" fontId="6" fillId="5" borderId="19" xfId="0" applyFont="1" applyFill="1" applyBorder="1" applyAlignment="1">
      <alignment horizontal="right" wrapText="1"/>
    </xf>
    <xf numFmtId="0" fontId="4" fillId="4" borderId="20" xfId="0" applyFont="1" applyFill="1" applyBorder="1" applyAlignment="1">
      <alignment wrapText="1"/>
    </xf>
    <xf numFmtId="0" fontId="6" fillId="6" borderId="5" xfId="0" applyFont="1" applyFill="1" applyBorder="1" applyAlignment="1">
      <alignment horizontal="right" wrapText="1"/>
    </xf>
    <xf numFmtId="0" fontId="6" fillId="6" borderId="11" xfId="0" applyFont="1" applyFill="1" applyBorder="1" applyAlignment="1">
      <alignment horizontal="right" wrapText="1"/>
    </xf>
    <xf numFmtId="0" fontId="6" fillId="0" borderId="5" xfId="0" applyFont="1" applyBorder="1" applyAlignment="1"/>
    <xf numFmtId="0" fontId="5" fillId="0" borderId="21" xfId="0" applyFont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6" fillId="5" borderId="11" xfId="0" applyFont="1" applyFill="1" applyBorder="1" applyAlignment="1">
      <alignment horizontal="right" wrapText="1"/>
    </xf>
    <xf numFmtId="0" fontId="5" fillId="0" borderId="23" xfId="0" applyFont="1" applyBorder="1" applyAlignment="1">
      <alignment wrapText="1"/>
    </xf>
    <xf numFmtId="0" fontId="6" fillId="0" borderId="11" xfId="0" applyFont="1" applyBorder="1" applyAlignment="1">
      <alignment horizontal="right" wrapText="1"/>
    </xf>
    <xf numFmtId="0" fontId="6" fillId="0" borderId="19" xfId="0" applyFont="1" applyBorder="1" applyAlignment="1">
      <alignment horizontal="right" wrapText="1"/>
    </xf>
    <xf numFmtId="0" fontId="6" fillId="6" borderId="11" xfId="0" applyFont="1" applyFill="1" applyBorder="1" applyAlignment="1">
      <alignment horizontal="right" wrapText="1"/>
    </xf>
    <xf numFmtId="0" fontId="6" fillId="0" borderId="19" xfId="0" applyFont="1" applyBorder="1" applyAlignment="1">
      <alignment horizontal="right" wrapText="1"/>
    </xf>
    <xf numFmtId="0" fontId="6" fillId="0" borderId="11" xfId="0" applyFont="1" applyBorder="1" applyAlignment="1">
      <alignment horizontal="right" wrapText="1"/>
    </xf>
    <xf numFmtId="0" fontId="6" fillId="0" borderId="24" xfId="0" applyFont="1" applyBorder="1" applyAlignment="1">
      <alignment horizontal="right" wrapText="1"/>
    </xf>
    <xf numFmtId="0" fontId="6" fillId="6" borderId="11" xfId="0" applyFont="1" applyFill="1" applyBorder="1" applyAlignment="1">
      <alignment horizontal="right" wrapText="1"/>
    </xf>
    <xf numFmtId="0" fontId="4" fillId="4" borderId="25" xfId="0" applyFont="1" applyFill="1" applyBorder="1" applyAlignment="1">
      <alignment wrapText="1"/>
    </xf>
    <xf numFmtId="0" fontId="3" fillId="4" borderId="26" xfId="0" applyFont="1" applyFill="1" applyBorder="1" applyAlignment="1">
      <alignment wrapText="1"/>
    </xf>
    <xf numFmtId="0" fontId="6" fillId="0" borderId="27" xfId="0" applyFont="1" applyBorder="1" applyAlignment="1">
      <alignment horizontal="right" wrapText="1"/>
    </xf>
    <xf numFmtId="0" fontId="6" fillId="5" borderId="28" xfId="0" applyFont="1" applyFill="1" applyBorder="1" applyAlignment="1">
      <alignment horizontal="right" wrapText="1"/>
    </xf>
    <xf numFmtId="0" fontId="6" fillId="0" borderId="28" xfId="0" applyFont="1" applyBorder="1" applyAlignment="1"/>
    <xf numFmtId="0" fontId="6" fillId="0" borderId="27" xfId="0" applyFont="1" applyBorder="1" applyAlignment="1">
      <alignment horizontal="right" wrapText="1"/>
    </xf>
    <xf numFmtId="0" fontId="6" fillId="6" borderId="28" xfId="0" applyFont="1" applyFill="1" applyBorder="1" applyAlignment="1">
      <alignment horizontal="right" wrapText="1"/>
    </xf>
    <xf numFmtId="0" fontId="6" fillId="0" borderId="27" xfId="0" applyFont="1" applyBorder="1" applyAlignment="1"/>
    <xf numFmtId="0" fontId="3" fillId="4" borderId="29" xfId="0" applyFont="1" applyFill="1" applyBorder="1" applyAlignment="1">
      <alignment wrapText="1"/>
    </xf>
    <xf numFmtId="0" fontId="6" fillId="6" borderId="27" xfId="0" applyFont="1" applyFill="1" applyBorder="1" applyAlignment="1"/>
    <xf numFmtId="0" fontId="6" fillId="5" borderId="30" xfId="0" applyFont="1" applyFill="1" applyBorder="1" applyAlignment="1">
      <alignment horizontal="right" wrapText="1"/>
    </xf>
    <xf numFmtId="0" fontId="6" fillId="0" borderId="31" xfId="0" applyFont="1" applyBorder="1" applyAlignment="1"/>
    <xf numFmtId="0" fontId="4" fillId="4" borderId="32" xfId="0" applyFont="1" applyFill="1" applyBorder="1" applyAlignment="1">
      <alignment wrapText="1"/>
    </xf>
    <xf numFmtId="0" fontId="6" fillId="0" borderId="30" xfId="0" applyFont="1" applyBorder="1" applyAlignment="1"/>
    <xf numFmtId="0" fontId="6" fillId="5" borderId="19" xfId="0" applyFont="1" applyFill="1" applyBorder="1" applyAlignment="1">
      <alignment horizontal="right" wrapText="1"/>
    </xf>
    <xf numFmtId="0" fontId="6" fillId="0" borderId="33" xfId="0" applyFont="1" applyBorder="1" applyAlignment="1">
      <alignment horizontal="right" wrapText="1"/>
    </xf>
    <xf numFmtId="0" fontId="6" fillId="6" borderId="30" xfId="0" applyFont="1" applyFill="1" applyBorder="1" applyAlignment="1"/>
    <xf numFmtId="0" fontId="6" fillId="0" borderId="33" xfId="0" applyFont="1" applyBorder="1" applyAlignment="1">
      <alignment horizontal="right" wrapText="1"/>
    </xf>
    <xf numFmtId="0" fontId="3" fillId="4" borderId="34" xfId="0" applyFont="1" applyFill="1" applyBorder="1" applyAlignment="1">
      <alignment wrapText="1"/>
    </xf>
    <xf numFmtId="0" fontId="6" fillId="6" borderId="33" xfId="0" applyFont="1" applyFill="1" applyBorder="1" applyAlignment="1">
      <alignment horizontal="right" wrapText="1"/>
    </xf>
    <xf numFmtId="0" fontId="6" fillId="0" borderId="28" xfId="0" applyFont="1" applyBorder="1" applyAlignment="1"/>
    <xf numFmtId="0" fontId="4" fillId="4" borderId="35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right" wrapText="1"/>
    </xf>
    <xf numFmtId="0" fontId="6" fillId="5" borderId="11" xfId="0" applyFont="1" applyFill="1" applyBorder="1" applyAlignment="1">
      <alignment horizontal="right" wrapText="1"/>
    </xf>
    <xf numFmtId="0" fontId="6" fillId="0" borderId="36" xfId="0" applyFont="1" applyBorder="1" applyAlignment="1">
      <alignment horizontal="right" wrapText="1"/>
    </xf>
    <xf numFmtId="0" fontId="6" fillId="6" borderId="36" xfId="0" applyFont="1" applyFill="1" applyBorder="1" applyAlignment="1">
      <alignment horizontal="right" wrapText="1"/>
    </xf>
    <xf numFmtId="0" fontId="4" fillId="4" borderId="39" xfId="0" applyFont="1" applyFill="1" applyBorder="1" applyAlignment="1">
      <alignment wrapText="1"/>
    </xf>
    <xf numFmtId="0" fontId="6" fillId="0" borderId="36" xfId="0" applyFont="1" applyBorder="1" applyAlignment="1">
      <alignment horizontal="right"/>
    </xf>
    <xf numFmtId="0" fontId="6" fillId="7" borderId="2" xfId="0" applyFont="1" applyFill="1" applyBorder="1" applyAlignment="1"/>
    <xf numFmtId="0" fontId="6" fillId="6" borderId="36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0" fontId="4" fillId="4" borderId="44" xfId="0" applyFont="1" applyFill="1" applyBorder="1" applyAlignment="1">
      <alignment wrapText="1"/>
    </xf>
    <xf numFmtId="0" fontId="6" fillId="0" borderId="11" xfId="0" applyFont="1" applyBorder="1" applyAlignment="1">
      <alignment horizontal="right"/>
    </xf>
    <xf numFmtId="0" fontId="6" fillId="7" borderId="2" xfId="0" applyFont="1" applyFill="1" applyBorder="1" applyAlignment="1">
      <alignment horizontal="right" wrapText="1"/>
    </xf>
    <xf numFmtId="0" fontId="4" fillId="4" borderId="45" xfId="0" applyFont="1" applyFill="1" applyBorder="1" applyAlignment="1">
      <alignment wrapText="1"/>
    </xf>
    <xf numFmtId="0" fontId="6" fillId="5" borderId="2" xfId="0" applyFont="1" applyFill="1" applyBorder="1" applyAlignment="1"/>
    <xf numFmtId="0" fontId="6" fillId="7" borderId="2" xfId="0" applyFont="1" applyFill="1" applyBorder="1" applyAlignment="1"/>
    <xf numFmtId="0" fontId="6" fillId="5" borderId="46" xfId="0" applyFont="1" applyFill="1" applyBorder="1" applyAlignment="1">
      <alignment horizontal="right" wrapText="1"/>
    </xf>
    <xf numFmtId="0" fontId="5" fillId="7" borderId="2" xfId="0" applyFont="1" applyFill="1" applyBorder="1" applyAlignment="1">
      <alignment wrapText="1"/>
    </xf>
    <xf numFmtId="0" fontId="6" fillId="0" borderId="46" xfId="0" applyFont="1" applyBorder="1" applyAlignment="1"/>
    <xf numFmtId="0" fontId="6" fillId="0" borderId="11" xfId="0" applyFont="1" applyBorder="1" applyAlignment="1"/>
    <xf numFmtId="0" fontId="5" fillId="5" borderId="2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0" fontId="5" fillId="7" borderId="7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8" fillId="8" borderId="43" xfId="0" applyFont="1" applyFill="1" applyBorder="1"/>
    <xf numFmtId="0" fontId="8" fillId="8" borderId="38" xfId="0" applyFont="1" applyFill="1" applyBorder="1"/>
    <xf numFmtId="0" fontId="2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7" fillId="7" borderId="37" xfId="0" applyFont="1" applyFill="1" applyBorder="1" applyAlignment="1">
      <alignment wrapText="1"/>
    </xf>
    <xf numFmtId="0" fontId="5" fillId="0" borderId="38" xfId="0" applyFont="1" applyBorder="1"/>
    <xf numFmtId="0" fontId="5" fillId="0" borderId="40" xfId="0" applyFont="1" applyBorder="1"/>
    <xf numFmtId="0" fontId="5" fillId="0" borderId="41" xfId="0" applyFont="1" applyBorder="1"/>
    <xf numFmtId="0" fontId="5" fillId="0" borderId="43" xfId="0" applyFont="1" applyBorder="1"/>
    <xf numFmtId="0" fontId="5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5 BurnDown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'Table Sprint 5'!$A$26</c:f>
              <c:strCache>
                <c:ptCount val="1"/>
                <c:pt idx="0">
                  <c:v>Stories Remaining</c:v>
                </c:pt>
              </c:strCache>
            </c:strRef>
          </c:tx>
          <c:invertIfNegative val="0"/>
          <c:cat>
            <c:strRef>
              <c:f>'Table Sprint 5'!$B$1:$P$1</c:f>
              <c:strCache>
                <c:ptCount val="15"/>
                <c:pt idx="0">
                  <c:v>Total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5'!$B$26:$P$26</c:f>
              <c:numCache>
                <c:formatCode>General</c:formatCode>
                <c:ptCount val="15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  <c:pt idx="11">
                  <c:v>7.0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'Table Sprint 5'!$A$27</c:f>
              <c:strCache>
                <c:ptCount val="1"/>
                <c:pt idx="0">
                  <c:v>Stories Completed</c:v>
                </c:pt>
              </c:strCache>
            </c:strRef>
          </c:tx>
          <c:invertIfNegative val="0"/>
          <c:cat>
            <c:strRef>
              <c:f>'Table Sprint 5'!$B$1:$P$1</c:f>
              <c:strCache>
                <c:ptCount val="15"/>
                <c:pt idx="0">
                  <c:v>Total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5'!$B$27:$P$27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5866056"/>
        <c:axId val="-2099120840"/>
      </c:barChart>
      <c:lineChart>
        <c:grouping val="standard"/>
        <c:varyColors val="0"/>
        <c:ser>
          <c:idx val="0"/>
          <c:order val="0"/>
          <c:tx>
            <c:strRef>
              <c:f>'Table Sprint 5'!$A$24</c:f>
              <c:strCache>
                <c:ptCount val="1"/>
                <c:pt idx="0">
                  <c:v>Remaining Effort</c:v>
                </c:pt>
              </c:strCache>
            </c:strRef>
          </c:tx>
          <c:marker>
            <c:symbol val="none"/>
          </c:marker>
          <c:cat>
            <c:strRef>
              <c:f>'Table Sprint 5'!$B$1:$P$1</c:f>
              <c:strCache>
                <c:ptCount val="15"/>
                <c:pt idx="0">
                  <c:v>Total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5'!$B$24:$P$24</c:f>
              <c:numCache>
                <c:formatCode>General</c:formatCode>
                <c:ptCount val="15"/>
                <c:pt idx="0">
                  <c:v>68.0</c:v>
                </c:pt>
                <c:pt idx="1">
                  <c:v>68.0</c:v>
                </c:pt>
                <c:pt idx="2">
                  <c:v>68.0</c:v>
                </c:pt>
                <c:pt idx="3">
                  <c:v>68.0</c:v>
                </c:pt>
                <c:pt idx="4">
                  <c:v>68.0</c:v>
                </c:pt>
                <c:pt idx="5">
                  <c:v>64.0</c:v>
                </c:pt>
                <c:pt idx="6">
                  <c:v>62.0</c:v>
                </c:pt>
                <c:pt idx="7">
                  <c:v>60.0</c:v>
                </c:pt>
                <c:pt idx="8">
                  <c:v>54.0</c:v>
                </c:pt>
                <c:pt idx="9">
                  <c:v>49.0</c:v>
                </c:pt>
                <c:pt idx="10">
                  <c:v>39.0</c:v>
                </c:pt>
                <c:pt idx="11">
                  <c:v>21.0</c:v>
                </c:pt>
                <c:pt idx="12">
                  <c:v>10.0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'Table Sprint 5'!$A$25</c:f>
              <c:strCache>
                <c:ptCount val="1"/>
                <c:pt idx="0">
                  <c:v>Ideal Burndown</c:v>
                </c:pt>
              </c:strCache>
            </c:strRef>
          </c:tx>
          <c:marker>
            <c:symbol val="none"/>
          </c:marker>
          <c:cat>
            <c:strRef>
              <c:f>'Table Sprint 5'!$B$1:$P$1</c:f>
              <c:strCache>
                <c:ptCount val="15"/>
                <c:pt idx="0">
                  <c:v>Total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5'!$B$25:$P$25</c:f>
              <c:numCache>
                <c:formatCode>General</c:formatCode>
                <c:ptCount val="15"/>
                <c:pt idx="0">
                  <c:v>68.0</c:v>
                </c:pt>
                <c:pt idx="1">
                  <c:v>63.14285714285714</c:v>
                </c:pt>
                <c:pt idx="2">
                  <c:v>58.2857142857143</c:v>
                </c:pt>
                <c:pt idx="3">
                  <c:v>53.42857142857143</c:v>
                </c:pt>
                <c:pt idx="4">
                  <c:v>48.57142857142858</c:v>
                </c:pt>
                <c:pt idx="5">
                  <c:v>43.71428571428573</c:v>
                </c:pt>
                <c:pt idx="6">
                  <c:v>38.85714285714288</c:v>
                </c:pt>
                <c:pt idx="7">
                  <c:v>34.00000000000002</c:v>
                </c:pt>
                <c:pt idx="8">
                  <c:v>29.14285714285716</c:v>
                </c:pt>
                <c:pt idx="9">
                  <c:v>24.28571428571431</c:v>
                </c:pt>
                <c:pt idx="10">
                  <c:v>19.42857142857145</c:v>
                </c:pt>
                <c:pt idx="11">
                  <c:v>14.5714285714286</c:v>
                </c:pt>
                <c:pt idx="12">
                  <c:v>9.714285714285733</c:v>
                </c:pt>
                <c:pt idx="13">
                  <c:v>4.857142857142876</c:v>
                </c:pt>
                <c:pt idx="14">
                  <c:v>1.95399252334028E-14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66056"/>
        <c:axId val="-2099120840"/>
      </c:lineChart>
      <c:catAx>
        <c:axId val="-211586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20840"/>
        <c:crosses val="autoZero"/>
        <c:auto val="1"/>
        <c:lblAlgn val="ctr"/>
        <c:lblOffset val="100"/>
        <c:noMultiLvlLbl val="0"/>
      </c:catAx>
      <c:valAx>
        <c:axId val="-209912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86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5 BurnDown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'Table Sprint 5'!$A$26</c:f>
              <c:strCache>
                <c:ptCount val="1"/>
                <c:pt idx="0">
                  <c:v>Stories Remaining</c:v>
                </c:pt>
              </c:strCache>
            </c:strRef>
          </c:tx>
          <c:invertIfNegative val="0"/>
          <c:cat>
            <c:strRef>
              <c:f>'Table Sprint 5'!$B$1:$P$1</c:f>
              <c:strCache>
                <c:ptCount val="15"/>
                <c:pt idx="0">
                  <c:v>Total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5'!$B$26:$P$26</c:f>
              <c:numCache>
                <c:formatCode>General</c:formatCode>
                <c:ptCount val="15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  <c:pt idx="11">
                  <c:v>7.0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'Table Sprint 5'!$A$27</c:f>
              <c:strCache>
                <c:ptCount val="1"/>
                <c:pt idx="0">
                  <c:v>Stories Completed</c:v>
                </c:pt>
              </c:strCache>
            </c:strRef>
          </c:tx>
          <c:invertIfNegative val="0"/>
          <c:cat>
            <c:strRef>
              <c:f>'Table Sprint 5'!$B$1:$P$1</c:f>
              <c:strCache>
                <c:ptCount val="15"/>
                <c:pt idx="0">
                  <c:v>Total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5'!$B$27:$P$27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718360"/>
        <c:axId val="-2120715272"/>
      </c:barChart>
      <c:lineChart>
        <c:grouping val="standard"/>
        <c:varyColors val="0"/>
        <c:ser>
          <c:idx val="0"/>
          <c:order val="0"/>
          <c:tx>
            <c:strRef>
              <c:f>'Table Sprint 5'!$A$24</c:f>
              <c:strCache>
                <c:ptCount val="1"/>
                <c:pt idx="0">
                  <c:v>Remaining Effort</c:v>
                </c:pt>
              </c:strCache>
            </c:strRef>
          </c:tx>
          <c:marker>
            <c:symbol val="none"/>
          </c:marker>
          <c:cat>
            <c:strRef>
              <c:f>'Table Sprint 5'!$B$1:$P$1</c:f>
              <c:strCache>
                <c:ptCount val="15"/>
                <c:pt idx="0">
                  <c:v>Total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5'!$B$24:$P$24</c:f>
              <c:numCache>
                <c:formatCode>General</c:formatCode>
                <c:ptCount val="15"/>
                <c:pt idx="0">
                  <c:v>68.0</c:v>
                </c:pt>
                <c:pt idx="1">
                  <c:v>68.0</c:v>
                </c:pt>
                <c:pt idx="2">
                  <c:v>68.0</c:v>
                </c:pt>
                <c:pt idx="3">
                  <c:v>68.0</c:v>
                </c:pt>
                <c:pt idx="4">
                  <c:v>68.0</c:v>
                </c:pt>
                <c:pt idx="5">
                  <c:v>64.0</c:v>
                </c:pt>
                <c:pt idx="6">
                  <c:v>62.0</c:v>
                </c:pt>
                <c:pt idx="7">
                  <c:v>60.0</c:v>
                </c:pt>
                <c:pt idx="8">
                  <c:v>54.0</c:v>
                </c:pt>
                <c:pt idx="9">
                  <c:v>49.0</c:v>
                </c:pt>
                <c:pt idx="10">
                  <c:v>39.0</c:v>
                </c:pt>
                <c:pt idx="11">
                  <c:v>21.0</c:v>
                </c:pt>
                <c:pt idx="12">
                  <c:v>10.0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'Table Sprint 5'!$A$25</c:f>
              <c:strCache>
                <c:ptCount val="1"/>
                <c:pt idx="0">
                  <c:v>Ideal Burndown</c:v>
                </c:pt>
              </c:strCache>
            </c:strRef>
          </c:tx>
          <c:marker>
            <c:symbol val="none"/>
          </c:marker>
          <c:cat>
            <c:strRef>
              <c:f>'Table Sprint 5'!$B$1:$P$1</c:f>
              <c:strCache>
                <c:ptCount val="15"/>
                <c:pt idx="0">
                  <c:v>Total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5'!$B$25:$P$25</c:f>
              <c:numCache>
                <c:formatCode>General</c:formatCode>
                <c:ptCount val="15"/>
                <c:pt idx="0">
                  <c:v>68.0</c:v>
                </c:pt>
                <c:pt idx="1">
                  <c:v>63.14285714285714</c:v>
                </c:pt>
                <c:pt idx="2">
                  <c:v>58.2857142857143</c:v>
                </c:pt>
                <c:pt idx="3">
                  <c:v>53.42857142857143</c:v>
                </c:pt>
                <c:pt idx="4">
                  <c:v>48.57142857142858</c:v>
                </c:pt>
                <c:pt idx="5">
                  <c:v>43.71428571428573</c:v>
                </c:pt>
                <c:pt idx="6">
                  <c:v>38.85714285714288</c:v>
                </c:pt>
                <c:pt idx="7">
                  <c:v>34.00000000000002</c:v>
                </c:pt>
                <c:pt idx="8">
                  <c:v>29.14285714285716</c:v>
                </c:pt>
                <c:pt idx="9">
                  <c:v>24.28571428571431</c:v>
                </c:pt>
                <c:pt idx="10">
                  <c:v>19.42857142857145</c:v>
                </c:pt>
                <c:pt idx="11">
                  <c:v>14.5714285714286</c:v>
                </c:pt>
                <c:pt idx="12">
                  <c:v>9.714285714285733</c:v>
                </c:pt>
                <c:pt idx="13">
                  <c:v>4.857142857142876</c:v>
                </c:pt>
                <c:pt idx="14">
                  <c:v>1.95399252334028E-14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18360"/>
        <c:axId val="-2120715272"/>
      </c:lineChart>
      <c:catAx>
        <c:axId val="-212071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715272"/>
        <c:crosses val="autoZero"/>
        <c:auto val="1"/>
        <c:lblAlgn val="ctr"/>
        <c:lblOffset val="100"/>
        <c:noMultiLvlLbl val="0"/>
      </c:catAx>
      <c:valAx>
        <c:axId val="-212071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71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4 Burndown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Stories Remaining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4'!$B$26:$P$26</c:f>
              <c:numCache>
                <c:formatCode>General</c:formatCode>
                <c:ptCount val="15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7.0</c:v>
                </c:pt>
                <c:pt idx="11">
                  <c:v>6.0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v>Stories Completed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4'!$B$27:$P$27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7.0</c:v>
                </c:pt>
                <c:pt idx="12">
                  <c:v>11.0</c:v>
                </c:pt>
                <c:pt idx="13">
                  <c:v>13.0</c:v>
                </c:pt>
                <c:pt idx="14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869544"/>
        <c:axId val="-2125866424"/>
      </c:barChart>
      <c:lineChart>
        <c:grouping val="standard"/>
        <c:varyColors val="0"/>
        <c:ser>
          <c:idx val="0"/>
          <c:order val="0"/>
          <c:tx>
            <c:v>Remaining Effort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4'!$B$24:$P$24</c:f>
              <c:numCache>
                <c:formatCode>General</c:formatCode>
                <c:ptCount val="15"/>
                <c:pt idx="0">
                  <c:v>96.0</c:v>
                </c:pt>
                <c:pt idx="1">
                  <c:v>91.0</c:v>
                </c:pt>
                <c:pt idx="2">
                  <c:v>85.0</c:v>
                </c:pt>
                <c:pt idx="3">
                  <c:v>77.0</c:v>
                </c:pt>
                <c:pt idx="4">
                  <c:v>77.0</c:v>
                </c:pt>
                <c:pt idx="5">
                  <c:v>77.0</c:v>
                </c:pt>
                <c:pt idx="6">
                  <c:v>73.0</c:v>
                </c:pt>
                <c:pt idx="7">
                  <c:v>61.0</c:v>
                </c:pt>
                <c:pt idx="8">
                  <c:v>52.0</c:v>
                </c:pt>
                <c:pt idx="9">
                  <c:v>46.0</c:v>
                </c:pt>
                <c:pt idx="10">
                  <c:v>36.0</c:v>
                </c:pt>
                <c:pt idx="11">
                  <c:v>19.0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Ideal BurnDown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4'!$B$25:$P$25</c:f>
              <c:numCache>
                <c:formatCode>General</c:formatCode>
                <c:ptCount val="15"/>
                <c:pt idx="0">
                  <c:v>96.0</c:v>
                </c:pt>
                <c:pt idx="1">
                  <c:v>89.14285714285714</c:v>
                </c:pt>
                <c:pt idx="2">
                  <c:v>82.28571428571427</c:v>
                </c:pt>
                <c:pt idx="3">
                  <c:v>75.42857142857142</c:v>
                </c:pt>
                <c:pt idx="4">
                  <c:v>68.57142857142856</c:v>
                </c:pt>
                <c:pt idx="5">
                  <c:v>61.7142857142857</c:v>
                </c:pt>
                <c:pt idx="6">
                  <c:v>54.85714285714285</c:v>
                </c:pt>
                <c:pt idx="7">
                  <c:v>48</c:v>
                </c:pt>
                <c:pt idx="8">
                  <c:v>41.14285714285714</c:v>
                </c:pt>
                <c:pt idx="9">
                  <c:v>34.28571428571428</c:v>
                </c:pt>
                <c:pt idx="10">
                  <c:v>27.42857142857143</c:v>
                </c:pt>
                <c:pt idx="11">
                  <c:v>20.57142857142857</c:v>
                </c:pt>
                <c:pt idx="12">
                  <c:v>13.71428571428571</c:v>
                </c:pt>
                <c:pt idx="13">
                  <c:v>6.857142857142855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69544"/>
        <c:axId val="-2125866424"/>
      </c:lineChart>
      <c:catAx>
        <c:axId val="-212586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66424"/>
        <c:crosses val="autoZero"/>
        <c:auto val="1"/>
        <c:lblAlgn val="ctr"/>
        <c:lblOffset val="100"/>
        <c:noMultiLvlLbl val="0"/>
      </c:catAx>
      <c:valAx>
        <c:axId val="-212586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86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3</xdr:row>
      <xdr:rowOff>0</xdr:rowOff>
    </xdr:from>
    <xdr:to>
      <xdr:col>12</xdr:col>
      <xdr:colOff>736600</xdr:colOff>
      <xdr:row>36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30</xdr:row>
      <xdr:rowOff>177800</xdr:rowOff>
    </xdr:from>
    <xdr:to>
      <xdr:col>8</xdr:col>
      <xdr:colOff>215900</xdr:colOff>
      <xdr:row>57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2</xdr:row>
      <xdr:rowOff>50800</xdr:rowOff>
    </xdr:from>
    <xdr:to>
      <xdr:col>10</xdr:col>
      <xdr:colOff>977900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29" sqref="P29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30" workbookViewId="0">
      <selection activeCell="J54" sqref="J54"/>
    </sheetView>
  </sheetViews>
  <sheetFormatPr baseColWidth="10" defaultColWidth="14.5" defaultRowHeight="15.75" customHeight="1" x14ac:dyDescent="0"/>
  <cols>
    <col min="1" max="1" width="34.5" customWidth="1"/>
  </cols>
  <sheetData>
    <row r="1" spans="1:16" ht="30">
      <c r="A1" s="1" t="s">
        <v>0</v>
      </c>
      <c r="B1" s="5" t="s">
        <v>45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ht="12">
      <c r="A2" s="8" t="s">
        <v>17</v>
      </c>
      <c r="B2" s="10">
        <f t="shared" ref="B2:B12" si="0">SUM(C2:P2)</f>
        <v>7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4">
        <v>0</v>
      </c>
      <c r="J2" s="12">
        <v>0</v>
      </c>
      <c r="K2" s="12">
        <v>0</v>
      </c>
      <c r="L2" s="12">
        <v>0</v>
      </c>
      <c r="M2" s="12">
        <v>0</v>
      </c>
      <c r="N2" s="12">
        <v>3</v>
      </c>
      <c r="O2" s="16">
        <v>4</v>
      </c>
      <c r="P2" s="18">
        <v>0</v>
      </c>
    </row>
    <row r="3" spans="1:16" ht="12">
      <c r="A3" s="21" t="s">
        <v>20</v>
      </c>
      <c r="B3" s="10">
        <f t="shared" si="0"/>
        <v>13</v>
      </c>
      <c r="C3" s="11">
        <v>0</v>
      </c>
      <c r="D3" s="11">
        <v>0</v>
      </c>
      <c r="E3" s="23">
        <v>0</v>
      </c>
      <c r="F3" s="11">
        <v>0</v>
      </c>
      <c r="G3" s="11">
        <v>0</v>
      </c>
      <c r="H3" s="11">
        <v>0</v>
      </c>
      <c r="I3" s="11">
        <v>0</v>
      </c>
      <c r="J3" s="11">
        <v>3</v>
      </c>
      <c r="K3" s="11">
        <v>0</v>
      </c>
      <c r="L3" s="11">
        <v>0</v>
      </c>
      <c r="M3" s="11">
        <v>4</v>
      </c>
      <c r="N3" s="11">
        <v>3</v>
      </c>
      <c r="O3" s="13">
        <v>3</v>
      </c>
      <c r="P3" s="24">
        <v>0</v>
      </c>
    </row>
    <row r="4" spans="1:16" ht="12">
      <c r="A4" s="25" t="s">
        <v>24</v>
      </c>
      <c r="B4" s="10">
        <f t="shared" si="0"/>
        <v>8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2</v>
      </c>
      <c r="K4" s="27">
        <v>2</v>
      </c>
      <c r="L4" s="27">
        <v>2</v>
      </c>
      <c r="M4" s="29">
        <v>2</v>
      </c>
      <c r="N4" s="27">
        <v>0</v>
      </c>
      <c r="O4" s="31">
        <v>0</v>
      </c>
      <c r="P4" s="33">
        <v>0</v>
      </c>
    </row>
    <row r="5" spans="1:16" ht="24">
      <c r="A5" s="35" t="s">
        <v>26</v>
      </c>
      <c r="B5" s="10">
        <f t="shared" si="0"/>
        <v>4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2</v>
      </c>
      <c r="N5" s="37">
        <v>2</v>
      </c>
      <c r="O5" s="17">
        <v>0</v>
      </c>
      <c r="P5" s="39">
        <v>0</v>
      </c>
    </row>
    <row r="6" spans="1:16" ht="24">
      <c r="A6" s="41" t="s">
        <v>28</v>
      </c>
      <c r="B6" s="10">
        <f t="shared" si="0"/>
        <v>14</v>
      </c>
      <c r="C6" s="11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2</v>
      </c>
      <c r="J6" s="11">
        <v>0</v>
      </c>
      <c r="K6" s="11">
        <v>1</v>
      </c>
      <c r="L6" s="11">
        <v>4</v>
      </c>
      <c r="M6" s="11">
        <v>2</v>
      </c>
      <c r="N6" s="13">
        <v>2</v>
      </c>
      <c r="O6" s="23">
        <v>0</v>
      </c>
      <c r="P6" s="43">
        <v>0</v>
      </c>
    </row>
    <row r="7" spans="1:16" ht="24">
      <c r="A7" s="35" t="s">
        <v>29</v>
      </c>
      <c r="B7" s="10">
        <f t="shared" si="0"/>
        <v>2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7">
        <v>1</v>
      </c>
      <c r="N7" s="37">
        <v>1</v>
      </c>
      <c r="O7" s="45">
        <v>0</v>
      </c>
      <c r="P7" s="49">
        <v>0</v>
      </c>
    </row>
    <row r="8" spans="1:16" ht="24">
      <c r="A8" s="51" t="s">
        <v>31</v>
      </c>
      <c r="B8" s="10">
        <f t="shared" si="0"/>
        <v>4</v>
      </c>
      <c r="C8" s="53">
        <v>0</v>
      </c>
      <c r="D8" s="53">
        <v>0</v>
      </c>
      <c r="E8" s="56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2</v>
      </c>
      <c r="L8" s="60">
        <v>2</v>
      </c>
      <c r="M8" s="58">
        <v>0</v>
      </c>
      <c r="N8" s="58">
        <v>0</v>
      </c>
      <c r="O8" s="58">
        <v>0</v>
      </c>
      <c r="P8" s="62">
        <v>0</v>
      </c>
    </row>
    <row r="9" spans="1:16" ht="24" customHeight="1">
      <c r="A9" s="63" t="s">
        <v>35</v>
      </c>
      <c r="B9" s="65">
        <f t="shared" si="0"/>
        <v>1</v>
      </c>
      <c r="C9" s="66">
        <v>0</v>
      </c>
      <c r="D9" s="66">
        <v>0</v>
      </c>
      <c r="E9" s="66">
        <v>0</v>
      </c>
      <c r="F9" s="68">
        <v>0</v>
      </c>
      <c r="G9" s="68">
        <v>0</v>
      </c>
      <c r="H9" s="66">
        <v>0</v>
      </c>
      <c r="I9" s="66">
        <v>0</v>
      </c>
      <c r="J9" s="68">
        <v>0</v>
      </c>
      <c r="K9" s="68">
        <v>0</v>
      </c>
      <c r="L9" s="68">
        <v>0</v>
      </c>
      <c r="M9" s="68">
        <v>0</v>
      </c>
      <c r="N9" s="66">
        <v>0</v>
      </c>
      <c r="O9" s="70">
        <v>1</v>
      </c>
      <c r="P9" s="68">
        <v>0</v>
      </c>
    </row>
    <row r="10" spans="1:16" ht="33.75" customHeight="1">
      <c r="A10" s="72" t="s">
        <v>37</v>
      </c>
      <c r="B10" s="75">
        <f t="shared" si="0"/>
        <v>3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1</v>
      </c>
      <c r="N10" s="76">
        <v>0</v>
      </c>
      <c r="O10" s="77">
        <v>2</v>
      </c>
      <c r="P10" s="76">
        <v>0</v>
      </c>
    </row>
    <row r="11" spans="1:16" ht="24" customHeight="1">
      <c r="A11" s="78" t="s">
        <v>39</v>
      </c>
      <c r="B11" s="75">
        <f t="shared" si="0"/>
        <v>6</v>
      </c>
      <c r="C11" s="79">
        <v>0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6">
        <v>0</v>
      </c>
      <c r="M11" s="81">
        <v>6</v>
      </c>
      <c r="N11" s="79">
        <v>0</v>
      </c>
      <c r="O11" s="79">
        <v>0</v>
      </c>
      <c r="P11" s="82">
        <v>0</v>
      </c>
    </row>
    <row r="12" spans="1:16" ht="27.75" customHeight="1">
      <c r="A12" s="83" t="s">
        <v>40</v>
      </c>
      <c r="B12" s="75">
        <f t="shared" si="0"/>
        <v>6</v>
      </c>
      <c r="C12" s="84">
        <v>0</v>
      </c>
      <c r="D12" s="84">
        <v>0</v>
      </c>
      <c r="E12" s="84">
        <v>0</v>
      </c>
      <c r="F12" s="84">
        <v>0</v>
      </c>
      <c r="G12" s="84">
        <v>1</v>
      </c>
      <c r="H12" s="84">
        <v>2</v>
      </c>
      <c r="I12" s="84">
        <v>0</v>
      </c>
      <c r="J12" s="84">
        <v>1</v>
      </c>
      <c r="K12" s="84">
        <v>0</v>
      </c>
      <c r="L12" s="50">
        <v>2</v>
      </c>
      <c r="M12" s="84">
        <v>0</v>
      </c>
      <c r="N12" s="84">
        <v>0</v>
      </c>
      <c r="O12" s="84">
        <v>0</v>
      </c>
      <c r="P12" s="84">
        <v>0</v>
      </c>
    </row>
    <row r="13" spans="1:16" ht="12">
      <c r="A13" s="86"/>
      <c r="B13" s="89"/>
      <c r="C13" s="91"/>
      <c r="D13" s="91"/>
      <c r="E13" s="91"/>
      <c r="F13" s="91"/>
      <c r="G13" s="91"/>
      <c r="H13" s="91"/>
      <c r="I13" s="91"/>
      <c r="J13" s="91"/>
      <c r="K13" s="91"/>
      <c r="L13" s="48"/>
      <c r="M13" s="92"/>
      <c r="N13" s="91"/>
      <c r="O13" s="91"/>
      <c r="P13" s="91"/>
    </row>
    <row r="14" spans="1:16" ht="15">
      <c r="A14" s="6"/>
      <c r="B14" s="93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23"/>
      <c r="N14" s="11"/>
      <c r="O14" s="11"/>
      <c r="P14" s="11"/>
    </row>
    <row r="15" spans="1:16" ht="15">
      <c r="A15" s="69"/>
      <c r="B15" s="54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</row>
    <row r="16" spans="1:16" ht="15">
      <c r="A16" s="73"/>
      <c r="B16" s="74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1:16" ht="15">
      <c r="A17" s="73"/>
      <c r="B17" s="74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0"/>
      <c r="P17" s="80"/>
    </row>
    <row r="18" spans="1:16" ht="15">
      <c r="A18" s="73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0"/>
      <c r="P18" s="80"/>
    </row>
    <row r="19" spans="1:16" ht="15">
      <c r="A19" s="6"/>
      <c r="B19" s="9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</row>
    <row r="20" spans="1:16" ht="15">
      <c r="A20" s="94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1:16" ht="15">
      <c r="A21" s="6"/>
      <c r="B21" s="9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</row>
    <row r="22" spans="1:16" ht="15">
      <c r="A22" s="97"/>
      <c r="B22" s="9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1:16" ht="15">
      <c r="A23" s="97"/>
      <c r="B23" s="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1:16" ht="15">
      <c r="A24" s="100" t="s">
        <v>41</v>
      </c>
      <c r="B24" s="101">
        <f>SUM(B2:B23)</f>
        <v>68</v>
      </c>
      <c r="C24" s="101">
        <f t="shared" ref="C24:P24" si="1">SUM(B24-SUM(C2:C23))</f>
        <v>68</v>
      </c>
      <c r="D24" s="101">
        <f t="shared" si="1"/>
        <v>68</v>
      </c>
      <c r="E24" s="101">
        <f t="shared" si="1"/>
        <v>68</v>
      </c>
      <c r="F24" s="101">
        <f t="shared" si="1"/>
        <v>68</v>
      </c>
      <c r="G24" s="101">
        <f t="shared" si="1"/>
        <v>64</v>
      </c>
      <c r="H24" s="101">
        <f t="shared" si="1"/>
        <v>62</v>
      </c>
      <c r="I24" s="101">
        <f t="shared" si="1"/>
        <v>60</v>
      </c>
      <c r="J24" s="101">
        <f t="shared" si="1"/>
        <v>54</v>
      </c>
      <c r="K24" s="101">
        <f t="shared" si="1"/>
        <v>49</v>
      </c>
      <c r="L24" s="101">
        <f t="shared" si="1"/>
        <v>39</v>
      </c>
      <c r="M24" s="101">
        <f t="shared" si="1"/>
        <v>21</v>
      </c>
      <c r="N24" s="102">
        <f t="shared" si="1"/>
        <v>10</v>
      </c>
      <c r="O24" s="101">
        <f t="shared" si="1"/>
        <v>0</v>
      </c>
      <c r="P24" s="101">
        <f t="shared" si="1"/>
        <v>0</v>
      </c>
    </row>
    <row r="25" spans="1:16" ht="15">
      <c r="A25" s="100" t="s">
        <v>42</v>
      </c>
      <c r="B25" s="101">
        <f>B24</f>
        <v>68</v>
      </c>
      <c r="C25" s="101">
        <f t="shared" ref="C25:P25" si="2">B25-$B25/14</f>
        <v>63.142857142857146</v>
      </c>
      <c r="D25" s="101">
        <f t="shared" si="2"/>
        <v>58.285714285714292</v>
      </c>
      <c r="E25" s="101">
        <f t="shared" si="2"/>
        <v>53.428571428571438</v>
      </c>
      <c r="F25" s="101">
        <f t="shared" si="2"/>
        <v>48.571428571428584</v>
      </c>
      <c r="G25" s="101">
        <f t="shared" si="2"/>
        <v>43.71428571428573</v>
      </c>
      <c r="H25" s="101">
        <f t="shared" si="2"/>
        <v>38.857142857142875</v>
      </c>
      <c r="I25" s="101">
        <f t="shared" si="2"/>
        <v>34.000000000000021</v>
      </c>
      <c r="J25" s="101">
        <f t="shared" si="2"/>
        <v>29.142857142857164</v>
      </c>
      <c r="K25" s="101">
        <f t="shared" si="2"/>
        <v>24.285714285714306</v>
      </c>
      <c r="L25" s="101">
        <f t="shared" si="2"/>
        <v>19.428571428571448</v>
      </c>
      <c r="M25" s="101">
        <f t="shared" si="2"/>
        <v>14.571428571428591</v>
      </c>
      <c r="N25" s="103">
        <f t="shared" si="2"/>
        <v>9.7142857142857331</v>
      </c>
      <c r="O25" s="101">
        <f t="shared" si="2"/>
        <v>4.8571428571428763</v>
      </c>
      <c r="P25" s="101">
        <f t="shared" si="2"/>
        <v>1.9539925233402755E-14</v>
      </c>
    </row>
    <row r="26" spans="1:16" ht="15">
      <c r="A26" s="104" t="s">
        <v>43</v>
      </c>
      <c r="B26" s="13">
        <v>11</v>
      </c>
      <c r="C26" s="105">
        <f t="shared" ref="C26:P26" si="3">B26-C27</f>
        <v>11</v>
      </c>
      <c r="D26" s="105">
        <f t="shared" si="3"/>
        <v>11</v>
      </c>
      <c r="E26" s="105">
        <f t="shared" si="3"/>
        <v>11</v>
      </c>
      <c r="F26" s="105">
        <f t="shared" si="3"/>
        <v>11</v>
      </c>
      <c r="G26" s="105">
        <f t="shared" si="3"/>
        <v>11</v>
      </c>
      <c r="H26" s="105">
        <f t="shared" si="3"/>
        <v>11</v>
      </c>
      <c r="I26" s="105">
        <f t="shared" si="3"/>
        <v>11</v>
      </c>
      <c r="J26" s="105">
        <f t="shared" si="3"/>
        <v>11</v>
      </c>
      <c r="K26" s="105">
        <f t="shared" si="3"/>
        <v>11</v>
      </c>
      <c r="L26" s="105">
        <f t="shared" si="3"/>
        <v>9</v>
      </c>
      <c r="M26" s="105">
        <f t="shared" si="3"/>
        <v>7</v>
      </c>
      <c r="N26" s="105">
        <f t="shared" si="3"/>
        <v>4</v>
      </c>
      <c r="O26" s="105">
        <f t="shared" si="3"/>
        <v>0</v>
      </c>
      <c r="P26" s="105">
        <f t="shared" si="3"/>
        <v>0</v>
      </c>
    </row>
    <row r="27" spans="1:16" ht="15">
      <c r="A27" s="104" t="s">
        <v>44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2</v>
      </c>
      <c r="M27" s="13">
        <v>2</v>
      </c>
      <c r="N27" s="13">
        <v>3</v>
      </c>
      <c r="O27" s="13">
        <v>4</v>
      </c>
      <c r="P27" s="1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baseColWidth="10" defaultColWidth="14.5" defaultRowHeight="15.75" customHeight="1" x14ac:dyDescent="0"/>
  <cols>
    <col min="1" max="1" width="36.33203125" customWidth="1"/>
  </cols>
  <sheetData>
    <row r="1" spans="1:16" ht="33" customHeigh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ht="15">
      <c r="A2" s="6" t="s">
        <v>16</v>
      </c>
      <c r="B2" s="9">
        <f t="shared" ref="B2:B14" si="0">SUM(C2:P2)</f>
        <v>3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3">
        <v>3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</row>
    <row r="3" spans="1:16" ht="15">
      <c r="A3" s="6" t="s">
        <v>18</v>
      </c>
      <c r="B3" s="9">
        <f t="shared" si="0"/>
        <v>10</v>
      </c>
      <c r="C3" s="11">
        <v>1</v>
      </c>
      <c r="D3" s="11">
        <v>2</v>
      </c>
      <c r="E3" s="13">
        <v>3</v>
      </c>
      <c r="F3" s="11">
        <v>0</v>
      </c>
      <c r="G3" s="11">
        <v>0</v>
      </c>
      <c r="H3" s="11">
        <v>0</v>
      </c>
      <c r="I3" s="11">
        <v>0</v>
      </c>
      <c r="J3" s="11">
        <v>2</v>
      </c>
      <c r="K3" s="11">
        <v>2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6" ht="15">
      <c r="A4" s="15" t="s">
        <v>19</v>
      </c>
      <c r="B4" s="9">
        <f t="shared" si="0"/>
        <v>4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3</v>
      </c>
      <c r="O4" s="19">
        <v>1</v>
      </c>
      <c r="P4" s="20">
        <v>0</v>
      </c>
    </row>
    <row r="5" spans="1:16" ht="15">
      <c r="A5" s="15" t="s">
        <v>21</v>
      </c>
      <c r="B5" s="9">
        <f t="shared" si="0"/>
        <v>11</v>
      </c>
      <c r="C5" s="17">
        <v>1</v>
      </c>
      <c r="D5" s="17">
        <v>1</v>
      </c>
      <c r="E5" s="17">
        <v>3</v>
      </c>
      <c r="F5" s="17">
        <v>0</v>
      </c>
      <c r="G5" s="17">
        <v>0</v>
      </c>
      <c r="H5" s="17">
        <v>2</v>
      </c>
      <c r="I5" s="17">
        <v>2</v>
      </c>
      <c r="J5" s="17">
        <v>0</v>
      </c>
      <c r="K5" s="17">
        <v>0</v>
      </c>
      <c r="L5" s="17">
        <v>0</v>
      </c>
      <c r="M5" s="17">
        <v>1</v>
      </c>
      <c r="N5" s="19">
        <v>1</v>
      </c>
      <c r="O5" s="17">
        <v>0</v>
      </c>
      <c r="P5" s="20">
        <v>0</v>
      </c>
    </row>
    <row r="6" spans="1:16" ht="15">
      <c r="A6" s="22" t="s">
        <v>22</v>
      </c>
      <c r="B6" s="9">
        <f t="shared" si="0"/>
        <v>13</v>
      </c>
      <c r="C6" s="11">
        <v>1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1">
        <v>4</v>
      </c>
      <c r="J6" s="11">
        <v>1</v>
      </c>
      <c r="K6" s="11"/>
      <c r="L6" s="11">
        <v>0</v>
      </c>
      <c r="M6" s="11">
        <v>2</v>
      </c>
      <c r="N6" s="11">
        <v>3</v>
      </c>
      <c r="O6" s="13">
        <v>1</v>
      </c>
      <c r="P6" s="24">
        <v>0</v>
      </c>
    </row>
    <row r="7" spans="1:16" ht="15">
      <c r="A7" s="22" t="s">
        <v>23</v>
      </c>
      <c r="B7" s="9">
        <f t="shared" si="0"/>
        <v>1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8">
        <v>1</v>
      </c>
      <c r="O7" s="26">
        <v>0</v>
      </c>
      <c r="P7" s="30">
        <v>0</v>
      </c>
    </row>
    <row r="8" spans="1:16" ht="30">
      <c r="A8" s="32" t="s">
        <v>25</v>
      </c>
      <c r="B8" s="34">
        <f t="shared" si="0"/>
        <v>13</v>
      </c>
      <c r="C8" s="14">
        <v>2</v>
      </c>
      <c r="D8" s="14">
        <v>2</v>
      </c>
      <c r="E8" s="36">
        <v>2</v>
      </c>
      <c r="F8" s="38">
        <v>0</v>
      </c>
      <c r="G8" s="38">
        <v>0</v>
      </c>
      <c r="H8" s="38">
        <v>0</v>
      </c>
      <c r="I8" s="38">
        <v>0</v>
      </c>
      <c r="J8" s="38">
        <v>3</v>
      </c>
      <c r="K8" s="38">
        <v>4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</row>
    <row r="9" spans="1:16" ht="15">
      <c r="A9" s="40" t="s">
        <v>27</v>
      </c>
      <c r="B9" s="42">
        <f t="shared" si="0"/>
        <v>6</v>
      </c>
      <c r="C9" s="23">
        <v>0</v>
      </c>
      <c r="D9" s="23">
        <v>0</v>
      </c>
      <c r="E9" s="23">
        <v>0</v>
      </c>
      <c r="F9" s="44">
        <v>0</v>
      </c>
      <c r="G9" s="44">
        <v>0</v>
      </c>
      <c r="H9" s="44">
        <v>2</v>
      </c>
      <c r="I9" s="44">
        <v>3</v>
      </c>
      <c r="J9" s="44">
        <v>0</v>
      </c>
      <c r="K9" s="44">
        <v>0</v>
      </c>
      <c r="L9" s="44">
        <v>0</v>
      </c>
      <c r="M9" s="44">
        <v>0</v>
      </c>
      <c r="N9" s="46">
        <v>1</v>
      </c>
      <c r="O9" s="44">
        <v>0</v>
      </c>
      <c r="P9" s="44">
        <v>0</v>
      </c>
    </row>
    <row r="10" spans="1:16" ht="15">
      <c r="A10" s="40" t="s">
        <v>30</v>
      </c>
      <c r="B10" s="42">
        <f t="shared" si="0"/>
        <v>24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48">
        <v>3</v>
      </c>
      <c r="K10" s="23">
        <v>0</v>
      </c>
      <c r="L10" s="23">
        <v>7</v>
      </c>
      <c r="M10" s="23">
        <v>6</v>
      </c>
      <c r="N10" s="50">
        <v>8</v>
      </c>
      <c r="O10" s="23">
        <v>0</v>
      </c>
      <c r="P10" s="23">
        <v>0</v>
      </c>
    </row>
    <row r="11" spans="1:16" ht="15">
      <c r="A11" s="40" t="s">
        <v>32</v>
      </c>
      <c r="B11" s="42">
        <f t="shared" si="0"/>
        <v>1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50">
        <v>1</v>
      </c>
      <c r="M11" s="23">
        <v>0</v>
      </c>
      <c r="N11" s="23">
        <v>0</v>
      </c>
      <c r="O11" s="23">
        <v>0</v>
      </c>
      <c r="P11" s="23">
        <v>0</v>
      </c>
    </row>
    <row r="12" spans="1:16" ht="15">
      <c r="A12" s="52" t="s">
        <v>33</v>
      </c>
      <c r="B12" s="54">
        <f t="shared" si="0"/>
        <v>1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7">
        <v>1</v>
      </c>
      <c r="M12" s="55">
        <v>0</v>
      </c>
      <c r="N12" s="55">
        <v>0</v>
      </c>
      <c r="O12" s="55">
        <v>0</v>
      </c>
      <c r="P12" s="55">
        <v>0</v>
      </c>
    </row>
    <row r="13" spans="1:16" ht="15">
      <c r="A13" s="59" t="s">
        <v>34</v>
      </c>
      <c r="B13" s="61">
        <f t="shared" si="0"/>
        <v>7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7">
        <v>1</v>
      </c>
      <c r="M13" s="64">
        <v>6</v>
      </c>
      <c r="N13" s="64">
        <v>0</v>
      </c>
      <c r="O13" s="64">
        <v>0</v>
      </c>
      <c r="P13" s="64">
        <v>0</v>
      </c>
    </row>
    <row r="14" spans="1:16" ht="15">
      <c r="A14" s="6" t="s">
        <v>36</v>
      </c>
      <c r="B14" s="9">
        <f t="shared" si="0"/>
        <v>2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3">
        <v>2</v>
      </c>
      <c r="N14" s="11">
        <v>0</v>
      </c>
      <c r="O14" s="11">
        <v>0</v>
      </c>
      <c r="P14" s="11">
        <v>0</v>
      </c>
    </row>
    <row r="15" spans="1:16" ht="15">
      <c r="A15" s="69"/>
      <c r="B15" s="54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</row>
    <row r="16" spans="1:16" ht="15">
      <c r="A16" s="73"/>
      <c r="B16" s="74"/>
      <c r="C16" s="106" t="s">
        <v>38</v>
      </c>
      <c r="D16" s="107"/>
      <c r="E16" s="107"/>
      <c r="F16" s="107"/>
      <c r="G16" s="107"/>
      <c r="H16" s="108"/>
      <c r="I16" s="80"/>
      <c r="J16" s="80"/>
      <c r="K16" s="80"/>
      <c r="L16" s="80"/>
      <c r="M16" s="80"/>
      <c r="N16" s="80"/>
      <c r="O16" s="80"/>
      <c r="P16" s="80"/>
    </row>
    <row r="17" spans="1:16" ht="39.75" customHeight="1">
      <c r="A17" s="73"/>
      <c r="B17" s="74"/>
      <c r="C17" s="109"/>
      <c r="D17" s="110"/>
      <c r="E17" s="110"/>
      <c r="F17" s="110"/>
      <c r="G17" s="110"/>
      <c r="H17" s="111"/>
      <c r="I17" s="85"/>
      <c r="J17" s="85"/>
      <c r="K17" s="85"/>
      <c r="L17" s="85"/>
      <c r="M17" s="85"/>
      <c r="N17" s="85"/>
      <c r="O17" s="80"/>
      <c r="P17" s="80"/>
    </row>
    <row r="18" spans="1:16" ht="15">
      <c r="A18" s="73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0"/>
      <c r="P18" s="80"/>
    </row>
    <row r="19" spans="1:16" ht="15">
      <c r="A19" s="6"/>
      <c r="B19" s="9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</row>
    <row r="20" spans="1:16" ht="15">
      <c r="A20" s="94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1:16" ht="15">
      <c r="A21" s="6"/>
      <c r="B21" s="9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</row>
    <row r="22" spans="1:16" ht="15">
      <c r="A22" s="97"/>
      <c r="B22" s="9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1:16" ht="15">
      <c r="A23" s="97"/>
      <c r="B23" s="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1:16" ht="15">
      <c r="A24" s="100" t="s">
        <v>41</v>
      </c>
      <c r="B24" s="101">
        <f>SUM(B2:B23)</f>
        <v>96</v>
      </c>
      <c r="C24" s="101">
        <f t="shared" ref="C24:P24" si="1">SUM(B24-SUM(C2:C23))</f>
        <v>91</v>
      </c>
      <c r="D24" s="101">
        <f t="shared" si="1"/>
        <v>85</v>
      </c>
      <c r="E24" s="101">
        <f t="shared" si="1"/>
        <v>77</v>
      </c>
      <c r="F24" s="101">
        <f t="shared" si="1"/>
        <v>77</v>
      </c>
      <c r="G24" s="101">
        <f t="shared" si="1"/>
        <v>77</v>
      </c>
      <c r="H24" s="101">
        <f t="shared" si="1"/>
        <v>73</v>
      </c>
      <c r="I24" s="101">
        <f t="shared" si="1"/>
        <v>61</v>
      </c>
      <c r="J24" s="101">
        <f t="shared" si="1"/>
        <v>52</v>
      </c>
      <c r="K24" s="101">
        <f t="shared" si="1"/>
        <v>46</v>
      </c>
      <c r="L24" s="101">
        <f t="shared" si="1"/>
        <v>36</v>
      </c>
      <c r="M24" s="101">
        <f t="shared" si="1"/>
        <v>19</v>
      </c>
      <c r="N24" s="102">
        <f t="shared" si="1"/>
        <v>2</v>
      </c>
      <c r="O24" s="101">
        <f t="shared" si="1"/>
        <v>0</v>
      </c>
      <c r="P24" s="101">
        <f t="shared" si="1"/>
        <v>0</v>
      </c>
    </row>
    <row r="25" spans="1:16" ht="15">
      <c r="A25" s="100" t="s">
        <v>42</v>
      </c>
      <c r="B25" s="101">
        <f>B24</f>
        <v>96</v>
      </c>
      <c r="C25" s="101">
        <f t="shared" ref="C25:P25" si="2">B25-$B25/14</f>
        <v>89.142857142857139</v>
      </c>
      <c r="D25" s="101">
        <f t="shared" si="2"/>
        <v>82.285714285714278</v>
      </c>
      <c r="E25" s="101">
        <f t="shared" si="2"/>
        <v>75.428571428571416</v>
      </c>
      <c r="F25" s="101">
        <f t="shared" si="2"/>
        <v>68.571428571428555</v>
      </c>
      <c r="G25" s="101">
        <f t="shared" si="2"/>
        <v>61.714285714285701</v>
      </c>
      <c r="H25" s="101">
        <f t="shared" si="2"/>
        <v>54.857142857142847</v>
      </c>
      <c r="I25" s="101">
        <f t="shared" si="2"/>
        <v>47.999999999999993</v>
      </c>
      <c r="J25" s="101">
        <f t="shared" si="2"/>
        <v>41.142857142857139</v>
      </c>
      <c r="K25" s="101">
        <f t="shared" si="2"/>
        <v>34.285714285714285</v>
      </c>
      <c r="L25" s="101">
        <f t="shared" si="2"/>
        <v>27.428571428571427</v>
      </c>
      <c r="M25" s="101">
        <f t="shared" si="2"/>
        <v>20.571428571428569</v>
      </c>
      <c r="N25" s="103">
        <f t="shared" si="2"/>
        <v>13.714285714285712</v>
      </c>
      <c r="O25" s="101">
        <f t="shared" si="2"/>
        <v>6.857142857142855</v>
      </c>
      <c r="P25" s="101">
        <f t="shared" si="2"/>
        <v>0</v>
      </c>
    </row>
    <row r="26" spans="1:16" ht="15">
      <c r="A26" s="104" t="s">
        <v>43</v>
      </c>
      <c r="B26" s="105">
        <f>ROWS(A2:A14)</f>
        <v>13</v>
      </c>
      <c r="C26" s="105">
        <f>B26-C27</f>
        <v>13</v>
      </c>
      <c r="D26" s="105">
        <f>B26-D27</f>
        <v>13</v>
      </c>
      <c r="E26" s="105">
        <f>B26-E27</f>
        <v>11</v>
      </c>
      <c r="F26" s="105">
        <f>B26-F27</f>
        <v>11</v>
      </c>
      <c r="G26" s="105">
        <f>B26-G27</f>
        <v>11</v>
      </c>
      <c r="H26" s="105">
        <f>B26-H27</f>
        <v>11</v>
      </c>
      <c r="I26" s="105">
        <f>B26-I27</f>
        <v>10</v>
      </c>
      <c r="J26" s="105">
        <f>B26-J27</f>
        <v>10</v>
      </c>
      <c r="K26" s="105">
        <f>B26-K27</f>
        <v>10</v>
      </c>
      <c r="L26" s="105">
        <f>B26-L27</f>
        <v>7</v>
      </c>
      <c r="M26" s="105">
        <f>B26-M27</f>
        <v>6</v>
      </c>
      <c r="N26" s="105">
        <f>B26-N27</f>
        <v>2</v>
      </c>
      <c r="O26" s="105">
        <f>B26-O27</f>
        <v>0</v>
      </c>
      <c r="P26" s="105">
        <f>B26-P27</f>
        <v>0</v>
      </c>
    </row>
    <row r="27" spans="1:16" ht="15">
      <c r="A27" s="104" t="s">
        <v>44</v>
      </c>
      <c r="B27" s="13">
        <v>0</v>
      </c>
      <c r="C27" s="13">
        <v>0</v>
      </c>
      <c r="D27" s="13">
        <v>0</v>
      </c>
      <c r="E27" s="13">
        <v>2</v>
      </c>
      <c r="F27" s="13">
        <v>2</v>
      </c>
      <c r="G27" s="13">
        <v>2</v>
      </c>
      <c r="H27" s="13">
        <v>2</v>
      </c>
      <c r="I27" s="13">
        <v>3</v>
      </c>
      <c r="J27" s="13">
        <v>3</v>
      </c>
      <c r="K27" s="13">
        <v>3</v>
      </c>
      <c r="L27" s="13">
        <v>6</v>
      </c>
      <c r="M27" s="13">
        <v>7</v>
      </c>
      <c r="N27" s="13">
        <v>11</v>
      </c>
      <c r="O27" s="13">
        <v>13</v>
      </c>
      <c r="P27" s="13">
        <v>13</v>
      </c>
    </row>
  </sheetData>
  <mergeCells count="1">
    <mergeCell ref="C16:H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5 Chart</vt:lpstr>
      <vt:lpstr>Table Sprint 5</vt:lpstr>
      <vt:lpstr>Table Sprint 4</vt:lpstr>
      <vt:lpstr>Sprint 4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Gattuso</cp:lastModifiedBy>
  <dcterms:created xsi:type="dcterms:W3CDTF">2017-11-16T08:21:15Z</dcterms:created>
  <dcterms:modified xsi:type="dcterms:W3CDTF">2017-11-16T08:28:31Z</dcterms:modified>
</cp:coreProperties>
</file>