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ousy/Documents/Personal/In Uconn/JOBS/GA/02-Project Doc/02-Data/00-dummy data/"/>
    </mc:Choice>
  </mc:AlternateContent>
  <xr:revisionPtr revIDLastSave="0" documentId="13_ncr:1_{E12A44D3-33A1-E849-B27E-96918A007BAF}" xr6:coauthVersionLast="47" xr6:coauthVersionMax="47" xr10:uidLastSave="{00000000-0000-0000-0000-000000000000}"/>
  <bookViews>
    <workbookView xWindow="-20" yWindow="740" windowWidth="28480" windowHeight="18380" xr2:uid="{89DFB969-DD91-F342-8C0B-00772E576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10" i="1"/>
  <c r="I11" i="1"/>
  <c r="I12" i="1"/>
  <c r="H8" i="1"/>
  <c r="H9" i="1"/>
  <c r="H13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I8" i="1" s="1"/>
  <c r="F9" i="1"/>
  <c r="I9" i="1" s="1"/>
  <c r="F10" i="1"/>
  <c r="F11" i="1"/>
  <c r="F12" i="1"/>
  <c r="F13" i="1"/>
  <c r="I13" i="1" s="1"/>
  <c r="F3" i="1"/>
  <c r="I3" i="1" s="1"/>
  <c r="E4" i="1"/>
  <c r="H4" i="1" s="1"/>
  <c r="E5" i="1"/>
  <c r="H5" i="1" s="1"/>
  <c r="E6" i="1"/>
  <c r="H6" i="1" s="1"/>
  <c r="E7" i="1"/>
  <c r="H7" i="1" s="1"/>
  <c r="E8" i="1"/>
  <c r="E9" i="1"/>
  <c r="E10" i="1"/>
  <c r="H10" i="1" s="1"/>
  <c r="E11" i="1"/>
  <c r="H11" i="1" s="1"/>
  <c r="E12" i="1"/>
  <c r="H12" i="1" s="1"/>
  <c r="E13" i="1"/>
  <c r="E3" i="1"/>
</calcChain>
</file>

<file path=xl/sharedStrings.xml><?xml version="1.0" encoding="utf-8"?>
<sst xmlns="http://schemas.openxmlformats.org/spreadsheetml/2006/main" count="22" uniqueCount="22">
  <si>
    <t>Sigourney Street Station</t>
  </si>
  <si>
    <t>Parkville Station</t>
  </si>
  <si>
    <t>Kane Street Station</t>
  </si>
  <si>
    <t>Flatbush Station</t>
  </si>
  <si>
    <t>Elmwood Station</t>
  </si>
  <si>
    <t>Newington Junction Station</t>
  </si>
  <si>
    <t>Cedar Street Station</t>
  </si>
  <si>
    <t>East Street Station</t>
  </si>
  <si>
    <t>East Main Street station- Northbound</t>
  </si>
  <si>
    <t>East Main Street station- Southbound</t>
  </si>
  <si>
    <t>New Britain Station</t>
  </si>
  <si>
    <t>Station</t>
  </si>
  <si>
    <t>Year:2009</t>
  </si>
  <si>
    <t>Year:2015</t>
  </si>
  <si>
    <t>Diff</t>
  </si>
  <si>
    <t>Max</t>
  </si>
  <si>
    <t>Change Ratio +</t>
  </si>
  <si>
    <t>Change Ratio -</t>
  </si>
  <si>
    <t>Diff +</t>
  </si>
  <si>
    <t>Diff -</t>
  </si>
  <si>
    <t>Data from the report</t>
  </si>
  <si>
    <t>Calculated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</si>
</sst>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sz val="10"/>
      <color rgb="FF000000"/>
      <name val="Aptos Display"/>
      <scheme val="major"/>
    </font>
    <font>
      <sz val="10"/>
      <color theme="1"/>
      <name val="Aptos Display"/>
      <scheme val="maj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Change in the Number of Residential Vacancies of the Census Tract </a:t>
            </a:r>
          </a:p>
          <a:p>
            <a:pPr>
              <a:defRPr b="1"/>
            </a:pPr>
            <a:r>
              <a:rPr lang="en-US" b="1">
                <a:effectLst/>
              </a:rPr>
              <a:t>Where EachCTfastrak Station is Located Between 2009 and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Sheet1!$B$2</c:f>
              <c:strCache>
                <c:ptCount val="1"/>
                <c:pt idx="0">
                  <c:v>Year:2009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Sheet1!$E$3:$E$13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65</c:v>
                  </c:pt>
                  <c:pt idx="2">
                    <c:v>65</c:v>
                  </c:pt>
                  <c:pt idx="3">
                    <c:v>13</c:v>
                  </c:pt>
                  <c:pt idx="4">
                    <c:v>13</c:v>
                  </c:pt>
                  <c:pt idx="5">
                    <c:v>0</c:v>
                  </c:pt>
                  <c:pt idx="6">
                    <c:v>0</c:v>
                  </c:pt>
                  <c:pt idx="7">
                    <c:v>17</c:v>
                  </c:pt>
                  <c:pt idx="8">
                    <c:v>17</c:v>
                  </c:pt>
                  <c:pt idx="9">
                    <c:v>39</c:v>
                  </c:pt>
                  <c:pt idx="10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gradFill>
                  <a:gsLst>
                    <a:gs pos="100000">
                      <a:schemeClr val="accent2">
                        <a:lumMod val="60000"/>
                        <a:lumOff val="40000"/>
                      </a:schemeClr>
                    </a:gs>
                    <a:gs pos="0">
                      <a:srgbClr val="FF0000"/>
                    </a:gs>
                  </a:gsLst>
                  <a:lin ang="5400000" scaled="1"/>
                </a:gradFill>
                <a:prstDash val="sysDot"/>
                <a:round/>
                <a:headEnd type="oval"/>
                <a:tailEnd type="triangle"/>
              </a:ln>
              <a:effectLst/>
            </c:spPr>
          </c:errBars>
          <c:cat>
            <c:strRef>
              <c:f>Sheet1!$A$3:$A$13</c:f>
              <c:strCache>
                <c:ptCount val="11"/>
                <c:pt idx="0">
                  <c:v>Sigourney Street Station</c:v>
                </c:pt>
                <c:pt idx="1">
                  <c:v>Parkville Station</c:v>
                </c:pt>
                <c:pt idx="2">
                  <c:v>Kane Street Station</c:v>
                </c:pt>
                <c:pt idx="3">
                  <c:v>Flatbush Station</c:v>
                </c:pt>
                <c:pt idx="4">
                  <c:v>Elmwood Station</c:v>
                </c:pt>
                <c:pt idx="5">
                  <c:v>Newington Junction Station</c:v>
                </c:pt>
                <c:pt idx="6">
                  <c:v>Cedar Street Station</c:v>
                </c:pt>
                <c:pt idx="7">
                  <c:v>East Street Station</c:v>
                </c:pt>
                <c:pt idx="8">
                  <c:v>East Main Street station- Northbound</c:v>
                </c:pt>
                <c:pt idx="9">
                  <c:v>East Main Street station- Southbound</c:v>
                </c:pt>
                <c:pt idx="10">
                  <c:v>New Britain Station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316</c:v>
                </c:pt>
                <c:pt idx="1">
                  <c:v>25</c:v>
                </c:pt>
                <c:pt idx="2">
                  <c:v>25</c:v>
                </c:pt>
                <c:pt idx="3">
                  <c:v>7</c:v>
                </c:pt>
                <c:pt idx="4">
                  <c:v>7</c:v>
                </c:pt>
                <c:pt idx="5">
                  <c:v>45</c:v>
                </c:pt>
                <c:pt idx="6">
                  <c:v>45</c:v>
                </c:pt>
                <c:pt idx="7">
                  <c:v>63</c:v>
                </c:pt>
                <c:pt idx="8">
                  <c:v>63</c:v>
                </c:pt>
                <c:pt idx="9">
                  <c:v>76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5-CD4E-AC18-38708F96DE65}"/>
            </c:ext>
          </c:extLst>
        </c:ser>
        <c:ser>
          <c:idx val="1"/>
          <c:order val="2"/>
          <c:tx>
            <c:strRef>
              <c:f>Sheet1!$C$2</c:f>
              <c:strCache>
                <c:ptCount val="1"/>
                <c:pt idx="0">
                  <c:v>Year:2015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Sheet1!$F$3:$F$13</c:f>
                <c:numCache>
                  <c:formatCode>General</c:formatCode>
                  <c:ptCount val="11"/>
                  <c:pt idx="0">
                    <c:v>127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22</c:v>
                  </c:pt>
                  <c:pt idx="6">
                    <c:v>22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gradFill>
                  <a:gsLst>
                    <a:gs pos="100000">
                      <a:schemeClr val="accent6"/>
                    </a:gs>
                    <a:gs pos="0">
                      <a:schemeClr val="accent6">
                        <a:lumMod val="20000"/>
                        <a:lumOff val="80000"/>
                      </a:schemeClr>
                    </a:gs>
                  </a:gsLst>
                  <a:lin ang="5400000" scaled="1"/>
                </a:gradFill>
                <a:prstDash val="sysDot"/>
                <a:round/>
                <a:headEnd type="triangle"/>
                <a:tailEnd type="oval"/>
              </a:ln>
              <a:effectLst/>
            </c:spPr>
          </c:errBars>
          <c:cat>
            <c:strRef>
              <c:f>Sheet1!$A$3:$A$13</c:f>
              <c:strCache>
                <c:ptCount val="11"/>
                <c:pt idx="0">
                  <c:v>Sigourney Street Station</c:v>
                </c:pt>
                <c:pt idx="1">
                  <c:v>Parkville Station</c:v>
                </c:pt>
                <c:pt idx="2">
                  <c:v>Kane Street Station</c:v>
                </c:pt>
                <c:pt idx="3">
                  <c:v>Flatbush Station</c:v>
                </c:pt>
                <c:pt idx="4">
                  <c:v>Elmwood Station</c:v>
                </c:pt>
                <c:pt idx="5">
                  <c:v>Newington Junction Station</c:v>
                </c:pt>
                <c:pt idx="6">
                  <c:v>Cedar Street Station</c:v>
                </c:pt>
                <c:pt idx="7">
                  <c:v>East Street Station</c:v>
                </c:pt>
                <c:pt idx="8">
                  <c:v>East Main Street station- Northbound</c:v>
                </c:pt>
                <c:pt idx="9">
                  <c:v>East Main Street station- Southbound</c:v>
                </c:pt>
                <c:pt idx="10">
                  <c:v>New Britain Station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189</c:v>
                </c:pt>
                <c:pt idx="1">
                  <c:v>90</c:v>
                </c:pt>
                <c:pt idx="2">
                  <c:v>90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80</c:v>
                </c:pt>
                <c:pt idx="8">
                  <c:v>80</c:v>
                </c:pt>
                <c:pt idx="9">
                  <c:v>115</c:v>
                </c:pt>
                <c:pt idx="1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5-CD4E-AC18-38708F96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5"/>
        <c:axId val="1902752543"/>
        <c:axId val="1608796783"/>
      </c:barChart>
      <c:barChart>
        <c:barDir val="col"/>
        <c:grouping val="clustered"/>
        <c:varyColors val="0"/>
        <c:ser>
          <c:idx val="2"/>
          <c:order val="0"/>
          <c:tx>
            <c:v>Max1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605F91-63CE-7A44-9959-8158DD431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B85-CD4E-AC18-38708F96DE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9EE95B-C2A0-9649-B42B-40735569F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B85-CD4E-AC18-38708F96DE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3EEF97-6D1F-9347-989A-255E9E6C7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B85-CD4E-AC18-38708F96DE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A4995F-B554-7D46-95AB-A3A733A69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B85-CD4E-AC18-38708F96D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1D6D96-D249-F34F-8FDC-92FA5FF19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B85-CD4E-AC18-38708F96DE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3B2427C-815D-E847-963B-00F45D8CC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B85-CD4E-AC18-38708F96DE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B556ED-B7B4-0D48-8113-EF76973A84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B85-CD4E-AC18-38708F96DE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FCECBC-DDFD-1448-A51E-5673AD676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B85-CD4E-AC18-38708F96DE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F82F8B-8FED-9A40-A5F8-F52489D8A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B85-CD4E-AC18-38708F96DE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90E2E8-A157-3946-9E38-D05C1F765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B85-CD4E-AC18-38708F96DE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5E8FD32-3793-2A49-AF5D-496038DC7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B85-CD4E-AC18-38708F96DE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Sheet1!$G$3:$G$13</c:f>
              <c:numCache>
                <c:formatCode>General</c:formatCode>
                <c:ptCount val="11"/>
                <c:pt idx="0">
                  <c:v>316</c:v>
                </c:pt>
                <c:pt idx="1">
                  <c:v>90</c:v>
                </c:pt>
                <c:pt idx="2">
                  <c:v>90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45</c:v>
                </c:pt>
                <c:pt idx="7">
                  <c:v>80</c:v>
                </c:pt>
                <c:pt idx="8">
                  <c:v>80</c:v>
                </c:pt>
                <c:pt idx="9">
                  <c:v>115</c:v>
                </c:pt>
                <c:pt idx="10">
                  <c:v>150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Sheet1!$H$3:$H$13</c15:f>
                <c15:dlblRangeCache>
                  <c:ptCount val="11"/>
                  <c:pt idx="1">
                    <c:v>260.0%</c:v>
                  </c:pt>
                  <c:pt idx="2">
                    <c:v>260.0%</c:v>
                  </c:pt>
                  <c:pt idx="3">
                    <c:v>185.7%</c:v>
                  </c:pt>
                  <c:pt idx="4">
                    <c:v>185.7%</c:v>
                  </c:pt>
                  <c:pt idx="7">
                    <c:v>27.0%</c:v>
                  </c:pt>
                  <c:pt idx="8">
                    <c:v>27.0%</c:v>
                  </c:pt>
                  <c:pt idx="9">
                    <c:v>51.3%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B85-CD4E-AC18-38708F96DE65}"/>
            </c:ext>
          </c:extLst>
        </c:ser>
        <c:ser>
          <c:idx val="3"/>
          <c:order val="3"/>
          <c:tx>
            <c:v>Max2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B763013-C261-1847-B4DC-5070D6694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B85-CD4E-AC18-38708F96DE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C77082-3745-EE4B-B9D9-DF9D8BE7E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B85-CD4E-AC18-38708F96DE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9B5E91-0918-4C4A-8C8A-6DA53C2CA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B85-CD4E-AC18-38708F96DE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12D9A2-A102-D04C-8BF8-007CA9608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85-CD4E-AC18-38708F96D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0C0950-7DAF-3849-BD77-25C747AE7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85-CD4E-AC18-38708F96DE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81A2F1-4435-E44B-B10A-41CC641A9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85-CD4E-AC18-38708F96DE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6EA26C-3571-BF49-8125-14EFD45D4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85-CD4E-AC18-38708F96DE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E349092-A77C-AC49-B22E-B3CA63297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85-CD4E-AC18-38708F96DE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F348FB7-F87D-174C-954C-3ED1F923D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B85-CD4E-AC18-38708F96DE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9DBDE5-FC99-9B4C-890C-37362E9DB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B85-CD4E-AC18-38708F96DE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163A422-977E-794F-A9F2-085FA1A0D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B85-CD4E-AC18-38708F96DE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Sheet1!$G$3:$G$13</c:f>
              <c:numCache>
                <c:formatCode>General</c:formatCode>
                <c:ptCount val="11"/>
                <c:pt idx="0">
                  <c:v>316</c:v>
                </c:pt>
                <c:pt idx="1">
                  <c:v>90</c:v>
                </c:pt>
                <c:pt idx="2">
                  <c:v>90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45</c:v>
                </c:pt>
                <c:pt idx="7">
                  <c:v>80</c:v>
                </c:pt>
                <c:pt idx="8">
                  <c:v>80</c:v>
                </c:pt>
                <c:pt idx="9">
                  <c:v>115</c:v>
                </c:pt>
                <c:pt idx="10">
                  <c:v>150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Sheet1!$I$3:$I$13</c15:f>
                <c15:dlblRangeCache>
                  <c:ptCount val="11"/>
                  <c:pt idx="0">
                    <c:v>40.2%</c:v>
                  </c:pt>
                  <c:pt idx="5">
                    <c:v>48.9%</c:v>
                  </c:pt>
                  <c:pt idx="6">
                    <c:v>48.9%</c:v>
                  </c:pt>
                  <c:pt idx="10">
                    <c:v>7.3%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B85-CD4E-AC18-38708F96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5"/>
        <c:axId val="63311600"/>
        <c:axId val="1672127535"/>
      </c:barChart>
      <c:catAx>
        <c:axId val="19027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08796783"/>
        <c:crosses val="autoZero"/>
        <c:auto val="1"/>
        <c:lblAlgn val="ctr"/>
        <c:lblOffset val="100"/>
        <c:noMultiLvlLbl val="0"/>
      </c:catAx>
      <c:valAx>
        <c:axId val="16087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02752543"/>
        <c:crosses val="autoZero"/>
        <c:crossBetween val="between"/>
      </c:valAx>
      <c:valAx>
        <c:axId val="16721275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311600"/>
        <c:crosses val="max"/>
        <c:crossBetween val="between"/>
      </c:valAx>
      <c:catAx>
        <c:axId val="6331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72127535"/>
        <c:auto val="1"/>
        <c:lblAlgn val="ctr"/>
        <c:lblOffset val="100"/>
        <c:noMultiLvlLbl val="0"/>
      </c:catAx>
      <c:spPr>
        <a:noFill/>
        <a:ln>
          <a:noFill/>
          <a:round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1145227</xdr:colOff>
      <xdr:row>14</xdr:row>
      <xdr:rowOff>147201</xdr:rowOff>
    </xdr:from>
    <xdr:to>
      <xdr:col>10</xdr:col>
      <xdr:colOff>63500</xdr:colOff>
      <xdr:row>48</xdr:row>
      <xdr:rowOff>109641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CE1D9-827D-3FA7-FFBB-BB7065CEA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FC3F-A49E-594B-A49C-97C55857039C}">
  <dimension ref="A1:I13"/>
  <sheetViews>
    <sheetView tabSelected="1" zoomScale="117" workbookViewId="0">
      <selection activeCell="L23" sqref="L23"/>
    </sheetView>
  </sheetViews>
  <sheetFormatPr baseColWidth="10" defaultRowHeight="13" x14ac:dyDescent="0.2"/>
  <cols>
    <col min="1" max="1" width="42.5" style="1" bestFit="1" customWidth="1"/>
    <col min="2" max="16384" width="10.83203125" style="1"/>
  </cols>
  <sheetData>
    <row r="1" spans="1:9" x14ac:dyDescent="0.2">
      <c r="A1" s="9" t="s">
        <v>20</v>
      </c>
      <c r="B1" s="9"/>
      <c r="C1" s="9"/>
      <c r="D1" s="9"/>
      <c r="E1" s="9" t="s">
        <v>21</v>
      </c>
      <c r="F1" s="9"/>
      <c r="G1" s="9"/>
      <c r="H1" s="9"/>
      <c r="I1" s="9"/>
    </row>
    <row r="2" spans="1:9" x14ac:dyDescent="0.2">
      <c r="A2" s="5" t="s">
        <v>11</v>
      </c>
      <c r="B2" s="6" t="s">
        <v>12</v>
      </c>
      <c r="C2" s="6" t="s">
        <v>13</v>
      </c>
      <c r="D2" s="6" t="s">
        <v>14</v>
      </c>
      <c r="E2" s="7" t="s">
        <v>18</v>
      </c>
      <c r="F2" s="7" t="s">
        <v>19</v>
      </c>
      <c r="G2" s="7" t="s">
        <v>15</v>
      </c>
      <c r="H2" s="7" t="s">
        <v>16</v>
      </c>
      <c r="I2" s="7" t="s">
        <v>17</v>
      </c>
    </row>
    <row r="3" spans="1:9" x14ac:dyDescent="0.2">
      <c r="A3" s="4" t="s">
        <v>0</v>
      </c>
      <c r="B3" s="3">
        <v>316</v>
      </c>
      <c r="C3" s="3">
        <v>189</v>
      </c>
      <c r="D3" s="3">
        <v>-127</v>
      </c>
      <c r="E3" s="3">
        <f>IF(C3&gt;B3,C3-B3,0)</f>
        <v>0</v>
      </c>
      <c r="F3" s="3">
        <f>IF(B3&gt;C3,B3-C3,0)</f>
        <v>127</v>
      </c>
      <c r="G3" s="3">
        <f>MAX(B3,C3)</f>
        <v>316</v>
      </c>
      <c r="H3" s="8" t="str">
        <f>IF(C3&gt;B3,E3/B3,"")</f>
        <v/>
      </c>
      <c r="I3" s="8">
        <f>IF(C3&lt;B3,F3/B3,"")</f>
        <v>0.40189873417721517</v>
      </c>
    </row>
    <row r="4" spans="1:9" x14ac:dyDescent="0.2">
      <c r="A4" s="2" t="s">
        <v>1</v>
      </c>
      <c r="B4" s="3">
        <v>25</v>
      </c>
      <c r="C4" s="3">
        <v>90</v>
      </c>
      <c r="D4" s="3">
        <v>65</v>
      </c>
      <c r="E4" s="3">
        <f t="shared" ref="E4:E13" si="0">IF(C4&gt;B4,C4-B4,0)</f>
        <v>65</v>
      </c>
      <c r="F4" s="3">
        <f t="shared" ref="F4:F13" si="1">IF(B4&gt;C4,B4-C4,0)</f>
        <v>0</v>
      </c>
      <c r="G4" s="3">
        <f t="shared" ref="G4:G13" si="2">MAX(B4,C4)</f>
        <v>90</v>
      </c>
      <c r="H4" s="8">
        <f t="shared" ref="H4:H13" si="3">IF(C4&gt;B4,E4/B4,"")</f>
        <v>2.6</v>
      </c>
      <c r="I4" s="8" t="str">
        <f t="shared" ref="I4:I13" si="4">IF(C4&lt;B4,F4/B4,"")</f>
        <v/>
      </c>
    </row>
    <row r="5" spans="1:9" x14ac:dyDescent="0.2">
      <c r="A5" s="2" t="s">
        <v>2</v>
      </c>
      <c r="B5" s="3">
        <v>25</v>
      </c>
      <c r="C5" s="3">
        <v>90</v>
      </c>
      <c r="D5" s="3">
        <v>65</v>
      </c>
      <c r="E5" s="3">
        <f t="shared" si="0"/>
        <v>65</v>
      </c>
      <c r="F5" s="3">
        <f t="shared" si="1"/>
        <v>0</v>
      </c>
      <c r="G5" s="3">
        <f t="shared" si="2"/>
        <v>90</v>
      </c>
      <c r="H5" s="8">
        <f t="shared" si="3"/>
        <v>2.6</v>
      </c>
      <c r="I5" s="8" t="str">
        <f t="shared" si="4"/>
        <v/>
      </c>
    </row>
    <row r="6" spans="1:9" x14ac:dyDescent="0.2">
      <c r="A6" s="2" t="s">
        <v>3</v>
      </c>
      <c r="B6" s="3">
        <v>7</v>
      </c>
      <c r="C6" s="3">
        <v>20</v>
      </c>
      <c r="D6" s="3">
        <v>13</v>
      </c>
      <c r="E6" s="3">
        <f t="shared" si="0"/>
        <v>13</v>
      </c>
      <c r="F6" s="3">
        <f t="shared" si="1"/>
        <v>0</v>
      </c>
      <c r="G6" s="3">
        <f t="shared" si="2"/>
        <v>20</v>
      </c>
      <c r="H6" s="8">
        <f t="shared" si="3"/>
        <v>1.8571428571428572</v>
      </c>
      <c r="I6" s="8" t="str">
        <f t="shared" si="4"/>
        <v/>
      </c>
    </row>
    <row r="7" spans="1:9" x14ac:dyDescent="0.2">
      <c r="A7" s="2" t="s">
        <v>4</v>
      </c>
      <c r="B7" s="3">
        <v>7</v>
      </c>
      <c r="C7" s="3">
        <v>20</v>
      </c>
      <c r="D7" s="3">
        <v>13</v>
      </c>
      <c r="E7" s="3">
        <f t="shared" si="0"/>
        <v>13</v>
      </c>
      <c r="F7" s="3">
        <f t="shared" si="1"/>
        <v>0</v>
      </c>
      <c r="G7" s="3">
        <f t="shared" si="2"/>
        <v>20</v>
      </c>
      <c r="H7" s="8">
        <f t="shared" si="3"/>
        <v>1.8571428571428572</v>
      </c>
      <c r="I7" s="8" t="str">
        <f t="shared" si="4"/>
        <v/>
      </c>
    </row>
    <row r="8" spans="1:9" x14ac:dyDescent="0.2">
      <c r="A8" s="2" t="s">
        <v>5</v>
      </c>
      <c r="B8" s="3">
        <v>45</v>
      </c>
      <c r="C8" s="3">
        <v>23</v>
      </c>
      <c r="D8" s="3">
        <v>-22</v>
      </c>
      <c r="E8" s="3">
        <f t="shared" si="0"/>
        <v>0</v>
      </c>
      <c r="F8" s="3">
        <f t="shared" si="1"/>
        <v>22</v>
      </c>
      <c r="G8" s="3">
        <f t="shared" si="2"/>
        <v>45</v>
      </c>
      <c r="H8" s="8" t="str">
        <f t="shared" si="3"/>
        <v/>
      </c>
      <c r="I8" s="8">
        <f t="shared" si="4"/>
        <v>0.48888888888888887</v>
      </c>
    </row>
    <row r="9" spans="1:9" x14ac:dyDescent="0.2">
      <c r="A9" s="2" t="s">
        <v>6</v>
      </c>
      <c r="B9" s="3">
        <v>45</v>
      </c>
      <c r="C9" s="3">
        <v>23</v>
      </c>
      <c r="D9" s="3">
        <v>-22</v>
      </c>
      <c r="E9" s="3">
        <f t="shared" si="0"/>
        <v>0</v>
      </c>
      <c r="F9" s="3">
        <f t="shared" si="1"/>
        <v>22</v>
      </c>
      <c r="G9" s="3">
        <f t="shared" si="2"/>
        <v>45</v>
      </c>
      <c r="H9" s="8" t="str">
        <f t="shared" si="3"/>
        <v/>
      </c>
      <c r="I9" s="8">
        <f t="shared" si="4"/>
        <v>0.48888888888888887</v>
      </c>
    </row>
    <row r="10" spans="1:9" x14ac:dyDescent="0.2">
      <c r="A10" s="2" t="s">
        <v>7</v>
      </c>
      <c r="B10" s="3">
        <v>63</v>
      </c>
      <c r="C10" s="3">
        <v>80</v>
      </c>
      <c r="D10" s="3">
        <v>17</v>
      </c>
      <c r="E10" s="3">
        <f t="shared" si="0"/>
        <v>17</v>
      </c>
      <c r="F10" s="3">
        <f t="shared" si="1"/>
        <v>0</v>
      </c>
      <c r="G10" s="3">
        <f t="shared" si="2"/>
        <v>80</v>
      </c>
      <c r="H10" s="8">
        <f t="shared" si="3"/>
        <v>0.26984126984126983</v>
      </c>
      <c r="I10" s="8" t="str">
        <f t="shared" si="4"/>
        <v/>
      </c>
    </row>
    <row r="11" spans="1:9" x14ac:dyDescent="0.2">
      <c r="A11" s="2" t="s">
        <v>8</v>
      </c>
      <c r="B11" s="3">
        <v>63</v>
      </c>
      <c r="C11" s="3">
        <v>80</v>
      </c>
      <c r="D11" s="3">
        <v>17</v>
      </c>
      <c r="E11" s="3">
        <f t="shared" si="0"/>
        <v>17</v>
      </c>
      <c r="F11" s="3">
        <f t="shared" si="1"/>
        <v>0</v>
      </c>
      <c r="G11" s="3">
        <f t="shared" si="2"/>
        <v>80</v>
      </c>
      <c r="H11" s="8">
        <f t="shared" si="3"/>
        <v>0.26984126984126983</v>
      </c>
      <c r="I11" s="8" t="str">
        <f t="shared" si="4"/>
        <v/>
      </c>
    </row>
    <row r="12" spans="1:9" x14ac:dyDescent="0.2">
      <c r="A12" s="2" t="s">
        <v>9</v>
      </c>
      <c r="B12" s="3">
        <v>76</v>
      </c>
      <c r="C12" s="3">
        <v>115</v>
      </c>
      <c r="D12" s="3">
        <v>39</v>
      </c>
      <c r="E12" s="3">
        <f t="shared" si="0"/>
        <v>39</v>
      </c>
      <c r="F12" s="3">
        <f t="shared" si="1"/>
        <v>0</v>
      </c>
      <c r="G12" s="3">
        <f t="shared" si="2"/>
        <v>115</v>
      </c>
      <c r="H12" s="8">
        <f t="shared" si="3"/>
        <v>0.51315789473684215</v>
      </c>
      <c r="I12" s="8" t="str">
        <f t="shared" si="4"/>
        <v/>
      </c>
    </row>
    <row r="13" spans="1:9" x14ac:dyDescent="0.2">
      <c r="A13" s="2" t="s">
        <v>10</v>
      </c>
      <c r="B13" s="3">
        <v>150</v>
      </c>
      <c r="C13" s="3">
        <v>139</v>
      </c>
      <c r="D13" s="3">
        <v>-11</v>
      </c>
      <c r="E13" s="3">
        <f t="shared" si="0"/>
        <v>0</v>
      </c>
      <c r="F13" s="3">
        <f t="shared" si="1"/>
        <v>11</v>
      </c>
      <c r="G13" s="3">
        <f t="shared" si="2"/>
        <v>150</v>
      </c>
      <c r="H13" s="8" t="str">
        <f t="shared" si="3"/>
        <v/>
      </c>
      <c r="I13" s="8">
        <f t="shared" si="4"/>
        <v>7.3333333333333334E-2</v>
      </c>
    </row>
  </sheetData>
  <mergeCells count="2">
    <mergeCell ref="A1:D1"/>
    <mergeCell ref="E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Songyang</dc:creator>
  <cp:lastModifiedBy>Zhou, Songyang</cp:lastModifiedBy>
  <dcterms:created xsi:type="dcterms:W3CDTF">2025-01-02T21:28:14Z</dcterms:created>
  <dcterms:modified xsi:type="dcterms:W3CDTF">2025-01-03T18:37:42Z</dcterms:modified>
</cp:coreProperties>
</file>