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13500" yWindow="795" windowWidth="15195" windowHeight="15360" firstSheet="15" activeTab="19"/>
  </bookViews>
  <sheets>
    <sheet name="Зонтик" sheetId="23" r:id="rId1"/>
    <sheet name="Лицо человека" sheetId="25" r:id="rId2"/>
    <sheet name="Лист3 (2)" sheetId="24" r:id="rId3"/>
    <sheet name="Лист4 (2)" sheetId="26" r:id="rId4"/>
    <sheet name="Январь" sheetId="3" r:id="rId5"/>
    <sheet name="Февраль" sheetId="4" r:id="rId6"/>
    <sheet name="Март" sheetId="5" r:id="rId7"/>
    <sheet name="Апрель" sheetId="6" r:id="rId8"/>
    <sheet name="Май" sheetId="7" r:id="rId9"/>
    <sheet name="Июнь" sheetId="8" r:id="rId10"/>
    <sheet name="Июль" sheetId="9" r:id="rId11"/>
    <sheet name="Август" sheetId="10" r:id="rId12"/>
    <sheet name="Сентябрь" sheetId="11" r:id="rId13"/>
    <sheet name="Октябрь" sheetId="12" r:id="rId14"/>
    <sheet name="Ноябрь" sheetId="13" r:id="rId15"/>
    <sheet name="Декабрь" sheetId="14" r:id="rId16"/>
    <sheet name="Лист1" sheetId="15" r:id="rId17"/>
    <sheet name="Лист2" sheetId="16" r:id="rId18"/>
    <sheet name="Лист3" sheetId="17" r:id="rId19"/>
    <sheet name="Лист4" sheetId="18" r:id="rId20"/>
    <sheet name="Прайс - лист" sheetId="19" r:id="rId21"/>
    <sheet name="Путевки" sheetId="20" r:id="rId22"/>
    <sheet name="Накладная" sheetId="21" r:id="rId23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26" l="1"/>
  <c r="A4" i="26"/>
  <c r="B4" i="26"/>
  <c r="A5" i="26"/>
  <c r="B5" i="26"/>
  <c r="A6" i="26"/>
  <c r="B6" i="26"/>
  <c r="A7" i="26"/>
  <c r="B7" i="26"/>
  <c r="A8" i="26"/>
  <c r="B8" i="26"/>
  <c r="A9" i="26"/>
  <c r="B9" i="26"/>
  <c r="A10" i="26"/>
  <c r="B10" i="26"/>
  <c r="A11" i="26"/>
  <c r="B11" i="26"/>
  <c r="A12" i="26"/>
  <c r="B12" i="26"/>
  <c r="A13" i="26"/>
  <c r="B13" i="26"/>
  <c r="A14" i="26"/>
  <c r="B14" i="26"/>
  <c r="A15" i="26"/>
  <c r="B15" i="26"/>
  <c r="A16" i="26"/>
  <c r="B16" i="26"/>
  <c r="A17" i="26"/>
  <c r="B17" i="26"/>
  <c r="A18" i="26"/>
  <c r="B18" i="26"/>
  <c r="A19" i="26"/>
  <c r="B19" i="26"/>
  <c r="A20" i="26"/>
  <c r="B20" i="26"/>
  <c r="A21" i="26"/>
  <c r="B21" i="26"/>
  <c r="A22" i="26"/>
  <c r="B22" i="26"/>
  <c r="A23" i="26"/>
  <c r="B23" i="26"/>
  <c r="A24" i="26"/>
  <c r="B24" i="26"/>
  <c r="A25" i="26"/>
  <c r="B25" i="26"/>
  <c r="A26" i="26"/>
  <c r="B26" i="26"/>
  <c r="A27" i="26"/>
  <c r="B27" i="26"/>
  <c r="A28" i="26"/>
  <c r="B28" i="26"/>
  <c r="A29" i="26"/>
  <c r="B29" i="26"/>
  <c r="A30" i="26"/>
  <c r="B30" i="26"/>
  <c r="A31" i="26"/>
  <c r="B31" i="26"/>
  <c r="A32" i="26"/>
  <c r="B32" i="26"/>
  <c r="A33" i="26"/>
  <c r="B33" i="26"/>
  <c r="A34" i="26"/>
  <c r="B34" i="26"/>
  <c r="A35" i="26"/>
  <c r="B35" i="26"/>
  <c r="I2" i="25"/>
  <c r="B3" i="25"/>
  <c r="C3" i="25"/>
  <c r="I3" i="25"/>
  <c r="B4" i="25"/>
  <c r="C4" i="25"/>
  <c r="I4" i="25"/>
  <c r="B5" i="25"/>
  <c r="C5" i="25"/>
  <c r="I5" i="25"/>
  <c r="B6" i="25"/>
  <c r="C6" i="25"/>
  <c r="I6" i="25"/>
  <c r="B7" i="25"/>
  <c r="C7" i="25"/>
  <c r="F7" i="25"/>
  <c r="G7" i="25"/>
  <c r="I7" i="25"/>
  <c r="J7" i="25"/>
  <c r="B8" i="25"/>
  <c r="C8" i="25"/>
  <c r="D8" i="25"/>
  <c r="E8" i="25"/>
  <c r="F8" i="25"/>
  <c r="G8" i="25"/>
  <c r="I8" i="25"/>
  <c r="J8" i="25"/>
  <c r="B9" i="25"/>
  <c r="C9" i="25"/>
  <c r="D9" i="25"/>
  <c r="E9" i="25"/>
  <c r="F9" i="25"/>
  <c r="G9" i="25"/>
  <c r="J9" i="25"/>
  <c r="B10" i="25"/>
  <c r="C10" i="25"/>
  <c r="D10" i="25"/>
  <c r="E10" i="25"/>
  <c r="F10" i="25"/>
  <c r="G10" i="25"/>
  <c r="H10" i="25"/>
  <c r="B11" i="25"/>
  <c r="C11" i="25"/>
  <c r="D11" i="25"/>
  <c r="E11" i="25"/>
  <c r="F11" i="25"/>
  <c r="G11" i="25"/>
  <c r="H11" i="25"/>
  <c r="B12" i="25"/>
  <c r="C12" i="25"/>
  <c r="D12" i="25"/>
  <c r="E12" i="25"/>
  <c r="F12" i="25"/>
  <c r="G12" i="25"/>
  <c r="H12" i="25"/>
  <c r="B13" i="25"/>
  <c r="C13" i="25"/>
  <c r="D13" i="25"/>
  <c r="E13" i="25"/>
  <c r="F13" i="25"/>
  <c r="G13" i="25"/>
  <c r="J13" i="25"/>
  <c r="B14" i="25"/>
  <c r="C14" i="25"/>
  <c r="D14" i="25"/>
  <c r="E14" i="25"/>
  <c r="F14" i="25"/>
  <c r="G14" i="25"/>
  <c r="I14" i="25"/>
  <c r="J14" i="25"/>
  <c r="B15" i="25"/>
  <c r="C15" i="25"/>
  <c r="F15" i="25"/>
  <c r="G15" i="25"/>
  <c r="I15" i="25"/>
  <c r="J15" i="25"/>
  <c r="B16" i="25"/>
  <c r="C16" i="25"/>
  <c r="I16" i="25"/>
  <c r="B17" i="25"/>
  <c r="C17" i="25"/>
  <c r="I17" i="25"/>
  <c r="B18" i="25"/>
  <c r="C18" i="25"/>
  <c r="I18" i="25"/>
  <c r="B19" i="25"/>
  <c r="C19" i="25"/>
  <c r="I19" i="25"/>
  <c r="I20" i="25"/>
  <c r="B3" i="24"/>
  <c r="B4" i="24"/>
  <c r="B5" i="24"/>
  <c r="B6" i="24"/>
  <c r="B7" i="24"/>
  <c r="B2" i="23"/>
  <c r="D2" i="23"/>
  <c r="B3" i="23"/>
  <c r="D3" i="23"/>
  <c r="B4" i="23"/>
  <c r="D4" i="23"/>
  <c r="B5" i="23"/>
  <c r="D5" i="23"/>
  <c r="B6" i="23"/>
  <c r="D6" i="23"/>
  <c r="B7" i="23"/>
  <c r="D7" i="23"/>
  <c r="B8" i="23"/>
  <c r="D8" i="23"/>
  <c r="B9" i="23"/>
  <c r="D9" i="23"/>
  <c r="B10" i="23"/>
  <c r="C10" i="23"/>
  <c r="D10" i="23"/>
  <c r="F10" i="23"/>
  <c r="G10" i="23"/>
  <c r="B11" i="23"/>
  <c r="C11" i="23"/>
  <c r="F11" i="23"/>
  <c r="G11" i="23"/>
  <c r="B12" i="23"/>
  <c r="C12" i="23"/>
  <c r="F12" i="23"/>
  <c r="G12" i="23"/>
  <c r="B13" i="23"/>
  <c r="C13" i="23"/>
  <c r="F13" i="23"/>
  <c r="G13" i="23"/>
  <c r="B14" i="23"/>
  <c r="C14" i="23"/>
  <c r="F14" i="23"/>
  <c r="G14" i="23"/>
  <c r="B15" i="23"/>
  <c r="C15" i="23"/>
  <c r="B16" i="23"/>
  <c r="C16" i="23"/>
  <c r="B17" i="23"/>
  <c r="C17" i="23"/>
  <c r="B18" i="23"/>
  <c r="C18" i="23"/>
  <c r="E18" i="23"/>
  <c r="B19" i="23"/>
  <c r="E19" i="23"/>
  <c r="B20" i="23"/>
  <c r="E20" i="23"/>
  <c r="B21" i="23"/>
  <c r="E21" i="23"/>
  <c r="B22" i="23"/>
  <c r="E22" i="23"/>
  <c r="B23" i="23"/>
  <c r="E23" i="23"/>
  <c r="B24" i="23"/>
  <c r="E24" i="23"/>
  <c r="B25" i="23"/>
  <c r="E25" i="23"/>
  <c r="B26" i="23"/>
  <c r="E26" i="23"/>
  <c r="D3" i="21" l="1"/>
  <c r="D4" i="21"/>
  <c r="D5" i="21"/>
  <c r="F5" i="21" s="1"/>
  <c r="D6" i="21"/>
  <c r="F6" i="21" s="1"/>
  <c r="D7" i="21"/>
  <c r="D8" i="21"/>
  <c r="D9" i="21"/>
  <c r="D10" i="21"/>
  <c r="F10" i="21" s="1"/>
  <c r="D11" i="21"/>
  <c r="D2" i="21"/>
  <c r="F3" i="21"/>
  <c r="F4" i="21"/>
  <c r="F7" i="21"/>
  <c r="F8" i="21"/>
  <c r="F9" i="21"/>
  <c r="F11" i="21"/>
  <c r="F2" i="21"/>
  <c r="C4" i="20"/>
  <c r="C5" i="20"/>
  <c r="C6" i="20"/>
  <c r="C7" i="20"/>
  <c r="C3" i="20"/>
  <c r="C2" i="19"/>
  <c r="D6" i="19"/>
  <c r="D7" i="19"/>
  <c r="D8" i="19"/>
  <c r="D9" i="19"/>
  <c r="D10" i="19"/>
  <c r="D11" i="19"/>
  <c r="D5" i="19"/>
  <c r="J2" i="18"/>
  <c r="J3" i="18"/>
  <c r="J7" i="18" s="1"/>
  <c r="J4" i="18"/>
  <c r="J5" i="18"/>
  <c r="J6" i="18"/>
  <c r="C7" i="18"/>
  <c r="D7" i="18"/>
  <c r="E7" i="18"/>
  <c r="F7" i="18"/>
  <c r="G7" i="18"/>
  <c r="H7" i="18"/>
  <c r="I7" i="18"/>
  <c r="B10" i="17"/>
  <c r="C10" i="17"/>
  <c r="D10" i="17"/>
  <c r="E3" i="16"/>
  <c r="F3" i="16"/>
  <c r="E4" i="16"/>
  <c r="F4" i="16"/>
  <c r="E5" i="16"/>
  <c r="F5" i="16"/>
  <c r="E6" i="16"/>
  <c r="F6" i="16"/>
  <c r="E7" i="16"/>
  <c r="F7" i="16"/>
  <c r="E8" i="16"/>
  <c r="F8" i="16"/>
  <c r="E9" i="16"/>
  <c r="F9" i="16"/>
  <c r="E10" i="16"/>
  <c r="F10" i="16"/>
  <c r="E11" i="16"/>
  <c r="F11" i="16"/>
  <c r="E12" i="16"/>
  <c r="F12" i="16"/>
  <c r="E3" i="15"/>
  <c r="F3" i="15"/>
  <c r="E4" i="15"/>
  <c r="F4" i="15"/>
  <c r="E5" i="15"/>
  <c r="F5" i="15"/>
  <c r="E6" i="15"/>
  <c r="F6" i="15"/>
  <c r="E7" i="15"/>
  <c r="F7" i="15"/>
  <c r="E8" i="15"/>
  <c r="F8" i="15"/>
  <c r="E9" i="15"/>
  <c r="F9" i="15"/>
  <c r="E10" i="15"/>
  <c r="F10" i="15"/>
  <c r="E11" i="15"/>
  <c r="F11" i="15"/>
  <c r="E12" i="15"/>
  <c r="F12" i="15"/>
  <c r="B2" i="13"/>
  <c r="B4" i="13" s="1"/>
  <c r="E3" i="11"/>
  <c r="E14" i="11" s="1"/>
  <c r="E4" i="11"/>
  <c r="E5" i="11"/>
  <c r="E6" i="11"/>
  <c r="E7" i="11"/>
  <c r="E8" i="11"/>
  <c r="E9" i="11"/>
  <c r="E10" i="11"/>
  <c r="E11" i="11"/>
  <c r="E12" i="11"/>
  <c r="E13" i="11"/>
  <c r="C2" i="10"/>
  <c r="C3" i="10"/>
  <c r="C4" i="10"/>
  <c r="C5" i="10"/>
</calcChain>
</file>

<file path=xl/sharedStrings.xml><?xml version="1.0" encoding="utf-8"?>
<sst xmlns="http://schemas.openxmlformats.org/spreadsheetml/2006/main" count="219" uniqueCount="159">
  <si>
    <t>y9</t>
  </si>
  <si>
    <t>y8</t>
  </si>
  <si>
    <t>y7</t>
  </si>
  <si>
    <t>y6</t>
  </si>
  <si>
    <t>y5</t>
  </si>
  <si>
    <t>y4</t>
  </si>
  <si>
    <t>y3</t>
  </si>
  <si>
    <t>y2</t>
  </si>
  <si>
    <t>y1</t>
  </si>
  <si>
    <t>x</t>
  </si>
  <si>
    <t>Это первая строка
Это вторая строка</t>
  </si>
  <si>
    <t>1 байт = 8 бит
1 килобайт = 1024 байт
1 километр = 1000 м</t>
  </si>
  <si>
    <t>Март</t>
  </si>
  <si>
    <t>Февраль</t>
  </si>
  <si>
    <t>Январь</t>
  </si>
  <si>
    <t>Месяц</t>
  </si>
  <si>
    <t>Химия</t>
  </si>
  <si>
    <t>ОИВТ</t>
  </si>
  <si>
    <t>Ин. яз.</t>
  </si>
  <si>
    <t>Физика</t>
  </si>
  <si>
    <t>История</t>
  </si>
  <si>
    <t>Алгебра</t>
  </si>
  <si>
    <t>Среда</t>
  </si>
  <si>
    <t>Ин. Яз.</t>
  </si>
  <si>
    <t>9В</t>
  </si>
  <si>
    <t>9Б</t>
  </si>
  <si>
    <t>9А</t>
  </si>
  <si>
    <t>Класс</t>
  </si>
  <si>
    <t>Понедельник</t>
  </si>
  <si>
    <t>Flash-память</t>
  </si>
  <si>
    <t>DVD-диск</t>
  </si>
  <si>
    <t>CD-диск</t>
  </si>
  <si>
    <t>Жесткий магнитный диск</t>
  </si>
  <si>
    <t>Информационная ёмкость в Мб</t>
  </si>
  <si>
    <t>Информационная ёмкость в Гб</t>
  </si>
  <si>
    <t>Наименование устройства</t>
  </si>
  <si>
    <t xml:space="preserve"> </t>
  </si>
  <si>
    <t>СУММА</t>
  </si>
  <si>
    <t>Доценко А.Н.</t>
  </si>
  <si>
    <t>Тимофеев Т.Н.</t>
  </si>
  <si>
    <t>Григорьев Р.О.</t>
  </si>
  <si>
    <t>Синицын М.Н.</t>
  </si>
  <si>
    <t>Попов Р.Г.</t>
  </si>
  <si>
    <t>Юрьев Н.Л.</t>
  </si>
  <si>
    <t>Васечкин Д.Т.</t>
  </si>
  <si>
    <t>Николаев С.Ю.</t>
  </si>
  <si>
    <t>Иванов К.Т.</t>
  </si>
  <si>
    <t>Сидоров В.И.</t>
  </si>
  <si>
    <t>Петров А.Д.</t>
  </si>
  <si>
    <t>Зарплата</t>
  </si>
  <si>
    <t>Дней</t>
  </si>
  <si>
    <t>Часов в день</t>
  </si>
  <si>
    <t>Оплата за час</t>
  </si>
  <si>
    <t>Фамилия</t>
  </si>
  <si>
    <t>ЗАРПЛАТА</t>
  </si>
  <si>
    <t>Сев. Ледовитый</t>
  </si>
  <si>
    <t>Индийский</t>
  </si>
  <si>
    <t>Атлантический</t>
  </si>
  <si>
    <t>Тихий</t>
  </si>
  <si>
    <t>Наибольшая глубина, м</t>
  </si>
  <si>
    <t>Площадь, тыс. кв. м</t>
  </si>
  <si>
    <t>Название</t>
  </si>
  <si>
    <t>СВЕДЕНИЯ ОБ ОКЕАНАХ НА ЗЕМНОМ ШАРЕ</t>
  </si>
  <si>
    <t>Объём вознаграждения</t>
  </si>
  <si>
    <t>Размер вознаграждения</t>
  </si>
  <si>
    <t>Объём сделки</t>
  </si>
  <si>
    <t>Расчёт вознаграждения</t>
  </si>
  <si>
    <t>Беляев</t>
  </si>
  <si>
    <t>Сидоров</t>
  </si>
  <si>
    <t>Краснов</t>
  </si>
  <si>
    <t>Галкин</t>
  </si>
  <si>
    <t>Петров</t>
  </si>
  <si>
    <t>Иванов</t>
  </si>
  <si>
    <t>ИЗО</t>
  </si>
  <si>
    <t>Рус. Язык</t>
  </si>
  <si>
    <t>№
п/п</t>
  </si>
  <si>
    <t>Суслов Иван</t>
  </si>
  <si>
    <t>Сомов Виктор</t>
  </si>
  <si>
    <t>Симонова Елена</t>
  </si>
  <si>
    <t>Семёнова Ирина</t>
  </si>
  <si>
    <t>Петров Олег</t>
  </si>
  <si>
    <t>Орлова Анна</t>
  </si>
  <si>
    <t>Орехова Татьяна</t>
  </si>
  <si>
    <t>Лосева Ольга</t>
  </si>
  <si>
    <t>Городилов Андрей</t>
  </si>
  <si>
    <t>Бобров Игорь</t>
  </si>
  <si>
    <t>Средний балл</t>
  </si>
  <si>
    <t>Сумма баллов</t>
  </si>
  <si>
    <t>Сочинение</t>
  </si>
  <si>
    <t>Математика</t>
  </si>
  <si>
    <t>Фамилия
Имя</t>
  </si>
  <si>
    <t>Абитуриенты</t>
  </si>
  <si>
    <t>Средняя высота
над уровнем моря</t>
  </si>
  <si>
    <t>Самое мелкое
озеро</t>
  </si>
  <si>
    <t>Самое обширное
озеро</t>
  </si>
  <si>
    <t>Мичиган</t>
  </si>
  <si>
    <t>Аральское море</t>
  </si>
  <si>
    <t>Гурон</t>
  </si>
  <si>
    <t>Виктория</t>
  </si>
  <si>
    <t>Таньганьика</t>
  </si>
  <si>
    <t>Байкал</t>
  </si>
  <si>
    <t>Высота над
уровнем моря</t>
  </si>
  <si>
    <t>Глубина (м)</t>
  </si>
  <si>
    <t>Площадь
(тыс. кв. м)</t>
  </si>
  <si>
    <t>Название озёр</t>
  </si>
  <si>
    <t>Средний балл по группе</t>
  </si>
  <si>
    <t>Сидорова Таня</t>
  </si>
  <si>
    <t>Ян Миша</t>
  </si>
  <si>
    <t>Ли Коля</t>
  </si>
  <si>
    <t>Васильев Вася</t>
  </si>
  <si>
    <t>Иванов Петя</t>
  </si>
  <si>
    <t>География</t>
  </si>
  <si>
    <t>Геометрия</t>
  </si>
  <si>
    <t>Литера-
тура</t>
  </si>
  <si>
    <t>Русский
язык</t>
  </si>
  <si>
    <t xml:space="preserve"> Предмет
Фамилии . </t>
  </si>
  <si>
    <t>№</t>
  </si>
  <si>
    <t>ООО</t>
  </si>
  <si>
    <t>Аленький цветочек</t>
  </si>
  <si>
    <t>Прайс лист на</t>
  </si>
  <si>
    <t>Курс $</t>
  </si>
  <si>
    <t>№ поз</t>
  </si>
  <si>
    <t>Наим. товара</t>
  </si>
  <si>
    <t>Палочка волшебная</t>
  </si>
  <si>
    <t>Зелье притворное</t>
  </si>
  <si>
    <t>Вода живая</t>
  </si>
  <si>
    <t>Вода мертвая</t>
  </si>
  <si>
    <t>Ковер - самолет</t>
  </si>
  <si>
    <t>Скатерть - самобранка</t>
  </si>
  <si>
    <t>Сапоги - скороходы</t>
  </si>
  <si>
    <t>Цена ($)</t>
  </si>
  <si>
    <t>Цена (руб)</t>
  </si>
  <si>
    <t>Страна</t>
  </si>
  <si>
    <t>Англия</t>
  </si>
  <si>
    <t>Болгария</t>
  </si>
  <si>
    <t>Бельгия</t>
  </si>
  <si>
    <t>Турция</t>
  </si>
  <si>
    <t>Египет</t>
  </si>
  <si>
    <t>Курс доллара:</t>
  </si>
  <si>
    <t>Цена в долларах</t>
  </si>
  <si>
    <t>рублей</t>
  </si>
  <si>
    <t>Цена в рублях</t>
  </si>
  <si>
    <t>Наименование товара</t>
  </si>
  <si>
    <t>Кофеварка</t>
  </si>
  <si>
    <t>Холодильник</t>
  </si>
  <si>
    <t>Плеер</t>
  </si>
  <si>
    <t>Тостер</t>
  </si>
  <si>
    <t>Телевизор</t>
  </si>
  <si>
    <t>СВЧ печь</t>
  </si>
  <si>
    <t>Утюг</t>
  </si>
  <si>
    <t>Фен</t>
  </si>
  <si>
    <t>Магнитофон</t>
  </si>
  <si>
    <t>Чайник</t>
  </si>
  <si>
    <t>Цена в $</t>
  </si>
  <si>
    <t>Цена в руб.</t>
  </si>
  <si>
    <t>Количество</t>
  </si>
  <si>
    <t>Сумма в руб.</t>
  </si>
  <si>
    <t>y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</si>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</sst>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-* #,##0.00\ &quot;₽&quot;_-;\-* #,##0.00\ &quot;₽&quot;_-;_-* &quot;-&quot;??\ &quot;₽&quot;_-;_-@_-"/>
    <numFmt numFmtId="43" formatCode="_-* #,##0.00\ _₽_-;\-* #,##0.00\ _₽_-;_-* &quot;-&quot;??\ _₽_-;_-@_-"/>
    <numFmt numFmtId="164" formatCode="#,##0\ &quot;₽&quot;"/>
    <numFmt numFmtId="165" formatCode="0.0%"/>
    <numFmt numFmtId="166" formatCode="0.0"/>
    <numFmt numFmtId="167" formatCode="_-* #,##0.0\ _₽_-;\-* #,##0.0\ _₽_-;_-* &quot;-&quot;??\ _₽_-;_-@_-"/>
    <numFmt numFmtId="168" formatCode="_-[$$-C09]* #,##0.00_-;\-[$$-C09]* #,##0.00_-;_-[$$-C09]* &quot;-&quot;??_-;_-@_-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sz val="11"/>
      <color theme="1"/>
      <name val="Times New Roman"/>
    </font>
    <font>
      <sz val="11"/>
      <name val="Calibri"/>
    </font>
    <font>
      <sz val="10"/>
      <color theme="1"/>
      <name val="Calibri"/>
    </font>
    <font>
      <sz val="10"/>
      <color theme="1"/>
      <name val="Times New Roman"/>
    </font>
    <font>
      <sz val="11"/>
      <color rgb="FFFF0000"/>
      <name val="Times New Roman"/>
    </font>
    <font>
      <sz val="11"/>
      <color rgb="FF009900"/>
      <name val="Times New Roman"/>
    </font>
    <font>
      <sz val="11"/>
      <color rgb="FF548DD4"/>
      <name val="Times New Roman"/>
    </font>
    <font>
      <b/>
      <sz val="11"/>
      <color theme="1"/>
      <name val="Times New Roman"/>
    </font>
  </fonts>
  <fills count="2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rgb="FFFFCC66"/>
      </patternFill>
    </fill>
    <fill>
      <patternFill patternType="solid">
        <fgColor rgb="FF00B050"/>
        <bgColor rgb="FFD6E3BC"/>
      </patternFill>
    </fill>
    <fill>
      <patternFill patternType="solid">
        <fgColor rgb="FF00B0F0"/>
        <bgColor rgb="FFB6DDE8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rgb="FFD6E3BC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rgb="FFE5B8B7"/>
      </patternFill>
    </fill>
    <fill>
      <patternFill patternType="solid">
        <fgColor rgb="FF0070C0"/>
        <bgColor rgb="FFB8CCE4"/>
      </patternFill>
    </fill>
    <fill>
      <patternFill patternType="solid">
        <fgColor rgb="FFF9BB87"/>
        <bgColor rgb="FFFBD4B4"/>
      </patternFill>
    </fill>
    <fill>
      <patternFill patternType="solid">
        <fgColor rgb="FFFEA7A0"/>
        <bgColor rgb="FFE5B8B7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rgb="FFFFFF99"/>
      </patternFill>
    </fill>
    <fill>
      <patternFill patternType="solid">
        <fgColor rgb="FF92D050"/>
        <bgColor rgb="FFC5EE8E"/>
      </patternFill>
    </fill>
    <fill>
      <patternFill patternType="solid">
        <fgColor rgb="FFAC99C1"/>
        <bgColor rgb="FFCCC0D9"/>
      </patternFill>
    </fill>
    <fill>
      <patternFill patternType="solid">
        <fgColor rgb="FFFFFF00"/>
        <bgColor rgb="FFFFFFB7"/>
      </patternFill>
    </fill>
    <fill>
      <patternFill patternType="solid">
        <fgColor rgb="FF8A9CB4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959296"/>
        <bgColor indexed="64"/>
      </patternFill>
    </fill>
    <fill>
      <patternFill patternType="solid">
        <fgColor rgb="FF6DD9FF"/>
        <bgColor indexed="64"/>
      </patternFill>
    </fill>
    <fill>
      <patternFill patternType="solid">
        <fgColor rgb="FFF9BB87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43" fontId="2" fillId="0" borderId="0" applyFont="0" applyFill="0" applyBorder="0" applyAlignment="0" applyProtection="0"/>
    <xf numFmtId="0" fontId="1" fillId="0" borderId="0"/>
  </cellStyleXfs>
  <cellXfs count="108">
    <xf numFmtId="0" fontId="0" fillId="0" borderId="0" xfId="0"/>
    <xf numFmtId="0" fontId="4" fillId="0" borderId="0" xfId="1"/>
    <xf numFmtId="0" fontId="6" fillId="0" borderId="0" xfId="1" applyFont="1"/>
    <xf numFmtId="0" fontId="6" fillId="0" borderId="1" xfId="1" applyFont="1" applyBorder="1" applyAlignment="1">
      <alignment horizontal="center" vertical="center" wrapText="1"/>
    </xf>
    <xf numFmtId="0" fontId="6" fillId="0" borderId="1" xfId="1" applyFont="1" applyBorder="1" applyAlignment="1">
      <alignment wrapText="1"/>
    </xf>
    <xf numFmtId="0" fontId="5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6" fillId="0" borderId="1" xfId="1" applyFont="1" applyBorder="1" applyAlignment="1">
      <alignment horizontal="center" vertical="center"/>
    </xf>
    <xf numFmtId="0" fontId="6" fillId="0" borderId="1" xfId="1" applyFont="1" applyBorder="1" applyAlignment="1">
      <alignment horizontal="left" vertical="center"/>
    </xf>
    <xf numFmtId="0" fontId="5" fillId="0" borderId="1" xfId="1" applyFont="1" applyBorder="1" applyAlignment="1">
      <alignment horizontal="left" vertical="center"/>
    </xf>
    <xf numFmtId="0" fontId="5" fillId="0" borderId="1" xfId="1" applyFont="1" applyBorder="1" applyAlignment="1">
      <alignment horizontal="center" vertical="center"/>
    </xf>
    <xf numFmtId="0" fontId="8" fillId="0" borderId="0" xfId="1" applyFont="1"/>
    <xf numFmtId="0" fontId="8" fillId="0" borderId="0" xfId="1" applyFont="1" applyAlignment="1">
      <alignment horizontal="center" vertical="center"/>
    </xf>
    <xf numFmtId="0" fontId="8" fillId="0" borderId="0" xfId="1" applyFont="1" applyAlignment="1">
      <alignment horizontal="left" vertical="center"/>
    </xf>
    <xf numFmtId="0" fontId="5" fillId="0" borderId="0" xfId="1" applyFont="1" applyAlignment="1">
      <alignment vertical="center"/>
    </xf>
    <xf numFmtId="0" fontId="6" fillId="0" borderId="0" xfId="1" applyFont="1" applyAlignment="1">
      <alignment vertical="center"/>
    </xf>
    <xf numFmtId="3" fontId="6" fillId="0" borderId="1" xfId="1" applyNumberFormat="1" applyFont="1" applyBorder="1" applyAlignment="1">
      <alignment vertical="center"/>
    </xf>
    <xf numFmtId="0" fontId="6" fillId="0" borderId="1" xfId="1" applyFont="1" applyBorder="1" applyAlignment="1">
      <alignment vertical="center"/>
    </xf>
    <xf numFmtId="164" fontId="6" fillId="0" borderId="1" xfId="1" applyNumberFormat="1" applyFont="1" applyBorder="1" applyAlignment="1">
      <alignment horizontal="right" vertical="center"/>
    </xf>
    <xf numFmtId="0" fontId="6" fillId="0" borderId="1" xfId="1" applyFont="1" applyBorder="1" applyAlignment="1">
      <alignment horizontal="right" vertical="center"/>
    </xf>
    <xf numFmtId="165" fontId="6" fillId="0" borderId="1" xfId="1" applyNumberFormat="1" applyFont="1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43" fontId="3" fillId="0" borderId="8" xfId="0" applyNumberFormat="1" applyFont="1" applyBorder="1" applyAlignment="1">
      <alignment horizontal="center" vertical="center"/>
    </xf>
    <xf numFmtId="167" fontId="3" fillId="0" borderId="8" xfId="2" applyNumberFormat="1" applyFont="1" applyBorder="1" applyAlignment="1">
      <alignment horizontal="right" vertical="center"/>
    </xf>
    <xf numFmtId="43" fontId="3" fillId="0" borderId="8" xfId="2" applyFont="1" applyBorder="1" applyAlignment="1">
      <alignment horizontal="center" vertical="center"/>
    </xf>
    <xf numFmtId="0" fontId="3" fillId="0" borderId="8" xfId="0" applyFont="1" applyBorder="1" applyAlignment="1">
      <alignment horizontal="right" vertical="center"/>
    </xf>
    <xf numFmtId="0" fontId="0" fillId="0" borderId="12" xfId="0" applyBorder="1" applyAlignment="1">
      <alignment horizontal="distributed" vertical="distributed" wrapText="1"/>
    </xf>
    <xf numFmtId="0" fontId="0" fillId="0" borderId="0" xfId="0" applyAlignment="1">
      <alignment vertical="center"/>
    </xf>
    <xf numFmtId="0" fontId="0" fillId="0" borderId="8" xfId="0" applyBorder="1" applyAlignment="1">
      <alignment vertical="center"/>
    </xf>
    <xf numFmtId="14" fontId="0" fillId="0" borderId="8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8" fontId="0" fillId="0" borderId="8" xfId="0" applyNumberFormat="1" applyBorder="1" applyAlignment="1">
      <alignment vertical="center"/>
    </xf>
    <xf numFmtId="44" fontId="0" fillId="0" borderId="8" xfId="0" applyNumberFormat="1" applyBorder="1" applyAlignment="1">
      <alignment vertical="center"/>
    </xf>
    <xf numFmtId="0" fontId="3" fillId="0" borderId="8" xfId="0" applyFont="1" applyBorder="1" applyAlignment="1">
      <alignment horizontal="center" vertical="center"/>
    </xf>
    <xf numFmtId="0" fontId="0" fillId="0" borderId="8" xfId="0" applyBorder="1" applyAlignment="1">
      <alignment horizontal="left" vertical="center"/>
    </xf>
    <xf numFmtId="1" fontId="0" fillId="0" borderId="8" xfId="0" applyNumberFormat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0" fontId="7" fillId="0" borderId="4" xfId="1" applyFont="1" applyBorder="1"/>
    <xf numFmtId="0" fontId="7" fillId="0" borderId="3" xfId="1" applyFont="1" applyBorder="1"/>
    <xf numFmtId="0" fontId="6" fillId="0" borderId="7" xfId="1" applyFont="1" applyBorder="1" applyAlignment="1">
      <alignment horizontal="center" vertical="center"/>
    </xf>
    <xf numFmtId="0" fontId="7" fillId="0" borderId="6" xfId="1" applyFont="1" applyBorder="1"/>
    <xf numFmtId="0" fontId="7" fillId="0" borderId="2" xfId="1" applyFont="1" applyBorder="1"/>
    <xf numFmtId="0" fontId="5" fillId="0" borderId="5" xfId="1" applyFont="1" applyBorder="1" applyAlignment="1">
      <alignment horizontal="center" vertical="center"/>
    </xf>
    <xf numFmtId="0" fontId="5" fillId="0" borderId="7" xfId="1" applyFont="1" applyBorder="1" applyAlignment="1">
      <alignment horizontal="center" vertical="center"/>
    </xf>
    <xf numFmtId="0" fontId="5" fillId="0" borderId="7" xfId="1" applyFont="1" applyBorder="1" applyAlignment="1">
      <alignment horizontal="center" textRotation="255"/>
    </xf>
    <xf numFmtId="0" fontId="5" fillId="0" borderId="7" xfId="1" applyFont="1" applyBorder="1" applyAlignment="1">
      <alignment horizontal="center" vertical="center" textRotation="90"/>
    </xf>
    <xf numFmtId="0" fontId="0" fillId="0" borderId="1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8" xfId="0" applyBorder="1" applyAlignment="1">
      <alignment horizontal="left" vertical="center"/>
    </xf>
    <xf numFmtId="0" fontId="5" fillId="3" borderId="1" xfId="1" applyFont="1" applyFill="1" applyBorder="1"/>
    <xf numFmtId="0" fontId="5" fillId="5" borderId="1" xfId="1" applyFont="1" applyFill="1" applyBorder="1"/>
    <xf numFmtId="0" fontId="4" fillId="6" borderId="0" xfId="1" applyFill="1"/>
    <xf numFmtId="0" fontId="5" fillId="7" borderId="1" xfId="1" applyFont="1" applyFill="1" applyBorder="1"/>
    <xf numFmtId="0" fontId="5" fillId="7" borderId="2" xfId="1" applyFont="1" applyFill="1" applyBorder="1"/>
    <xf numFmtId="0" fontId="4" fillId="8" borderId="0" xfId="1" applyFill="1"/>
    <xf numFmtId="0" fontId="8" fillId="4" borderId="1" xfId="1" applyFont="1" applyFill="1" applyBorder="1" applyAlignment="1">
      <alignment horizontal="left" vertical="center"/>
    </xf>
    <xf numFmtId="0" fontId="8" fillId="10" borderId="1" xfId="1" applyFont="1" applyFill="1" applyBorder="1" applyAlignment="1">
      <alignment horizontal="right" vertical="center"/>
    </xf>
    <xf numFmtId="0" fontId="8" fillId="11" borderId="1" xfId="1" applyFont="1" applyFill="1" applyBorder="1" applyAlignment="1">
      <alignment horizontal="left" vertical="center"/>
    </xf>
    <xf numFmtId="0" fontId="9" fillId="12" borderId="1" xfId="1" applyFont="1" applyFill="1" applyBorder="1" applyAlignment="1">
      <alignment horizontal="left" vertical="center"/>
    </xf>
    <xf numFmtId="0" fontId="6" fillId="9" borderId="1" xfId="1" applyFont="1" applyFill="1" applyBorder="1" applyAlignment="1">
      <alignment horizontal="center" vertical="center"/>
    </xf>
    <xf numFmtId="0" fontId="6" fillId="9" borderId="13" xfId="1" applyFont="1" applyFill="1" applyBorder="1" applyAlignment="1">
      <alignment horizontal="center" vertical="center"/>
    </xf>
    <xf numFmtId="0" fontId="6" fillId="9" borderId="5" xfId="1" applyFont="1" applyFill="1" applyBorder="1" applyAlignment="1">
      <alignment horizontal="right" vertical="center"/>
    </xf>
    <xf numFmtId="0" fontId="7" fillId="13" borderId="4" xfId="1" applyFont="1" applyFill="1" applyBorder="1"/>
    <xf numFmtId="0" fontId="7" fillId="13" borderId="3" xfId="1" applyFont="1" applyFill="1" applyBorder="1"/>
    <xf numFmtId="0" fontId="6" fillId="14" borderId="1" xfId="1" applyFont="1" applyFill="1" applyBorder="1" applyAlignment="1">
      <alignment horizontal="center" vertical="center"/>
    </xf>
    <xf numFmtId="0" fontId="6" fillId="15" borderId="5" xfId="1" applyFont="1" applyFill="1" applyBorder="1" applyAlignment="1">
      <alignment horizontal="center" vertical="center"/>
    </xf>
    <xf numFmtId="0" fontId="7" fillId="8" borderId="4" xfId="1" applyFont="1" applyFill="1" applyBorder="1"/>
    <xf numFmtId="0" fontId="7" fillId="8" borderId="3" xfId="1" applyFont="1" applyFill="1" applyBorder="1"/>
    <xf numFmtId="0" fontId="6" fillId="11" borderId="1" xfId="1" applyFont="1" applyFill="1" applyBorder="1" applyAlignment="1">
      <alignment horizontal="left" vertical="center"/>
    </xf>
    <xf numFmtId="0" fontId="6" fillId="16" borderId="2" xfId="1" applyFont="1" applyFill="1" applyBorder="1" applyAlignment="1">
      <alignment horizontal="center" vertical="center"/>
    </xf>
    <xf numFmtId="0" fontId="6" fillId="16" borderId="1" xfId="1" applyFont="1" applyFill="1" applyBorder="1" applyAlignment="1">
      <alignment horizontal="center" vertical="center"/>
    </xf>
    <xf numFmtId="0" fontId="13" fillId="17" borderId="1" xfId="1" applyFont="1" applyFill="1" applyBorder="1" applyAlignment="1">
      <alignment horizontal="center" vertical="center" wrapText="1"/>
    </xf>
    <xf numFmtId="0" fontId="6" fillId="17" borderId="1" xfId="1" applyFont="1" applyFill="1" applyBorder="1" applyAlignment="1">
      <alignment horizontal="center" vertical="center"/>
    </xf>
    <xf numFmtId="0" fontId="6" fillId="17" borderId="1" xfId="1" applyFont="1" applyFill="1" applyBorder="1" applyAlignment="1">
      <alignment horizontal="left" vertical="center"/>
    </xf>
    <xf numFmtId="0" fontId="13" fillId="17" borderId="1" xfId="1" applyFont="1" applyFill="1" applyBorder="1" applyAlignment="1">
      <alignment horizontal="center" vertical="center"/>
    </xf>
    <xf numFmtId="0" fontId="10" fillId="17" borderId="1" xfId="1" applyFont="1" applyFill="1" applyBorder="1" applyAlignment="1">
      <alignment horizontal="center" vertical="center"/>
    </xf>
    <xf numFmtId="0" fontId="12" fillId="17" borderId="1" xfId="1" applyFont="1" applyFill="1" applyBorder="1" applyAlignment="1">
      <alignment horizontal="center" vertical="center"/>
    </xf>
    <xf numFmtId="0" fontId="11" fillId="17" borderId="1" xfId="1" applyFont="1" applyFill="1" applyBorder="1" applyAlignment="1">
      <alignment horizontal="center" vertical="center"/>
    </xf>
    <xf numFmtId="0" fontId="0" fillId="18" borderId="8" xfId="0" applyFill="1" applyBorder="1" applyAlignment="1">
      <alignment horizontal="center" vertical="center" textRotation="90"/>
    </xf>
    <xf numFmtId="0" fontId="0" fillId="18" borderId="8" xfId="0" applyFill="1" applyBorder="1" applyAlignment="1">
      <alignment horizontal="center" vertical="center" wrapText="1"/>
    </xf>
    <xf numFmtId="0" fontId="0" fillId="18" borderId="8" xfId="0" applyFill="1" applyBorder="1" applyAlignment="1">
      <alignment horizontal="left" vertical="center"/>
    </xf>
    <xf numFmtId="0" fontId="0" fillId="18" borderId="8" xfId="0" applyFill="1" applyBorder="1"/>
    <xf numFmtId="0" fontId="0" fillId="18" borderId="8" xfId="0" applyFill="1" applyBorder="1" applyAlignment="1">
      <alignment horizontal="right" vertical="center"/>
    </xf>
    <xf numFmtId="0" fontId="0" fillId="18" borderId="8" xfId="0" applyFill="1" applyBorder="1" applyAlignment="1">
      <alignment horizontal="center" vertical="center"/>
    </xf>
    <xf numFmtId="166" fontId="0" fillId="18" borderId="8" xfId="0" applyNumberFormat="1" applyFill="1" applyBorder="1" applyAlignment="1">
      <alignment horizontal="left" vertical="center"/>
    </xf>
    <xf numFmtId="166" fontId="0" fillId="18" borderId="8" xfId="0" applyNumberFormat="1" applyFill="1" applyBorder="1" applyAlignment="1">
      <alignment horizontal="right" vertical="center"/>
    </xf>
    <xf numFmtId="0" fontId="0" fillId="0" borderId="0" xfId="0" applyFill="1"/>
    <xf numFmtId="0" fontId="0" fillId="0" borderId="11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19" borderId="8" xfId="0" applyFill="1" applyBorder="1" applyAlignment="1">
      <alignment horizontal="center" vertical="center" wrapText="1"/>
    </xf>
    <xf numFmtId="0" fontId="0" fillId="19" borderId="8" xfId="0" applyFill="1" applyBorder="1" applyAlignment="1">
      <alignment horizontal="right" vertical="center"/>
    </xf>
    <xf numFmtId="167" fontId="0" fillId="19" borderId="8" xfId="2" applyNumberFormat="1" applyFont="1" applyFill="1" applyBorder="1" applyAlignment="1">
      <alignment horizontal="right" vertical="center"/>
    </xf>
    <xf numFmtId="0" fontId="0" fillId="20" borderId="8" xfId="0" applyFill="1" applyBorder="1" applyAlignment="1">
      <alignment horizontal="center" vertical="center" wrapText="1"/>
    </xf>
    <xf numFmtId="0" fontId="0" fillId="20" borderId="8" xfId="0" applyFill="1" applyBorder="1" applyAlignment="1">
      <alignment horizontal="right" vertical="center"/>
    </xf>
    <xf numFmtId="0" fontId="0" fillId="20" borderId="8" xfId="0" applyFill="1" applyBorder="1" applyAlignment="1">
      <alignment horizontal="left" vertical="center"/>
    </xf>
    <xf numFmtId="0" fontId="0" fillId="20" borderId="8" xfId="0" applyFill="1" applyBorder="1" applyAlignment="1">
      <alignment horizontal="center" vertical="center"/>
    </xf>
    <xf numFmtId="0" fontId="0" fillId="21" borderId="8" xfId="0" applyFill="1" applyBorder="1" applyAlignment="1">
      <alignment horizontal="center" vertical="center"/>
    </xf>
    <xf numFmtId="0" fontId="0" fillId="21" borderId="8" xfId="0" applyFill="1" applyBorder="1"/>
    <xf numFmtId="0" fontId="0" fillId="21" borderId="8" xfId="0" applyFill="1" applyBorder="1" applyAlignment="1">
      <alignment horizontal="center" vertical="center" textRotation="90" wrapText="1"/>
    </xf>
    <xf numFmtId="0" fontId="0" fillId="21" borderId="8" xfId="0" applyFill="1" applyBorder="1" applyAlignment="1">
      <alignment horizontal="center" vertical="center" textRotation="90"/>
    </xf>
    <xf numFmtId="0" fontId="0" fillId="22" borderId="8" xfId="0" applyFill="1" applyBorder="1" applyAlignment="1">
      <alignment horizontal="center" vertical="center"/>
    </xf>
    <xf numFmtId="0" fontId="0" fillId="22" borderId="8" xfId="0" applyFill="1" applyBorder="1" applyAlignment="1">
      <alignment horizontal="center" vertical="center"/>
    </xf>
    <xf numFmtId="0" fontId="3" fillId="8" borderId="8" xfId="0" applyFont="1" applyFill="1" applyBorder="1" applyAlignment="1">
      <alignment horizontal="right" vertical="center"/>
    </xf>
    <xf numFmtId="0" fontId="1" fillId="0" borderId="0" xfId="3"/>
  </cellXfs>
  <cellStyles count="4">
    <cellStyle name="Обычный" xfId="0" builtinId="0"/>
    <cellStyle name="Обычный 2" xfId="1"/>
    <cellStyle name="Обычный 3" xfId="3"/>
    <cellStyle name="Финансовый 2" xfId="2"/>
  </cellStyles>
  <dxfs count="9">
    <dxf>
      <fill>
        <patternFill patternType="gray0625"/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 patternType="lightUp"/>
      </fill>
    </dxf>
    <dxf>
      <fill>
        <patternFill>
          <bgColor theme="3" tint="0.59996337778862885"/>
        </patternFill>
      </fill>
    </dxf>
    <dxf>
      <fill>
        <patternFill patternType="gray0625"/>
      </fill>
    </dxf>
    <dxf>
      <fill>
        <patternFill patternType="lightUp"/>
      </fill>
    </dxf>
    <dxf>
      <fill>
        <patternFill>
          <bgColor theme="4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colors>
    <mruColors>
      <color rgb="FFF9BB87"/>
      <color rgb="FF6DD9FF"/>
      <color rgb="FF959296"/>
      <color rgb="FFACB9CA"/>
      <color rgb="FF8A9CB4"/>
      <color rgb="FF9CABC0"/>
      <color rgb="FFAC99C1"/>
      <color rgb="FFFEA7A0"/>
      <color rgb="FFFD8177"/>
      <color rgb="FF8D3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Зонтик!$A$2:$A$26</c:f>
              <c:numCache>
                <c:formatCode>General</c:formatCode>
                <c:ptCount val="25"/>
                <c:pt idx="0">
                  <c:v>-12</c:v>
                </c:pt>
                <c:pt idx="1">
                  <c:v>-11</c:v>
                </c:pt>
                <c:pt idx="2">
                  <c:v>-10</c:v>
                </c:pt>
                <c:pt idx="3">
                  <c:v>-9</c:v>
                </c:pt>
                <c:pt idx="4">
                  <c:v>-8</c:v>
                </c:pt>
                <c:pt idx="5">
                  <c:v>-7</c:v>
                </c:pt>
                <c:pt idx="6">
                  <c:v>-6</c:v>
                </c:pt>
                <c:pt idx="7">
                  <c:v>-5</c:v>
                </c:pt>
                <c:pt idx="8">
                  <c:v>-4</c:v>
                </c:pt>
                <c:pt idx="9">
                  <c:v>-3</c:v>
                </c:pt>
                <c:pt idx="10">
                  <c:v>-2</c:v>
                </c:pt>
                <c:pt idx="11">
                  <c:v>-1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  <c:pt idx="18">
                  <c:v>6</c:v>
                </c:pt>
                <c:pt idx="19">
                  <c:v>7</c:v>
                </c:pt>
                <c:pt idx="20">
                  <c:v>8</c:v>
                </c:pt>
                <c:pt idx="21">
                  <c:v>9</c:v>
                </c:pt>
                <c:pt idx="22">
                  <c:v>10</c:v>
                </c:pt>
                <c:pt idx="23">
                  <c:v>11</c:v>
                </c:pt>
                <c:pt idx="24">
                  <c:v>12</c:v>
                </c:pt>
              </c:numCache>
            </c:numRef>
          </c:xVal>
          <c:yVal>
            <c:numRef>
              <c:f>Зонтик!$B$2:$B$26</c:f>
              <c:numCache>
                <c:formatCode>General</c:formatCode>
                <c:ptCount val="25"/>
                <c:pt idx="0">
                  <c:v>4</c:v>
                </c:pt>
                <c:pt idx="1">
                  <c:v>5.2777777777777786</c:v>
                </c:pt>
                <c:pt idx="2">
                  <c:v>6.4444444444444446</c:v>
                </c:pt>
                <c:pt idx="3">
                  <c:v>7.5</c:v>
                </c:pt>
                <c:pt idx="4">
                  <c:v>8.4444444444444446</c:v>
                </c:pt>
                <c:pt idx="5">
                  <c:v>9.2777777777777786</c:v>
                </c:pt>
                <c:pt idx="6">
                  <c:v>10</c:v>
                </c:pt>
                <c:pt idx="7">
                  <c:v>10.611111111111111</c:v>
                </c:pt>
                <c:pt idx="8">
                  <c:v>11.111111111111111</c:v>
                </c:pt>
                <c:pt idx="9">
                  <c:v>11.5</c:v>
                </c:pt>
                <c:pt idx="10">
                  <c:v>11.777777777777779</c:v>
                </c:pt>
                <c:pt idx="11">
                  <c:v>11.944444444444445</c:v>
                </c:pt>
                <c:pt idx="12">
                  <c:v>12</c:v>
                </c:pt>
                <c:pt idx="13">
                  <c:v>11.944444444444445</c:v>
                </c:pt>
                <c:pt idx="14">
                  <c:v>11.777777777777779</c:v>
                </c:pt>
                <c:pt idx="15">
                  <c:v>11.5</c:v>
                </c:pt>
                <c:pt idx="16">
                  <c:v>11.111111111111111</c:v>
                </c:pt>
                <c:pt idx="17">
                  <c:v>10.611111111111111</c:v>
                </c:pt>
                <c:pt idx="18">
                  <c:v>10</c:v>
                </c:pt>
                <c:pt idx="19">
                  <c:v>9.2777777777777786</c:v>
                </c:pt>
                <c:pt idx="20">
                  <c:v>8.4444444444444446</c:v>
                </c:pt>
                <c:pt idx="21">
                  <c:v>7.5</c:v>
                </c:pt>
                <c:pt idx="22">
                  <c:v>6.4444444444444446</c:v>
                </c:pt>
                <c:pt idx="23">
                  <c:v>5.2777777777777786</c:v>
                </c:pt>
                <c:pt idx="24">
                  <c:v>4</c:v>
                </c:pt>
              </c:numCache>
            </c:numRef>
          </c:yVal>
          <c:smooth val="1"/>
        </c:ser>
        <c:ser>
          <c:idx val="1"/>
          <c:order val="1"/>
          <c:xVal>
            <c:numRef>
              <c:f>Зонтик!$A$2:$A$26</c:f>
              <c:numCache>
                <c:formatCode>General</c:formatCode>
                <c:ptCount val="25"/>
                <c:pt idx="0">
                  <c:v>-12</c:v>
                </c:pt>
                <c:pt idx="1">
                  <c:v>-11</c:v>
                </c:pt>
                <c:pt idx="2">
                  <c:v>-10</c:v>
                </c:pt>
                <c:pt idx="3">
                  <c:v>-9</c:v>
                </c:pt>
                <c:pt idx="4">
                  <c:v>-8</c:v>
                </c:pt>
                <c:pt idx="5">
                  <c:v>-7</c:v>
                </c:pt>
                <c:pt idx="6">
                  <c:v>-6</c:v>
                </c:pt>
                <c:pt idx="7">
                  <c:v>-5</c:v>
                </c:pt>
                <c:pt idx="8">
                  <c:v>-4</c:v>
                </c:pt>
                <c:pt idx="9">
                  <c:v>-3</c:v>
                </c:pt>
                <c:pt idx="10">
                  <c:v>-2</c:v>
                </c:pt>
                <c:pt idx="11">
                  <c:v>-1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  <c:pt idx="18">
                  <c:v>6</c:v>
                </c:pt>
                <c:pt idx="19">
                  <c:v>7</c:v>
                </c:pt>
                <c:pt idx="20">
                  <c:v>8</c:v>
                </c:pt>
                <c:pt idx="21">
                  <c:v>9</c:v>
                </c:pt>
                <c:pt idx="22">
                  <c:v>10</c:v>
                </c:pt>
                <c:pt idx="23">
                  <c:v>11</c:v>
                </c:pt>
                <c:pt idx="24">
                  <c:v>12</c:v>
                </c:pt>
              </c:numCache>
            </c:numRef>
          </c:xVal>
          <c:yVal>
            <c:numRef>
              <c:f>Зонтик!$C$2:$C$26</c:f>
              <c:numCache>
                <c:formatCode>General</c:formatCode>
                <c:ptCount val="25"/>
                <c:pt idx="8">
                  <c:v>4</c:v>
                </c:pt>
                <c:pt idx="9">
                  <c:v>4.875</c:v>
                </c:pt>
                <c:pt idx="10">
                  <c:v>5.5</c:v>
                </c:pt>
                <c:pt idx="11">
                  <c:v>5.875</c:v>
                </c:pt>
                <c:pt idx="12">
                  <c:v>6</c:v>
                </c:pt>
                <c:pt idx="13">
                  <c:v>5.875</c:v>
                </c:pt>
                <c:pt idx="14">
                  <c:v>5.5</c:v>
                </c:pt>
                <c:pt idx="15">
                  <c:v>4.875</c:v>
                </c:pt>
                <c:pt idx="16">
                  <c:v>4</c:v>
                </c:pt>
              </c:numCache>
            </c:numRef>
          </c:yVal>
          <c:smooth val="1"/>
        </c:ser>
        <c:ser>
          <c:idx val="2"/>
          <c:order val="2"/>
          <c:xVal>
            <c:numRef>
              <c:f>Зонтик!$A$2:$A$26</c:f>
              <c:numCache>
                <c:formatCode>General</c:formatCode>
                <c:ptCount val="25"/>
                <c:pt idx="0">
                  <c:v>-12</c:v>
                </c:pt>
                <c:pt idx="1">
                  <c:v>-11</c:v>
                </c:pt>
                <c:pt idx="2">
                  <c:v>-10</c:v>
                </c:pt>
                <c:pt idx="3">
                  <c:v>-9</c:v>
                </c:pt>
                <c:pt idx="4">
                  <c:v>-8</c:v>
                </c:pt>
                <c:pt idx="5">
                  <c:v>-7</c:v>
                </c:pt>
                <c:pt idx="6">
                  <c:v>-6</c:v>
                </c:pt>
                <c:pt idx="7">
                  <c:v>-5</c:v>
                </c:pt>
                <c:pt idx="8">
                  <c:v>-4</c:v>
                </c:pt>
                <c:pt idx="9">
                  <c:v>-3</c:v>
                </c:pt>
                <c:pt idx="10">
                  <c:v>-2</c:v>
                </c:pt>
                <c:pt idx="11">
                  <c:v>-1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  <c:pt idx="18">
                  <c:v>6</c:v>
                </c:pt>
                <c:pt idx="19">
                  <c:v>7</c:v>
                </c:pt>
                <c:pt idx="20">
                  <c:v>8</c:v>
                </c:pt>
                <c:pt idx="21">
                  <c:v>9</c:v>
                </c:pt>
                <c:pt idx="22">
                  <c:v>10</c:v>
                </c:pt>
                <c:pt idx="23">
                  <c:v>11</c:v>
                </c:pt>
                <c:pt idx="24">
                  <c:v>12</c:v>
                </c:pt>
              </c:numCache>
            </c:numRef>
          </c:xVal>
          <c:yVal>
            <c:numRef>
              <c:f>Зонтик!$D$2:$D$26</c:f>
              <c:numCache>
                <c:formatCode>General</c:formatCode>
                <c:ptCount val="25"/>
                <c:pt idx="0">
                  <c:v>4</c:v>
                </c:pt>
                <c:pt idx="1">
                  <c:v>4.875</c:v>
                </c:pt>
                <c:pt idx="2">
                  <c:v>5.5</c:v>
                </c:pt>
                <c:pt idx="3">
                  <c:v>5.875</c:v>
                </c:pt>
                <c:pt idx="4">
                  <c:v>6</c:v>
                </c:pt>
                <c:pt idx="5">
                  <c:v>5.875</c:v>
                </c:pt>
                <c:pt idx="6">
                  <c:v>5.5</c:v>
                </c:pt>
                <c:pt idx="7">
                  <c:v>4.875</c:v>
                </c:pt>
                <c:pt idx="8">
                  <c:v>4</c:v>
                </c:pt>
              </c:numCache>
            </c:numRef>
          </c:yVal>
          <c:smooth val="1"/>
        </c:ser>
        <c:ser>
          <c:idx val="3"/>
          <c:order val="3"/>
          <c:xVal>
            <c:numRef>
              <c:f>Зонтик!$A$2:$A$26</c:f>
              <c:numCache>
                <c:formatCode>General</c:formatCode>
                <c:ptCount val="25"/>
                <c:pt idx="0">
                  <c:v>-12</c:v>
                </c:pt>
                <c:pt idx="1">
                  <c:v>-11</c:v>
                </c:pt>
                <c:pt idx="2">
                  <c:v>-10</c:v>
                </c:pt>
                <c:pt idx="3">
                  <c:v>-9</c:v>
                </c:pt>
                <c:pt idx="4">
                  <c:v>-8</c:v>
                </c:pt>
                <c:pt idx="5">
                  <c:v>-7</c:v>
                </c:pt>
                <c:pt idx="6">
                  <c:v>-6</c:v>
                </c:pt>
                <c:pt idx="7">
                  <c:v>-5</c:v>
                </c:pt>
                <c:pt idx="8">
                  <c:v>-4</c:v>
                </c:pt>
                <c:pt idx="9">
                  <c:v>-3</c:v>
                </c:pt>
                <c:pt idx="10">
                  <c:v>-2</c:v>
                </c:pt>
                <c:pt idx="11">
                  <c:v>-1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  <c:pt idx="18">
                  <c:v>6</c:v>
                </c:pt>
                <c:pt idx="19">
                  <c:v>7</c:v>
                </c:pt>
                <c:pt idx="20">
                  <c:v>8</c:v>
                </c:pt>
                <c:pt idx="21">
                  <c:v>9</c:v>
                </c:pt>
                <c:pt idx="22">
                  <c:v>10</c:v>
                </c:pt>
                <c:pt idx="23">
                  <c:v>11</c:v>
                </c:pt>
                <c:pt idx="24">
                  <c:v>12</c:v>
                </c:pt>
              </c:numCache>
            </c:numRef>
          </c:xVal>
          <c:yVal>
            <c:numRef>
              <c:f>Зонтик!$E$2:$E$26</c:f>
              <c:numCache>
                <c:formatCode>General</c:formatCode>
                <c:ptCount val="25"/>
                <c:pt idx="16">
                  <c:v>4</c:v>
                </c:pt>
                <c:pt idx="17">
                  <c:v>4.875</c:v>
                </c:pt>
                <c:pt idx="18">
                  <c:v>5.5</c:v>
                </c:pt>
                <c:pt idx="19">
                  <c:v>5.875</c:v>
                </c:pt>
                <c:pt idx="20">
                  <c:v>6</c:v>
                </c:pt>
                <c:pt idx="21">
                  <c:v>5.875</c:v>
                </c:pt>
                <c:pt idx="22">
                  <c:v>5.5</c:v>
                </c:pt>
                <c:pt idx="23">
                  <c:v>4.875</c:v>
                </c:pt>
                <c:pt idx="24">
                  <c:v>4</c:v>
                </c:pt>
              </c:numCache>
            </c:numRef>
          </c:yVal>
          <c:smooth val="1"/>
        </c:ser>
        <c:ser>
          <c:idx val="4"/>
          <c:order val="4"/>
          <c:xVal>
            <c:numRef>
              <c:f>Зонтик!$A$2:$A$26</c:f>
              <c:numCache>
                <c:formatCode>General</c:formatCode>
                <c:ptCount val="25"/>
                <c:pt idx="0">
                  <c:v>-12</c:v>
                </c:pt>
                <c:pt idx="1">
                  <c:v>-11</c:v>
                </c:pt>
                <c:pt idx="2">
                  <c:v>-10</c:v>
                </c:pt>
                <c:pt idx="3">
                  <c:v>-9</c:v>
                </c:pt>
                <c:pt idx="4">
                  <c:v>-8</c:v>
                </c:pt>
                <c:pt idx="5">
                  <c:v>-7</c:v>
                </c:pt>
                <c:pt idx="6">
                  <c:v>-6</c:v>
                </c:pt>
                <c:pt idx="7">
                  <c:v>-5</c:v>
                </c:pt>
                <c:pt idx="8">
                  <c:v>-4</c:v>
                </c:pt>
                <c:pt idx="9">
                  <c:v>-3</c:v>
                </c:pt>
                <c:pt idx="10">
                  <c:v>-2</c:v>
                </c:pt>
                <c:pt idx="11">
                  <c:v>-1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  <c:pt idx="18">
                  <c:v>6</c:v>
                </c:pt>
                <c:pt idx="19">
                  <c:v>7</c:v>
                </c:pt>
                <c:pt idx="20">
                  <c:v>8</c:v>
                </c:pt>
                <c:pt idx="21">
                  <c:v>9</c:v>
                </c:pt>
                <c:pt idx="22">
                  <c:v>10</c:v>
                </c:pt>
                <c:pt idx="23">
                  <c:v>11</c:v>
                </c:pt>
                <c:pt idx="24">
                  <c:v>12</c:v>
                </c:pt>
              </c:numCache>
            </c:numRef>
          </c:xVal>
          <c:yVal>
            <c:numRef>
              <c:f>Зонтик!$F$2:$F$26</c:f>
              <c:numCache>
                <c:formatCode>General</c:formatCode>
                <c:ptCount val="25"/>
                <c:pt idx="8">
                  <c:v>-7</c:v>
                </c:pt>
                <c:pt idx="9">
                  <c:v>-9</c:v>
                </c:pt>
                <c:pt idx="10">
                  <c:v>-7</c:v>
                </c:pt>
                <c:pt idx="11">
                  <c:v>-1</c:v>
                </c:pt>
                <c:pt idx="12">
                  <c:v>9</c:v>
                </c:pt>
              </c:numCache>
            </c:numRef>
          </c:yVal>
          <c:smooth val="1"/>
        </c:ser>
        <c:ser>
          <c:idx val="5"/>
          <c:order val="5"/>
          <c:xVal>
            <c:numRef>
              <c:f>Зонтик!$A$2:$A$26</c:f>
              <c:numCache>
                <c:formatCode>General</c:formatCode>
                <c:ptCount val="25"/>
                <c:pt idx="0">
                  <c:v>-12</c:v>
                </c:pt>
                <c:pt idx="1">
                  <c:v>-11</c:v>
                </c:pt>
                <c:pt idx="2">
                  <c:v>-10</c:v>
                </c:pt>
                <c:pt idx="3">
                  <c:v>-9</c:v>
                </c:pt>
                <c:pt idx="4">
                  <c:v>-8</c:v>
                </c:pt>
                <c:pt idx="5">
                  <c:v>-7</c:v>
                </c:pt>
                <c:pt idx="6">
                  <c:v>-6</c:v>
                </c:pt>
                <c:pt idx="7">
                  <c:v>-5</c:v>
                </c:pt>
                <c:pt idx="8">
                  <c:v>-4</c:v>
                </c:pt>
                <c:pt idx="9">
                  <c:v>-3</c:v>
                </c:pt>
                <c:pt idx="10">
                  <c:v>-2</c:v>
                </c:pt>
                <c:pt idx="11">
                  <c:v>-1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  <c:pt idx="18">
                  <c:v>6</c:v>
                </c:pt>
                <c:pt idx="19">
                  <c:v>7</c:v>
                </c:pt>
                <c:pt idx="20">
                  <c:v>8</c:v>
                </c:pt>
                <c:pt idx="21">
                  <c:v>9</c:v>
                </c:pt>
                <c:pt idx="22">
                  <c:v>10</c:v>
                </c:pt>
                <c:pt idx="23">
                  <c:v>11</c:v>
                </c:pt>
                <c:pt idx="24">
                  <c:v>12</c:v>
                </c:pt>
              </c:numCache>
            </c:numRef>
          </c:xVal>
          <c:yVal>
            <c:numRef>
              <c:f>Зонтик!$G$2:$G$26</c:f>
              <c:numCache>
                <c:formatCode>General</c:formatCode>
                <c:ptCount val="25"/>
                <c:pt idx="8">
                  <c:v>-8.5</c:v>
                </c:pt>
                <c:pt idx="9">
                  <c:v>-10</c:v>
                </c:pt>
                <c:pt idx="10">
                  <c:v>-8.5</c:v>
                </c:pt>
                <c:pt idx="11">
                  <c:v>-4</c:v>
                </c:pt>
                <c:pt idx="12">
                  <c:v>3.5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451712"/>
        <c:axId val="86450176"/>
      </c:scatterChart>
      <c:valAx>
        <c:axId val="86451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6450176"/>
        <c:crosses val="autoZero"/>
        <c:crossBetween val="midCat"/>
      </c:valAx>
      <c:valAx>
        <c:axId val="86450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64517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7223511214230476E-2"/>
          <c:y val="1.2027629001139723E-2"/>
          <c:w val="0.86044077436956112"/>
          <c:h val="0.95623545858381198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'Лицо человека'!$A$2:$A$20</c:f>
              <c:numCache>
                <c:formatCode>General</c:formatCode>
                <c:ptCount val="19"/>
                <c:pt idx="0">
                  <c:v>-9</c:v>
                </c:pt>
                <c:pt idx="1">
                  <c:v>-8</c:v>
                </c:pt>
                <c:pt idx="2">
                  <c:v>-7</c:v>
                </c:pt>
                <c:pt idx="3">
                  <c:v>-6</c:v>
                </c:pt>
                <c:pt idx="4">
                  <c:v>-5</c:v>
                </c:pt>
                <c:pt idx="5">
                  <c:v>-4</c:v>
                </c:pt>
                <c:pt idx="6">
                  <c:v>-3</c:v>
                </c:pt>
                <c:pt idx="7">
                  <c:v>-2</c:v>
                </c:pt>
                <c:pt idx="8">
                  <c:v>-1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</c:numCache>
            </c:numRef>
          </c:xVal>
          <c:yVal>
            <c:numRef>
              <c:f>'Лицо человека'!$B$2:$B$20</c:f>
              <c:numCache>
                <c:formatCode>General</c:formatCode>
                <c:ptCount val="19"/>
                <c:pt idx="1">
                  <c:v>0</c:v>
                </c:pt>
                <c:pt idx="2">
                  <c:v>-1.875</c:v>
                </c:pt>
                <c:pt idx="3">
                  <c:v>-3.5</c:v>
                </c:pt>
                <c:pt idx="4">
                  <c:v>-4.875</c:v>
                </c:pt>
                <c:pt idx="5">
                  <c:v>-6</c:v>
                </c:pt>
                <c:pt idx="6">
                  <c:v>-6.875</c:v>
                </c:pt>
                <c:pt idx="7">
                  <c:v>-7.5</c:v>
                </c:pt>
                <c:pt idx="8">
                  <c:v>-7.875</c:v>
                </c:pt>
                <c:pt idx="9">
                  <c:v>-8</c:v>
                </c:pt>
                <c:pt idx="10">
                  <c:v>-7.875</c:v>
                </c:pt>
                <c:pt idx="11">
                  <c:v>-7.5</c:v>
                </c:pt>
                <c:pt idx="12">
                  <c:v>-6.875</c:v>
                </c:pt>
                <c:pt idx="13">
                  <c:v>-6</c:v>
                </c:pt>
                <c:pt idx="14">
                  <c:v>-4.875</c:v>
                </c:pt>
                <c:pt idx="15">
                  <c:v>-3.5</c:v>
                </c:pt>
                <c:pt idx="16">
                  <c:v>-1.875</c:v>
                </c:pt>
                <c:pt idx="17">
                  <c:v>0</c:v>
                </c:pt>
              </c:numCache>
            </c:numRef>
          </c:yVal>
          <c:smooth val="1"/>
        </c:ser>
        <c:ser>
          <c:idx val="1"/>
          <c:order val="1"/>
          <c:xVal>
            <c:numRef>
              <c:f>'Лицо человека'!$A$2:$A$20</c:f>
              <c:numCache>
                <c:formatCode>General</c:formatCode>
                <c:ptCount val="19"/>
                <c:pt idx="0">
                  <c:v>-9</c:v>
                </c:pt>
                <c:pt idx="1">
                  <c:v>-8</c:v>
                </c:pt>
                <c:pt idx="2">
                  <c:v>-7</c:v>
                </c:pt>
                <c:pt idx="3">
                  <c:v>-6</c:v>
                </c:pt>
                <c:pt idx="4">
                  <c:v>-5</c:v>
                </c:pt>
                <c:pt idx="5">
                  <c:v>-4</c:v>
                </c:pt>
                <c:pt idx="6">
                  <c:v>-3</c:v>
                </c:pt>
                <c:pt idx="7">
                  <c:v>-2</c:v>
                </c:pt>
                <c:pt idx="8">
                  <c:v>-1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</c:numCache>
            </c:numRef>
          </c:xVal>
          <c:yVal>
            <c:numRef>
              <c:f>'Лицо человека'!$C$2:$C$20</c:f>
              <c:numCache>
                <c:formatCode>General</c:formatCode>
                <c:ptCount val="19"/>
                <c:pt idx="1">
                  <c:v>0</c:v>
                </c:pt>
                <c:pt idx="2">
                  <c:v>1.875</c:v>
                </c:pt>
                <c:pt idx="3">
                  <c:v>3.5</c:v>
                </c:pt>
                <c:pt idx="4">
                  <c:v>4.875</c:v>
                </c:pt>
                <c:pt idx="5">
                  <c:v>6</c:v>
                </c:pt>
                <c:pt idx="6">
                  <c:v>6.875</c:v>
                </c:pt>
                <c:pt idx="7">
                  <c:v>7.5</c:v>
                </c:pt>
                <c:pt idx="8">
                  <c:v>7.875</c:v>
                </c:pt>
                <c:pt idx="9">
                  <c:v>8</c:v>
                </c:pt>
                <c:pt idx="10">
                  <c:v>7.875</c:v>
                </c:pt>
                <c:pt idx="11">
                  <c:v>7.5</c:v>
                </c:pt>
                <c:pt idx="12">
                  <c:v>6.875</c:v>
                </c:pt>
                <c:pt idx="13">
                  <c:v>6</c:v>
                </c:pt>
                <c:pt idx="14">
                  <c:v>4.875</c:v>
                </c:pt>
                <c:pt idx="15">
                  <c:v>3.5</c:v>
                </c:pt>
                <c:pt idx="16">
                  <c:v>1.875</c:v>
                </c:pt>
                <c:pt idx="17">
                  <c:v>0</c:v>
                </c:pt>
              </c:numCache>
            </c:numRef>
          </c:yVal>
          <c:smooth val="1"/>
        </c:ser>
        <c:ser>
          <c:idx val="2"/>
          <c:order val="2"/>
          <c:xVal>
            <c:numRef>
              <c:f>'Лицо человека'!$A$2:$A$20</c:f>
              <c:numCache>
                <c:formatCode>General</c:formatCode>
                <c:ptCount val="19"/>
                <c:pt idx="0">
                  <c:v>-9</c:v>
                </c:pt>
                <c:pt idx="1">
                  <c:v>-8</c:v>
                </c:pt>
                <c:pt idx="2">
                  <c:v>-7</c:v>
                </c:pt>
                <c:pt idx="3">
                  <c:v>-6</c:v>
                </c:pt>
                <c:pt idx="4">
                  <c:v>-5</c:v>
                </c:pt>
                <c:pt idx="5">
                  <c:v>-4</c:v>
                </c:pt>
                <c:pt idx="6">
                  <c:v>-3</c:v>
                </c:pt>
                <c:pt idx="7">
                  <c:v>-2</c:v>
                </c:pt>
                <c:pt idx="8">
                  <c:v>-1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</c:numCache>
            </c:numRef>
          </c:xVal>
          <c:yVal>
            <c:numRef>
              <c:f>'Лицо человека'!$D$2:$D$20</c:f>
              <c:numCache>
                <c:formatCode>General</c:formatCode>
                <c:ptCount val="19"/>
                <c:pt idx="6">
                  <c:v>-3</c:v>
                </c:pt>
                <c:pt idx="7">
                  <c:v>-1.3333333333333333</c:v>
                </c:pt>
                <c:pt idx="8">
                  <c:v>-0.33333333333333331</c:v>
                </c:pt>
                <c:pt idx="9">
                  <c:v>0</c:v>
                </c:pt>
                <c:pt idx="10">
                  <c:v>-0.33333333333333331</c:v>
                </c:pt>
                <c:pt idx="11">
                  <c:v>-1.3333333333333333</c:v>
                </c:pt>
                <c:pt idx="12">
                  <c:v>-3</c:v>
                </c:pt>
              </c:numCache>
            </c:numRef>
          </c:yVal>
          <c:smooth val="1"/>
        </c:ser>
        <c:ser>
          <c:idx val="3"/>
          <c:order val="3"/>
          <c:xVal>
            <c:numRef>
              <c:f>'Лицо человека'!$A$2:$A$20</c:f>
              <c:numCache>
                <c:formatCode>General</c:formatCode>
                <c:ptCount val="19"/>
                <c:pt idx="0">
                  <c:v>-9</c:v>
                </c:pt>
                <c:pt idx="1">
                  <c:v>-8</c:v>
                </c:pt>
                <c:pt idx="2">
                  <c:v>-7</c:v>
                </c:pt>
                <c:pt idx="3">
                  <c:v>-6</c:v>
                </c:pt>
                <c:pt idx="4">
                  <c:v>-5</c:v>
                </c:pt>
                <c:pt idx="5">
                  <c:v>-4</c:v>
                </c:pt>
                <c:pt idx="6">
                  <c:v>-3</c:v>
                </c:pt>
                <c:pt idx="7">
                  <c:v>-2</c:v>
                </c:pt>
                <c:pt idx="8">
                  <c:v>-1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</c:numCache>
            </c:numRef>
          </c:xVal>
          <c:yVal>
            <c:numRef>
              <c:f>'Лицо человека'!$E$2:$E$20</c:f>
              <c:numCache>
                <c:formatCode>General</c:formatCode>
                <c:ptCount val="19"/>
                <c:pt idx="6">
                  <c:v>-3</c:v>
                </c:pt>
                <c:pt idx="7">
                  <c:v>-4.666666666666667</c:v>
                </c:pt>
                <c:pt idx="8">
                  <c:v>-5.666666666666667</c:v>
                </c:pt>
                <c:pt idx="9">
                  <c:v>-6</c:v>
                </c:pt>
                <c:pt idx="10">
                  <c:v>-5.666666666666667</c:v>
                </c:pt>
                <c:pt idx="11">
                  <c:v>-4.666666666666667</c:v>
                </c:pt>
                <c:pt idx="12">
                  <c:v>-3</c:v>
                </c:pt>
              </c:numCache>
            </c:numRef>
          </c:yVal>
          <c:smooth val="1"/>
        </c:ser>
        <c:ser>
          <c:idx val="4"/>
          <c:order val="4"/>
          <c:xVal>
            <c:numRef>
              <c:f>'Лицо человека'!$A$2:$A$20</c:f>
              <c:numCache>
                <c:formatCode>General</c:formatCode>
                <c:ptCount val="19"/>
                <c:pt idx="0">
                  <c:v>-9</c:v>
                </c:pt>
                <c:pt idx="1">
                  <c:v>-8</c:v>
                </c:pt>
                <c:pt idx="2">
                  <c:v>-7</c:v>
                </c:pt>
                <c:pt idx="3">
                  <c:v>-6</c:v>
                </c:pt>
                <c:pt idx="4">
                  <c:v>-5</c:v>
                </c:pt>
                <c:pt idx="5">
                  <c:v>-4</c:v>
                </c:pt>
                <c:pt idx="6">
                  <c:v>-3</c:v>
                </c:pt>
                <c:pt idx="7">
                  <c:v>-2</c:v>
                </c:pt>
                <c:pt idx="8">
                  <c:v>-1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</c:numCache>
            </c:numRef>
          </c:xVal>
          <c:yVal>
            <c:numRef>
              <c:f>'Лицо человека'!$F$2:$F$20</c:f>
              <c:numCache>
                <c:formatCode>General</c:formatCode>
                <c:ptCount val="19"/>
                <c:pt idx="5">
                  <c:v>7</c:v>
                </c:pt>
                <c:pt idx="6">
                  <c:v>6.5625</c:v>
                </c:pt>
                <c:pt idx="7">
                  <c:v>6.25</c:v>
                </c:pt>
                <c:pt idx="8">
                  <c:v>6.0625</c:v>
                </c:pt>
                <c:pt idx="9">
                  <c:v>6</c:v>
                </c:pt>
                <c:pt idx="10">
                  <c:v>6.0625</c:v>
                </c:pt>
                <c:pt idx="11">
                  <c:v>6.25</c:v>
                </c:pt>
                <c:pt idx="12">
                  <c:v>6.5625</c:v>
                </c:pt>
                <c:pt idx="13">
                  <c:v>7</c:v>
                </c:pt>
              </c:numCache>
            </c:numRef>
          </c:yVal>
          <c:smooth val="1"/>
        </c:ser>
        <c:ser>
          <c:idx val="5"/>
          <c:order val="5"/>
          <c:xVal>
            <c:numRef>
              <c:f>'Лицо человека'!$A$2:$A$20</c:f>
              <c:numCache>
                <c:formatCode>General</c:formatCode>
                <c:ptCount val="19"/>
                <c:pt idx="0">
                  <c:v>-9</c:v>
                </c:pt>
                <c:pt idx="1">
                  <c:v>-8</c:v>
                </c:pt>
                <c:pt idx="2">
                  <c:v>-7</c:v>
                </c:pt>
                <c:pt idx="3">
                  <c:v>-6</c:v>
                </c:pt>
                <c:pt idx="4">
                  <c:v>-5</c:v>
                </c:pt>
                <c:pt idx="5">
                  <c:v>-4</c:v>
                </c:pt>
                <c:pt idx="6">
                  <c:v>-3</c:v>
                </c:pt>
                <c:pt idx="7">
                  <c:v>-2</c:v>
                </c:pt>
                <c:pt idx="8">
                  <c:v>-1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</c:numCache>
            </c:numRef>
          </c:xVal>
          <c:yVal>
            <c:numRef>
              <c:f>'Лицо человека'!$G$2:$G$20</c:f>
              <c:numCache>
                <c:formatCode>General</c:formatCode>
                <c:ptCount val="19"/>
                <c:pt idx="5">
                  <c:v>7</c:v>
                </c:pt>
                <c:pt idx="6">
                  <c:v>8.75</c:v>
                </c:pt>
                <c:pt idx="7">
                  <c:v>10</c:v>
                </c:pt>
                <c:pt idx="8">
                  <c:v>10.75</c:v>
                </c:pt>
                <c:pt idx="9">
                  <c:v>11</c:v>
                </c:pt>
                <c:pt idx="10">
                  <c:v>10.75</c:v>
                </c:pt>
                <c:pt idx="11">
                  <c:v>10</c:v>
                </c:pt>
                <c:pt idx="12">
                  <c:v>8.75</c:v>
                </c:pt>
                <c:pt idx="13">
                  <c:v>7</c:v>
                </c:pt>
              </c:numCache>
            </c:numRef>
          </c:yVal>
          <c:smooth val="1"/>
        </c:ser>
        <c:ser>
          <c:idx val="6"/>
          <c:order val="6"/>
          <c:xVal>
            <c:numRef>
              <c:f>'Лицо человека'!$A$2:$A$20</c:f>
              <c:numCache>
                <c:formatCode>General</c:formatCode>
                <c:ptCount val="19"/>
                <c:pt idx="0">
                  <c:v>-9</c:v>
                </c:pt>
                <c:pt idx="1">
                  <c:v>-8</c:v>
                </c:pt>
                <c:pt idx="2">
                  <c:v>-7</c:v>
                </c:pt>
                <c:pt idx="3">
                  <c:v>-6</c:v>
                </c:pt>
                <c:pt idx="4">
                  <c:v>-5</c:v>
                </c:pt>
                <c:pt idx="5">
                  <c:v>-4</c:v>
                </c:pt>
                <c:pt idx="6">
                  <c:v>-3</c:v>
                </c:pt>
                <c:pt idx="7">
                  <c:v>-2</c:v>
                </c:pt>
                <c:pt idx="8">
                  <c:v>-1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</c:numCache>
            </c:numRef>
          </c:xVal>
          <c:yVal>
            <c:numRef>
              <c:f>'Лицо человека'!$H$2:$H$20</c:f>
              <c:numCache>
                <c:formatCode>General</c:formatCode>
                <c:ptCount val="19"/>
                <c:pt idx="8">
                  <c:v>-6.5</c:v>
                </c:pt>
                <c:pt idx="9">
                  <c:v>-7</c:v>
                </c:pt>
                <c:pt idx="10">
                  <c:v>-6.5</c:v>
                </c:pt>
              </c:numCache>
            </c:numRef>
          </c:yVal>
          <c:smooth val="1"/>
        </c:ser>
        <c:ser>
          <c:idx val="7"/>
          <c:order val="7"/>
          <c:xVal>
            <c:numRef>
              <c:f>'Лицо человека'!$A$2:$A$20</c:f>
              <c:numCache>
                <c:formatCode>General</c:formatCode>
                <c:ptCount val="19"/>
                <c:pt idx="0">
                  <c:v>-9</c:v>
                </c:pt>
                <c:pt idx="1">
                  <c:v>-8</c:v>
                </c:pt>
                <c:pt idx="2">
                  <c:v>-7</c:v>
                </c:pt>
                <c:pt idx="3">
                  <c:v>-6</c:v>
                </c:pt>
                <c:pt idx="4">
                  <c:v>-5</c:v>
                </c:pt>
                <c:pt idx="5">
                  <c:v>-4</c:v>
                </c:pt>
                <c:pt idx="6">
                  <c:v>-3</c:v>
                </c:pt>
                <c:pt idx="7">
                  <c:v>-2</c:v>
                </c:pt>
                <c:pt idx="8">
                  <c:v>-1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</c:numCache>
            </c:numRef>
          </c:xVal>
          <c:yVal>
            <c:numRef>
              <c:f>'Лицо человека'!$I$2:$I$20</c:f>
              <c:numCache>
                <c:formatCode>General</c:formatCode>
                <c:ptCount val="19"/>
                <c:pt idx="0">
                  <c:v>-15</c:v>
                </c:pt>
                <c:pt idx="1">
                  <c:v>-13.111111111111111</c:v>
                </c:pt>
                <c:pt idx="2">
                  <c:v>-11.444444444444443</c:v>
                </c:pt>
                <c:pt idx="3">
                  <c:v>-10</c:v>
                </c:pt>
                <c:pt idx="4">
                  <c:v>-8.7777777777777786</c:v>
                </c:pt>
                <c:pt idx="5">
                  <c:v>-7.7777777777777777</c:v>
                </c:pt>
                <c:pt idx="6">
                  <c:v>-7</c:v>
                </c:pt>
                <c:pt idx="12">
                  <c:v>-7</c:v>
                </c:pt>
                <c:pt idx="13">
                  <c:v>-7.7777777777777777</c:v>
                </c:pt>
                <c:pt idx="14">
                  <c:v>-8.7777777777777786</c:v>
                </c:pt>
                <c:pt idx="15">
                  <c:v>-10</c:v>
                </c:pt>
                <c:pt idx="16">
                  <c:v>-11.444444444444443</c:v>
                </c:pt>
                <c:pt idx="17">
                  <c:v>-13.111111111111111</c:v>
                </c:pt>
                <c:pt idx="18">
                  <c:v>-15</c:v>
                </c:pt>
              </c:numCache>
            </c:numRef>
          </c:yVal>
          <c:smooth val="1"/>
        </c:ser>
        <c:ser>
          <c:idx val="8"/>
          <c:order val="8"/>
          <c:xVal>
            <c:numRef>
              <c:f>'Лицо человека'!$A$2:$A$20</c:f>
              <c:numCache>
                <c:formatCode>General</c:formatCode>
                <c:ptCount val="19"/>
                <c:pt idx="0">
                  <c:v>-9</c:v>
                </c:pt>
                <c:pt idx="1">
                  <c:v>-8</c:v>
                </c:pt>
                <c:pt idx="2">
                  <c:v>-7</c:v>
                </c:pt>
                <c:pt idx="3">
                  <c:v>-6</c:v>
                </c:pt>
                <c:pt idx="4">
                  <c:v>-5</c:v>
                </c:pt>
                <c:pt idx="5">
                  <c:v>-4</c:v>
                </c:pt>
                <c:pt idx="6">
                  <c:v>-3</c:v>
                </c:pt>
                <c:pt idx="7">
                  <c:v>-2</c:v>
                </c:pt>
                <c:pt idx="8">
                  <c:v>-1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</c:numCache>
            </c:numRef>
          </c:xVal>
          <c:yVal>
            <c:numRef>
              <c:f>'Лицо человека'!$J$2:$J$20</c:f>
              <c:numCache>
                <c:formatCode>General</c:formatCode>
                <c:ptCount val="19"/>
                <c:pt idx="5">
                  <c:v>-3</c:v>
                </c:pt>
                <c:pt idx="6">
                  <c:v>-4</c:v>
                </c:pt>
                <c:pt idx="7">
                  <c:v>-5</c:v>
                </c:pt>
                <c:pt idx="11">
                  <c:v>-5</c:v>
                </c:pt>
                <c:pt idx="12">
                  <c:v>-6</c:v>
                </c:pt>
                <c:pt idx="13">
                  <c:v>-7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008000"/>
        <c:axId val="73589120"/>
      </c:scatterChart>
      <c:valAx>
        <c:axId val="69008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3589120"/>
        <c:crosses val="autoZero"/>
        <c:crossBetween val="midCat"/>
      </c:valAx>
      <c:valAx>
        <c:axId val="73589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90080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'Лист4 (2)'!$A$3:$A$35</c:f>
              <c:numCache>
                <c:formatCode>General</c:formatCode>
                <c:ptCount val="33"/>
                <c:pt idx="0">
                  <c:v>-3.14</c:v>
                </c:pt>
                <c:pt idx="1">
                  <c:v>-2.94</c:v>
                </c:pt>
                <c:pt idx="2">
                  <c:v>-2.7399999999999998</c:v>
                </c:pt>
                <c:pt idx="3">
                  <c:v>-2.5399999999999996</c:v>
                </c:pt>
                <c:pt idx="4">
                  <c:v>-2.3399999999999994</c:v>
                </c:pt>
                <c:pt idx="5">
                  <c:v>-2.1399999999999992</c:v>
                </c:pt>
                <c:pt idx="6">
                  <c:v>-1.9399999999999993</c:v>
                </c:pt>
                <c:pt idx="7">
                  <c:v>-1.7399999999999993</c:v>
                </c:pt>
                <c:pt idx="8">
                  <c:v>-1.5399999999999994</c:v>
                </c:pt>
                <c:pt idx="9">
                  <c:v>-1.3399999999999994</c:v>
                </c:pt>
                <c:pt idx="10">
                  <c:v>-1.1399999999999995</c:v>
                </c:pt>
                <c:pt idx="11">
                  <c:v>-0.9399999999999995</c:v>
                </c:pt>
                <c:pt idx="12">
                  <c:v>-0.73999999999999955</c:v>
                </c:pt>
                <c:pt idx="13">
                  <c:v>-0.53999999999999959</c:v>
                </c:pt>
                <c:pt idx="14">
                  <c:v>-0.33999999999999958</c:v>
                </c:pt>
                <c:pt idx="15">
                  <c:v>-0.13999999999999957</c:v>
                </c:pt>
                <c:pt idx="16">
                  <c:v>6.0000000000000442E-2</c:v>
                </c:pt>
                <c:pt idx="17">
                  <c:v>0.26000000000000045</c:v>
                </c:pt>
                <c:pt idx="18">
                  <c:v>0.46000000000000046</c:v>
                </c:pt>
                <c:pt idx="19">
                  <c:v>0.66000000000000048</c:v>
                </c:pt>
                <c:pt idx="20">
                  <c:v>0.86000000000000054</c:v>
                </c:pt>
                <c:pt idx="21">
                  <c:v>1.0600000000000005</c:v>
                </c:pt>
                <c:pt idx="22">
                  <c:v>1.2600000000000005</c:v>
                </c:pt>
                <c:pt idx="23">
                  <c:v>1.4600000000000004</c:v>
                </c:pt>
                <c:pt idx="24">
                  <c:v>1.6600000000000004</c:v>
                </c:pt>
                <c:pt idx="25">
                  <c:v>1.8600000000000003</c:v>
                </c:pt>
                <c:pt idx="26">
                  <c:v>2.0600000000000005</c:v>
                </c:pt>
                <c:pt idx="27">
                  <c:v>2.2600000000000007</c:v>
                </c:pt>
                <c:pt idx="28">
                  <c:v>2.4600000000000009</c:v>
                </c:pt>
                <c:pt idx="29">
                  <c:v>2.660000000000001</c:v>
                </c:pt>
                <c:pt idx="30">
                  <c:v>2.8600000000000012</c:v>
                </c:pt>
                <c:pt idx="31">
                  <c:v>3.0600000000000014</c:v>
                </c:pt>
                <c:pt idx="32">
                  <c:v>3.1400000000000015</c:v>
                </c:pt>
              </c:numCache>
            </c:numRef>
          </c:xVal>
          <c:yVal>
            <c:numRef>
              <c:f>'Лист4 (2)'!$B$3:$B$35</c:f>
              <c:numCache>
                <c:formatCode>General</c:formatCode>
                <c:ptCount val="33"/>
                <c:pt idx="0">
                  <c:v>-0.9999987317275395</c:v>
                </c:pt>
                <c:pt idx="1">
                  <c:v>-0.97974892356068422</c:v>
                </c:pt>
                <c:pt idx="2">
                  <c:v>-0.92043961758798054</c:v>
                </c:pt>
                <c:pt idx="3">
                  <c:v>-0.82443528867722204</c:v>
                </c:pt>
                <c:pt idx="4">
                  <c:v>-0.69556332646290175</c:v>
                </c:pt>
                <c:pt idx="5">
                  <c:v>-0.53896144939951074</c:v>
                </c:pt>
                <c:pt idx="6">
                  <c:v>-0.36087288013976654</c:v>
                </c:pt>
                <c:pt idx="7">
                  <c:v>-0.16839744794907635</c:v>
                </c:pt>
                <c:pt idx="8">
                  <c:v>3.0791459082466787E-2</c:v>
                </c:pt>
                <c:pt idx="9">
                  <c:v>0.22875280780846002</c:v>
                </c:pt>
                <c:pt idx="10">
                  <c:v>0.41759450395835856</c:v>
                </c:pt>
                <c:pt idx="11">
                  <c:v>0.58978802503109862</c:v>
                </c:pt>
                <c:pt idx="12">
                  <c:v>0.73846855872958816</c:v>
                </c:pt>
                <c:pt idx="13">
                  <c:v>0.85770868136382439</c:v>
                </c:pt>
                <c:pt idx="14">
                  <c:v>0.94275466552834641</c:v>
                </c:pt>
                <c:pt idx="15">
                  <c:v>0.99021599621263723</c:v>
                </c:pt>
                <c:pt idx="16">
                  <c:v>0.99820053993520419</c:v>
                </c:pt>
                <c:pt idx="17">
                  <c:v>0.96638997813451311</c:v>
                </c:pt>
                <c:pt idx="18">
                  <c:v>0.89605249752552507</c:v>
                </c:pt>
                <c:pt idx="19">
                  <c:v>0.78999223149736475</c:v>
                </c:pt>
                <c:pt idx="20">
                  <c:v>0.65243746816405146</c:v>
                </c:pt>
                <c:pt idx="21">
                  <c:v>0.48887208186052711</c:v>
                </c:pt>
                <c:pt idx="22">
                  <c:v>0.3058169083782889</c:v>
                </c:pt>
                <c:pt idx="23">
                  <c:v>0.11056977982006914</c:v>
                </c:pt>
                <c:pt idx="24">
                  <c:v>-8.9085416936459411E-2</c:v>
                </c:pt>
                <c:pt idx="25">
                  <c:v>-0.28518905924502108</c:v>
                </c:pt>
                <c:pt idx="26">
                  <c:v>-0.46992311372760259</c:v>
                </c:pt>
                <c:pt idx="27">
                  <c:v>-0.63592281659400307</c:v>
                </c:pt>
                <c:pt idx="28">
                  <c:v>-0.7765702835332936</c:v>
                </c:pt>
                <c:pt idx="29">
                  <c:v>-0.88625834387735247</c:v>
                </c:pt>
                <c:pt idx="30">
                  <c:v>-0.96061408080095267</c:v>
                </c:pt>
                <c:pt idx="31">
                  <c:v>-0.99667316571604669</c:v>
                </c:pt>
                <c:pt idx="32">
                  <c:v>-0.9999987317275395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969984"/>
        <c:axId val="68968448"/>
      </c:scatterChart>
      <c:valAx>
        <c:axId val="68969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8968448"/>
        <c:crosses val="autoZero"/>
        <c:crossBetween val="midCat"/>
      </c:valAx>
      <c:valAx>
        <c:axId val="68968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89699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23812</xdr:colOff>
      <xdr:row>1</xdr:row>
      <xdr:rowOff>80962</xdr:rowOff>
    </xdr:from>
    <xdr:to>
      <xdr:col>14</xdr:col>
      <xdr:colOff>328612</xdr:colOff>
      <xdr:row>15</xdr:row>
      <xdr:rowOff>157162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2</xdr:row>
      <xdr:rowOff>90486</xdr:rowOff>
    </xdr:from>
    <xdr:to>
      <xdr:col>23</xdr:col>
      <xdr:colOff>523875</xdr:colOff>
      <xdr:row>36</xdr:row>
      <xdr:rowOff>57150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147637</xdr:colOff>
      <xdr:row>4</xdr:row>
      <xdr:rowOff>4762</xdr:rowOff>
    </xdr:from>
    <xdr:to>
      <xdr:col>9</xdr:col>
      <xdr:colOff>452437</xdr:colOff>
      <xdr:row>18</xdr:row>
      <xdr:rowOff>80962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1157904</xdr:colOff>
      <xdr:row>0</xdr:row>
      <xdr:rowOff>576221</xdr:rowOff>
    </xdr:from>
    <xdr:to>
      <xdr:col>1</xdr:col>
      <xdr:colOff>1203623</xdr:colOff>
      <xdr:row>0</xdr:row>
      <xdr:rowOff>706319</xdr:rowOff>
    </xdr:to>
    <xdr:sp macro="" textlink="">
      <xdr:nvSpPr>
        <xdr:cNvPr id="2" name="Прямоугольник 1">
          <a:extLst>
            <a:ext uri="{FF2B5EF4-FFF2-40B4-BE49-F238E27FC236}">
              <a16:creationId xmlns:a16="http://schemas.microsoft.com/office/drawing/2014/main" xmlns="" id="{A72FFA22-D614-40BF-ABD7-AC297A100FFF}"/>
            </a:ext>
          </a:extLst>
        </xdr:cNvPr>
        <xdr:cNvSpPr/>
      </xdr:nvSpPr>
      <xdr:spPr>
        <a:xfrm flipH="1">
          <a:off x="1215054" y="195221"/>
          <a:ext cx="7619" cy="0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selection activeCell="L19" sqref="L19"/>
    </sheetView>
  </sheetViews>
  <sheetFormatPr defaultRowHeight="15" x14ac:dyDescent="0.25"/>
  <cols>
    <col min="1" max="16384" width="9.140625" style="107"/>
  </cols>
  <sheetData>
    <row r="1" spans="1:7" x14ac:dyDescent="0.25">
      <c r="A1" s="107" t="s">
        <v>9</v>
      </c>
      <c r="B1" s="107" t="s">
        <v>8</v>
      </c>
      <c r="C1" s="107" t="s">
        <v>7</v>
      </c>
      <c r="D1" s="107" t="s">
        <v>6</v>
      </c>
      <c r="E1" s="107" t="s">
        <v>5</v>
      </c>
      <c r="F1" s="107" t="s">
        <v>4</v>
      </c>
      <c r="G1" s="107" t="s">
        <v>3</v>
      </c>
    </row>
    <row r="2" spans="1:7" x14ac:dyDescent="0.25">
      <c r="A2" s="107">
        <v>-12</v>
      </c>
      <c r="B2" s="107">
        <f>(-1/18)*POWER(A2,2)+12</f>
        <v>4</v>
      </c>
      <c r="D2" s="107">
        <f>(-1/8)*POWER(A2+8,2)+6</f>
        <v>4</v>
      </c>
    </row>
    <row r="3" spans="1:7" x14ac:dyDescent="0.25">
      <c r="A3" s="107">
        <v>-11</v>
      </c>
      <c r="B3" s="107">
        <f>(-1/18)*POWER(A3,2)+12</f>
        <v>5.2777777777777786</v>
      </c>
      <c r="D3" s="107">
        <f>(-1/8)*POWER(A3+8,2)+6</f>
        <v>4.875</v>
      </c>
    </row>
    <row r="4" spans="1:7" x14ac:dyDescent="0.25">
      <c r="A4" s="107">
        <v>-10</v>
      </c>
      <c r="B4" s="107">
        <f>(-1/18)*POWER(A4,2)+12</f>
        <v>6.4444444444444446</v>
      </c>
      <c r="D4" s="107">
        <f>(-1/8)*POWER(A4+8,2)+6</f>
        <v>5.5</v>
      </c>
    </row>
    <row r="5" spans="1:7" x14ac:dyDescent="0.25">
      <c r="A5" s="107">
        <v>-9</v>
      </c>
      <c r="B5" s="107">
        <f>(-1/18)*POWER(A5,2)+12</f>
        <v>7.5</v>
      </c>
      <c r="D5" s="107">
        <f>(-1/8)*POWER(A5+8,2)+6</f>
        <v>5.875</v>
      </c>
    </row>
    <row r="6" spans="1:7" x14ac:dyDescent="0.25">
      <c r="A6" s="107">
        <v>-8</v>
      </c>
      <c r="B6" s="107">
        <f>(-1/18)*POWER(A6,2)+12</f>
        <v>8.4444444444444446</v>
      </c>
      <c r="D6" s="107">
        <f>(-1/8)*POWER(A6+8,2)+6</f>
        <v>6</v>
      </c>
    </row>
    <row r="7" spans="1:7" x14ac:dyDescent="0.25">
      <c r="A7" s="107">
        <v>-7</v>
      </c>
      <c r="B7" s="107">
        <f>(-1/18)*POWER(A7,2)+12</f>
        <v>9.2777777777777786</v>
      </c>
      <c r="D7" s="107">
        <f>(-1/8)*POWER(A7+8,2)+6</f>
        <v>5.875</v>
      </c>
    </row>
    <row r="8" spans="1:7" x14ac:dyDescent="0.25">
      <c r="A8" s="107">
        <v>-6</v>
      </c>
      <c r="B8" s="107">
        <f>(-1/18)*POWER(A8,2)+12</f>
        <v>10</v>
      </c>
      <c r="D8" s="107">
        <f>(-1/8)*POWER(A8+8,2)+6</f>
        <v>5.5</v>
      </c>
    </row>
    <row r="9" spans="1:7" x14ac:dyDescent="0.25">
      <c r="A9" s="107">
        <v>-5</v>
      </c>
      <c r="B9" s="107">
        <f>(-1/18)*POWER(A9,2)+12</f>
        <v>10.611111111111111</v>
      </c>
      <c r="D9" s="107">
        <f>(-1/8)*POWER(A9+8,2)+6</f>
        <v>4.875</v>
      </c>
    </row>
    <row r="10" spans="1:7" x14ac:dyDescent="0.25">
      <c r="A10" s="107">
        <v>-4</v>
      </c>
      <c r="B10" s="107">
        <f>(-1/18)*POWER(A10,2)+12</f>
        <v>11.111111111111111</v>
      </c>
      <c r="C10" s="107">
        <f>(-1/8)*POWER(A10,2)+6</f>
        <v>4</v>
      </c>
      <c r="D10" s="107">
        <f>(-1/8)*POWER(A10+8,2)+6</f>
        <v>4</v>
      </c>
      <c r="F10" s="107">
        <f>2*POWER(A10+3,2)-9</f>
        <v>-7</v>
      </c>
      <c r="G10" s="107">
        <f>1.5*POWER(A10+3,2)-10</f>
        <v>-8.5</v>
      </c>
    </row>
    <row r="11" spans="1:7" x14ac:dyDescent="0.25">
      <c r="A11" s="107">
        <v>-3</v>
      </c>
      <c r="B11" s="107">
        <f>(-1/18)*POWER(A11,2)+12</f>
        <v>11.5</v>
      </c>
      <c r="C11" s="107">
        <f>(-1/8)*POWER(A11,2)+6</f>
        <v>4.875</v>
      </c>
      <c r="F11" s="107">
        <f>2*POWER(A11+3,2)-9</f>
        <v>-9</v>
      </c>
      <c r="G11" s="107">
        <f>1.5*POWER(A11+3,2)-10</f>
        <v>-10</v>
      </c>
    </row>
    <row r="12" spans="1:7" x14ac:dyDescent="0.25">
      <c r="A12" s="107">
        <v>-2</v>
      </c>
      <c r="B12" s="107">
        <f>(-1/18)*POWER(A12,2)+12</f>
        <v>11.777777777777779</v>
      </c>
      <c r="C12" s="107">
        <f>(-1/8)*POWER(A12,2)+6</f>
        <v>5.5</v>
      </c>
      <c r="F12" s="107">
        <f>2*POWER(A12+3,2)-9</f>
        <v>-7</v>
      </c>
      <c r="G12" s="107">
        <f>1.5*POWER(A12+3,2)-10</f>
        <v>-8.5</v>
      </c>
    </row>
    <row r="13" spans="1:7" x14ac:dyDescent="0.25">
      <c r="A13" s="107">
        <v>-1</v>
      </c>
      <c r="B13" s="107">
        <f>(-1/18)*POWER(A13,2)+12</f>
        <v>11.944444444444445</v>
      </c>
      <c r="C13" s="107">
        <f>(-1/8)*POWER(A13,2)+6</f>
        <v>5.875</v>
      </c>
      <c r="F13" s="107">
        <f>2*POWER(A13+3,2)-9</f>
        <v>-1</v>
      </c>
      <c r="G13" s="107">
        <f>1.5*POWER(A13+3,2)-10</f>
        <v>-4</v>
      </c>
    </row>
    <row r="14" spans="1:7" x14ac:dyDescent="0.25">
      <c r="A14" s="107">
        <v>0</v>
      </c>
      <c r="B14" s="107">
        <f>(-1/18)*POWER(A14,2)+12</f>
        <v>12</v>
      </c>
      <c r="C14" s="107">
        <f>(-1/8)*POWER(A14,2)+6</f>
        <v>6</v>
      </c>
      <c r="F14" s="107">
        <f>2*POWER(A14+3,2)-9</f>
        <v>9</v>
      </c>
      <c r="G14" s="107">
        <f>1.5*POWER(A14+3,2)-10</f>
        <v>3.5</v>
      </c>
    </row>
    <row r="15" spans="1:7" x14ac:dyDescent="0.25">
      <c r="A15" s="107">
        <v>1</v>
      </c>
      <c r="B15" s="107">
        <f>(-1/18)*POWER(A15,2)+12</f>
        <v>11.944444444444445</v>
      </c>
      <c r="C15" s="107">
        <f>(-1/8)*POWER(A15,2)+6</f>
        <v>5.875</v>
      </c>
    </row>
    <row r="16" spans="1:7" x14ac:dyDescent="0.25">
      <c r="A16" s="107">
        <v>2</v>
      </c>
      <c r="B16" s="107">
        <f>(-1/18)*POWER(A16,2)+12</f>
        <v>11.777777777777779</v>
      </c>
      <c r="C16" s="107">
        <f>(-1/8)*POWER(A16,2)+6</f>
        <v>5.5</v>
      </c>
    </row>
    <row r="17" spans="1:5" x14ac:dyDescent="0.25">
      <c r="A17" s="107">
        <v>3</v>
      </c>
      <c r="B17" s="107">
        <f>(-1/18)*POWER(A17,2)+12</f>
        <v>11.5</v>
      </c>
      <c r="C17" s="107">
        <f>(-1/8)*POWER(A17,2)+6</f>
        <v>4.875</v>
      </c>
    </row>
    <row r="18" spans="1:5" x14ac:dyDescent="0.25">
      <c r="A18" s="107">
        <v>4</v>
      </c>
      <c r="B18" s="107">
        <f>(-1/18)*POWER(A18,2)+12</f>
        <v>11.111111111111111</v>
      </c>
      <c r="C18" s="107">
        <f>(-1/8)*POWER(A18,2)+6</f>
        <v>4</v>
      </c>
      <c r="E18" s="107">
        <f>(-1/8)*POWER(A18-8,2)+6</f>
        <v>4</v>
      </c>
    </row>
    <row r="19" spans="1:5" x14ac:dyDescent="0.25">
      <c r="A19" s="107">
        <v>5</v>
      </c>
      <c r="B19" s="107">
        <f>(-1/18)*POWER(A19,2)+12</f>
        <v>10.611111111111111</v>
      </c>
      <c r="E19" s="107">
        <f>(-1/8)*POWER(A19-8,2)+6</f>
        <v>4.875</v>
      </c>
    </row>
    <row r="20" spans="1:5" x14ac:dyDescent="0.25">
      <c r="A20" s="107">
        <v>6</v>
      </c>
      <c r="B20" s="107">
        <f>(-1/18)*POWER(A20,2)+12</f>
        <v>10</v>
      </c>
      <c r="E20" s="107">
        <f>(-1/8)*POWER(A20-8,2)+6</f>
        <v>5.5</v>
      </c>
    </row>
    <row r="21" spans="1:5" x14ac:dyDescent="0.25">
      <c r="A21" s="107">
        <v>7</v>
      </c>
      <c r="B21" s="107">
        <f>(-1/18)*POWER(A21,2)+12</f>
        <v>9.2777777777777786</v>
      </c>
      <c r="E21" s="107">
        <f>(-1/8)*POWER(A21-8,2)+6</f>
        <v>5.875</v>
      </c>
    </row>
    <row r="22" spans="1:5" x14ac:dyDescent="0.25">
      <c r="A22" s="107">
        <v>8</v>
      </c>
      <c r="B22" s="107">
        <f>(-1/18)*POWER(A22,2)+12</f>
        <v>8.4444444444444446</v>
      </c>
      <c r="E22" s="107">
        <f>(-1/8)*POWER(A22-8,2)+6</f>
        <v>6</v>
      </c>
    </row>
    <row r="23" spans="1:5" x14ac:dyDescent="0.25">
      <c r="A23" s="107">
        <v>9</v>
      </c>
      <c r="B23" s="107">
        <f>(-1/18)*POWER(A23,2)+12</f>
        <v>7.5</v>
      </c>
      <c r="E23" s="107">
        <f>(-1/8)*POWER(A23-8,2)+6</f>
        <v>5.875</v>
      </c>
    </row>
    <row r="24" spans="1:5" x14ac:dyDescent="0.25">
      <c r="A24" s="107">
        <v>10</v>
      </c>
      <c r="B24" s="107">
        <f>(-1/18)*POWER(A24,2)+12</f>
        <v>6.4444444444444446</v>
      </c>
      <c r="E24" s="107">
        <f>(-1/8)*POWER(A24-8,2)+6</f>
        <v>5.5</v>
      </c>
    </row>
    <row r="25" spans="1:5" x14ac:dyDescent="0.25">
      <c r="A25" s="107">
        <v>11</v>
      </c>
      <c r="B25" s="107">
        <f>(-1/18)*POWER(A25,2)+12</f>
        <v>5.2777777777777786</v>
      </c>
      <c r="E25" s="107">
        <f>(-1/8)*POWER(A25-8,2)+6</f>
        <v>4.875</v>
      </c>
    </row>
    <row r="26" spans="1:5" x14ac:dyDescent="0.25">
      <c r="A26" s="107">
        <v>12</v>
      </c>
      <c r="B26" s="107">
        <f>(-1/18)*POWER(A26,2)+12</f>
        <v>4</v>
      </c>
      <c r="E26" s="107">
        <f>(-1/8)*POWER(A26-8,2)+6</f>
        <v>4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0"/>
  <sheetViews>
    <sheetView workbookViewId="0">
      <selection activeCell="D21" sqref="D21"/>
    </sheetView>
  </sheetViews>
  <sheetFormatPr defaultColWidth="14.42578125" defaultRowHeight="15" customHeight="1" x14ac:dyDescent="0.25"/>
  <cols>
    <col min="1" max="26" width="8.7109375" style="1" customWidth="1"/>
    <col min="27" max="16384" width="14.42578125" style="1"/>
  </cols>
  <sheetData>
    <row r="1" spans="1:13" x14ac:dyDescent="0.25">
      <c r="A1" s="5"/>
      <c r="B1" s="44" t="s">
        <v>27</v>
      </c>
      <c r="C1" s="39"/>
      <c r="D1" s="40"/>
      <c r="E1" s="5"/>
      <c r="F1" s="5"/>
      <c r="G1" s="5"/>
      <c r="H1" s="5"/>
      <c r="I1" s="5"/>
      <c r="J1" s="5"/>
      <c r="K1" s="5"/>
      <c r="L1" s="5"/>
      <c r="M1" s="5"/>
    </row>
    <row r="2" spans="1:13" x14ac:dyDescent="0.25">
      <c r="A2" s="5"/>
      <c r="B2" s="10" t="s">
        <v>26</v>
      </c>
      <c r="C2" s="10" t="s">
        <v>25</v>
      </c>
      <c r="D2" s="10" t="s">
        <v>24</v>
      </c>
      <c r="E2" s="5"/>
      <c r="F2" s="5"/>
      <c r="G2" s="5"/>
      <c r="H2" s="5"/>
      <c r="I2" s="5"/>
      <c r="J2" s="5"/>
      <c r="K2" s="5"/>
      <c r="L2" s="5"/>
      <c r="M2" s="5"/>
    </row>
    <row r="3" spans="1:13" x14ac:dyDescent="0.25">
      <c r="A3" s="45" t="s">
        <v>22</v>
      </c>
      <c r="B3" s="9" t="s">
        <v>21</v>
      </c>
      <c r="C3" s="9" t="s">
        <v>17</v>
      </c>
      <c r="D3" s="9" t="s">
        <v>19</v>
      </c>
      <c r="E3" s="5"/>
      <c r="F3" s="5"/>
      <c r="G3" s="5"/>
      <c r="H3" s="5"/>
      <c r="I3" s="5"/>
      <c r="J3" s="5"/>
      <c r="K3" s="5"/>
      <c r="L3" s="5"/>
      <c r="M3" s="5"/>
    </row>
    <row r="4" spans="1:13" x14ac:dyDescent="0.25">
      <c r="A4" s="42"/>
      <c r="B4" s="9" t="s">
        <v>20</v>
      </c>
      <c r="C4" s="9" t="s">
        <v>17</v>
      </c>
      <c r="D4" s="9" t="s">
        <v>21</v>
      </c>
      <c r="E4" s="5"/>
      <c r="F4" s="5"/>
      <c r="G4" s="5"/>
      <c r="H4" s="5"/>
      <c r="I4" s="5"/>
      <c r="J4" s="5"/>
      <c r="K4" s="5"/>
      <c r="L4" s="5"/>
      <c r="M4" s="5"/>
    </row>
    <row r="5" spans="1:13" x14ac:dyDescent="0.25">
      <c r="A5" s="42"/>
      <c r="B5" s="9" t="s">
        <v>19</v>
      </c>
      <c r="C5" s="9" t="s">
        <v>21</v>
      </c>
      <c r="D5" s="9" t="s">
        <v>17</v>
      </c>
      <c r="E5" s="5"/>
      <c r="F5" s="5"/>
      <c r="G5" s="5"/>
      <c r="H5" s="5"/>
      <c r="I5" s="5"/>
      <c r="J5" s="5"/>
      <c r="K5" s="5"/>
      <c r="L5" s="5"/>
      <c r="M5" s="5"/>
    </row>
    <row r="6" spans="1:13" x14ac:dyDescent="0.25">
      <c r="A6" s="42"/>
      <c r="B6" s="9" t="s">
        <v>18</v>
      </c>
      <c r="C6" s="9" t="s">
        <v>20</v>
      </c>
      <c r="D6" s="9" t="s">
        <v>17</v>
      </c>
      <c r="E6" s="5"/>
      <c r="F6" s="5"/>
      <c r="G6" s="5"/>
      <c r="H6" s="5"/>
      <c r="I6" s="5"/>
      <c r="J6" s="5"/>
      <c r="K6" s="5"/>
      <c r="L6" s="5"/>
      <c r="M6" s="5"/>
    </row>
    <row r="7" spans="1:13" x14ac:dyDescent="0.25">
      <c r="A7" s="42"/>
      <c r="B7" s="9" t="s">
        <v>17</v>
      </c>
      <c r="C7" s="9" t="s">
        <v>19</v>
      </c>
      <c r="D7" s="9" t="s">
        <v>16</v>
      </c>
      <c r="E7" s="5"/>
      <c r="F7" s="5"/>
      <c r="G7" s="5"/>
      <c r="H7" s="5"/>
      <c r="I7" s="5"/>
      <c r="J7" s="5"/>
      <c r="K7" s="5"/>
      <c r="L7" s="5"/>
      <c r="M7" s="5"/>
    </row>
    <row r="8" spans="1:13" x14ac:dyDescent="0.25">
      <c r="A8" s="42"/>
      <c r="B8" s="9" t="s">
        <v>17</v>
      </c>
      <c r="C8" s="9" t="s">
        <v>16</v>
      </c>
      <c r="D8" s="9" t="s">
        <v>23</v>
      </c>
      <c r="E8" s="5"/>
      <c r="F8" s="5"/>
      <c r="G8" s="5"/>
      <c r="H8" s="5"/>
      <c r="I8" s="5"/>
      <c r="J8" s="5"/>
      <c r="K8" s="5"/>
      <c r="L8" s="5"/>
      <c r="M8" s="5"/>
    </row>
    <row r="9" spans="1:13" x14ac:dyDescent="0.25">
      <c r="A9" s="43"/>
      <c r="B9" s="9" t="s">
        <v>16</v>
      </c>
      <c r="C9" s="9" t="s">
        <v>23</v>
      </c>
      <c r="D9" s="9" t="s">
        <v>20</v>
      </c>
      <c r="E9" s="5"/>
      <c r="F9" s="5"/>
      <c r="G9" s="5"/>
      <c r="H9" s="5"/>
      <c r="I9" s="5"/>
      <c r="J9" s="5"/>
      <c r="K9" s="5"/>
      <c r="L9" s="5"/>
      <c r="M9" s="5"/>
    </row>
    <row r="10" spans="1:13" x14ac:dyDescent="0.25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</row>
    <row r="11" spans="1:13" x14ac:dyDescent="0.25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  <row r="12" spans="1:13" x14ac:dyDescent="0.25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</row>
    <row r="13" spans="1:13" x14ac:dyDescent="0.25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</row>
    <row r="14" spans="1:13" x14ac:dyDescent="0.25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</row>
    <row r="15" spans="1:13" x14ac:dyDescent="0.2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</row>
    <row r="16" spans="1:13" x14ac:dyDescent="0.2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</row>
    <row r="17" spans="1:13" x14ac:dyDescent="0.2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</row>
    <row r="18" spans="1:13" x14ac:dyDescent="0.2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</row>
    <row r="19" spans="1:13" x14ac:dyDescent="0.2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</row>
    <row r="20" spans="1:13" x14ac:dyDescent="0.2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</row>
    <row r="21" spans="1:13" ht="15.75" customHeight="1" x14ac:dyDescent="0.2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</row>
    <row r="22" spans="1:13" ht="15.75" customHeight="1" x14ac:dyDescent="0.2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1:13" ht="15.75" customHeight="1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</row>
    <row r="24" spans="1:13" ht="15.75" customHeight="1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</row>
    <row r="25" spans="1:13" ht="15.75" customHeight="1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</row>
    <row r="26" spans="1:13" ht="15.75" customHeight="1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</row>
    <row r="27" spans="1:13" ht="15.75" customHeight="1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</row>
    <row r="28" spans="1:13" ht="15.75" customHeight="1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</row>
    <row r="29" spans="1:13" ht="15.75" customHeight="1" x14ac:dyDescent="0.25"/>
    <row r="30" spans="1:13" ht="15.75" customHeight="1" x14ac:dyDescent="0.25"/>
    <row r="31" spans="1:13" ht="15.75" customHeight="1" x14ac:dyDescent="0.25"/>
    <row r="32" spans="1:13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">
    <mergeCell ref="B1:D1"/>
    <mergeCell ref="A3:A9"/>
  </mergeCells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0"/>
  <sheetViews>
    <sheetView workbookViewId="0">
      <selection activeCell="E18" sqref="E18"/>
    </sheetView>
  </sheetViews>
  <sheetFormatPr defaultColWidth="14.42578125" defaultRowHeight="15" customHeight="1" x14ac:dyDescent="0.25"/>
  <cols>
    <col min="1" max="26" width="8.7109375" style="1" customWidth="1"/>
    <col min="27" max="16384" width="14.42578125" style="1"/>
  </cols>
  <sheetData>
    <row r="1" spans="1:5" ht="15" customHeight="1" x14ac:dyDescent="0.25">
      <c r="A1" s="46" t="s">
        <v>28</v>
      </c>
      <c r="B1" s="47" t="s">
        <v>28</v>
      </c>
      <c r="C1" s="5"/>
      <c r="D1" s="5"/>
      <c r="E1" s="5"/>
    </row>
    <row r="2" spans="1:5" x14ac:dyDescent="0.25">
      <c r="A2" s="42"/>
      <c r="B2" s="42"/>
      <c r="C2" s="5"/>
      <c r="D2" s="5"/>
      <c r="E2" s="5"/>
    </row>
    <row r="3" spans="1:5" x14ac:dyDescent="0.25">
      <c r="A3" s="42"/>
      <c r="B3" s="42"/>
      <c r="C3" s="5"/>
      <c r="D3" s="5"/>
      <c r="E3" s="5"/>
    </row>
    <row r="4" spans="1:5" x14ac:dyDescent="0.25">
      <c r="A4" s="42"/>
      <c r="B4" s="42"/>
      <c r="C4" s="5"/>
      <c r="D4" s="5"/>
      <c r="E4" s="5"/>
    </row>
    <row r="5" spans="1:5" x14ac:dyDescent="0.25">
      <c r="A5" s="42"/>
      <c r="B5" s="42"/>
      <c r="C5" s="5"/>
      <c r="D5" s="5"/>
      <c r="E5" s="5"/>
    </row>
    <row r="6" spans="1:5" x14ac:dyDescent="0.25">
      <c r="A6" s="42"/>
      <c r="B6" s="42"/>
      <c r="C6" s="5"/>
      <c r="D6" s="5"/>
      <c r="E6" s="5"/>
    </row>
    <row r="7" spans="1:5" x14ac:dyDescent="0.25">
      <c r="A7" s="42"/>
      <c r="B7" s="42"/>
      <c r="C7" s="5"/>
      <c r="D7" s="5"/>
      <c r="E7" s="5"/>
    </row>
    <row r="8" spans="1:5" x14ac:dyDescent="0.25">
      <c r="A8" s="42"/>
      <c r="B8" s="42"/>
      <c r="C8" s="5"/>
      <c r="D8" s="5"/>
      <c r="E8" s="5"/>
    </row>
    <row r="9" spans="1:5" x14ac:dyDescent="0.25">
      <c r="A9" s="42"/>
      <c r="B9" s="42"/>
      <c r="C9" s="5"/>
      <c r="D9" s="5"/>
      <c r="E9" s="5"/>
    </row>
    <row r="10" spans="1:5" x14ac:dyDescent="0.25">
      <c r="A10" s="42"/>
      <c r="B10" s="42"/>
      <c r="C10" s="5"/>
      <c r="D10" s="5"/>
      <c r="E10" s="5"/>
    </row>
    <row r="11" spans="1:5" x14ac:dyDescent="0.25">
      <c r="A11" s="43"/>
      <c r="B11" s="43"/>
      <c r="C11" s="5"/>
      <c r="D11" s="5"/>
      <c r="E11" s="5"/>
    </row>
    <row r="12" spans="1:5" x14ac:dyDescent="0.25">
      <c r="A12" s="5"/>
      <c r="B12" s="5"/>
      <c r="C12" s="5"/>
      <c r="D12" s="5"/>
      <c r="E12" s="5"/>
    </row>
    <row r="13" spans="1:5" x14ac:dyDescent="0.25">
      <c r="A13" s="5"/>
      <c r="B13" s="5"/>
      <c r="C13" s="5"/>
      <c r="D13" s="5"/>
      <c r="E13" s="5"/>
    </row>
    <row r="14" spans="1:5" x14ac:dyDescent="0.25">
      <c r="A14" s="5"/>
      <c r="B14" s="5"/>
      <c r="C14" s="5"/>
      <c r="D14" s="5"/>
      <c r="E14" s="5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">
    <mergeCell ref="A1:A11"/>
    <mergeCell ref="B1:B11"/>
  </mergeCells>
  <pageMargins left="0.7" right="0.7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0"/>
  <sheetViews>
    <sheetView workbookViewId="0">
      <selection activeCell="C7" sqref="C7"/>
    </sheetView>
  </sheetViews>
  <sheetFormatPr defaultColWidth="14.42578125" defaultRowHeight="15" customHeight="1" x14ac:dyDescent="0.25"/>
  <cols>
    <col min="1" max="3" width="26.7109375" style="1" customWidth="1"/>
    <col min="4" max="26" width="8.7109375" style="1" customWidth="1"/>
    <col min="27" max="16384" width="14.42578125" style="1"/>
  </cols>
  <sheetData>
    <row r="1" spans="1:5" x14ac:dyDescent="0.25">
      <c r="A1" s="61" t="s">
        <v>35</v>
      </c>
      <c r="B1" s="61" t="s">
        <v>34</v>
      </c>
      <c r="C1" s="61" t="s">
        <v>33</v>
      </c>
      <c r="D1" s="5"/>
      <c r="E1" s="5"/>
    </row>
    <row r="2" spans="1:5" x14ac:dyDescent="0.25">
      <c r="A2" s="58" t="s">
        <v>32</v>
      </c>
      <c r="B2" s="59">
        <v>250</v>
      </c>
      <c r="C2" s="60">
        <f>B2*1024</f>
        <v>256000</v>
      </c>
      <c r="D2" s="12"/>
      <c r="E2" s="12"/>
    </row>
    <row r="3" spans="1:5" x14ac:dyDescent="0.25">
      <c r="A3" s="58" t="s">
        <v>31</v>
      </c>
      <c r="B3" s="59">
        <v>0.7</v>
      </c>
      <c r="C3" s="60">
        <f>B3*1024</f>
        <v>716.8</v>
      </c>
      <c r="D3" s="12"/>
      <c r="E3" s="12"/>
    </row>
    <row r="4" spans="1:5" x14ac:dyDescent="0.25">
      <c r="A4" s="58" t="s">
        <v>30</v>
      </c>
      <c r="B4" s="59">
        <v>4.7</v>
      </c>
      <c r="C4" s="60">
        <f>B4*1024</f>
        <v>4812.8</v>
      </c>
      <c r="D4" s="12"/>
      <c r="E4" s="12"/>
    </row>
    <row r="5" spans="1:5" x14ac:dyDescent="0.25">
      <c r="A5" s="58" t="s">
        <v>29</v>
      </c>
      <c r="B5" s="59">
        <v>16</v>
      </c>
      <c r="C5" s="60">
        <f>B5*1024</f>
        <v>16384</v>
      </c>
      <c r="D5" s="12"/>
      <c r="E5" s="12"/>
    </row>
    <row r="6" spans="1:5" x14ac:dyDescent="0.25">
      <c r="A6" s="13"/>
      <c r="B6" s="13"/>
      <c r="C6" s="13"/>
      <c r="D6" s="12"/>
      <c r="E6" s="12"/>
    </row>
    <row r="7" spans="1:5" x14ac:dyDescent="0.25">
      <c r="A7" s="13"/>
      <c r="B7" s="13"/>
      <c r="C7" s="13"/>
      <c r="D7" s="12"/>
      <c r="E7" s="12"/>
    </row>
    <row r="8" spans="1:5" x14ac:dyDescent="0.25">
      <c r="A8" s="13"/>
      <c r="B8" s="13"/>
      <c r="C8" s="13"/>
      <c r="D8" s="12"/>
      <c r="E8" s="12"/>
    </row>
    <row r="9" spans="1:5" x14ac:dyDescent="0.25">
      <c r="A9" s="13"/>
      <c r="B9" s="13"/>
      <c r="C9" s="13"/>
      <c r="D9" s="12"/>
      <c r="E9" s="12"/>
    </row>
    <row r="10" spans="1:5" x14ac:dyDescent="0.25">
      <c r="A10" s="13"/>
      <c r="B10" s="13"/>
      <c r="C10" s="13"/>
      <c r="D10" s="12"/>
      <c r="E10" s="12"/>
    </row>
    <row r="11" spans="1:5" x14ac:dyDescent="0.25">
      <c r="A11" s="13"/>
      <c r="B11" s="13"/>
      <c r="C11" s="13"/>
      <c r="D11" s="12"/>
      <c r="E11" s="12"/>
    </row>
    <row r="12" spans="1:5" x14ac:dyDescent="0.25">
      <c r="A12" s="12"/>
      <c r="B12" s="12"/>
      <c r="C12" s="12"/>
      <c r="D12" s="12"/>
      <c r="E12" s="12"/>
    </row>
    <row r="13" spans="1:5" x14ac:dyDescent="0.25">
      <c r="A13" s="12"/>
      <c r="B13" s="12"/>
      <c r="C13" s="12"/>
      <c r="D13" s="12"/>
      <c r="E13" s="12"/>
    </row>
    <row r="14" spans="1:5" x14ac:dyDescent="0.25">
      <c r="A14" s="11"/>
      <c r="B14" s="11"/>
      <c r="C14" s="11"/>
      <c r="D14" s="11"/>
      <c r="E14" s="11"/>
    </row>
    <row r="15" spans="1:5" x14ac:dyDescent="0.25">
      <c r="A15" s="11"/>
      <c r="B15" s="11"/>
      <c r="C15" s="11"/>
      <c r="D15" s="11"/>
      <c r="E15" s="11"/>
    </row>
    <row r="16" spans="1:5" x14ac:dyDescent="0.25">
      <c r="A16" s="11"/>
      <c r="B16" s="11"/>
      <c r="C16" s="11"/>
      <c r="D16" s="11"/>
      <c r="E16" s="11"/>
    </row>
    <row r="17" spans="1:5" x14ac:dyDescent="0.25">
      <c r="A17" s="11"/>
      <c r="B17" s="11"/>
      <c r="C17" s="11"/>
      <c r="D17" s="11"/>
      <c r="E17" s="11"/>
    </row>
    <row r="18" spans="1:5" x14ac:dyDescent="0.25">
      <c r="A18" s="11"/>
      <c r="B18" s="11"/>
      <c r="C18" s="11"/>
      <c r="D18" s="11"/>
      <c r="E18" s="11"/>
    </row>
    <row r="19" spans="1:5" x14ac:dyDescent="0.25">
      <c r="A19" s="11"/>
      <c r="B19" s="11"/>
      <c r="C19" s="11"/>
      <c r="D19" s="11"/>
      <c r="E19" s="11"/>
    </row>
    <row r="20" spans="1:5" x14ac:dyDescent="0.25">
      <c r="A20" s="11"/>
      <c r="B20" s="11"/>
      <c r="C20" s="11"/>
      <c r="D20" s="11"/>
      <c r="E20" s="11"/>
    </row>
    <row r="21" spans="1:5" ht="15.75" customHeight="1" x14ac:dyDescent="0.25">
      <c r="A21" s="11"/>
      <c r="B21" s="11"/>
      <c r="C21" s="11"/>
      <c r="D21" s="11"/>
      <c r="E21" s="11"/>
    </row>
    <row r="22" spans="1:5" ht="15.75" customHeight="1" x14ac:dyDescent="0.25">
      <c r="A22" s="11"/>
      <c r="B22" s="11"/>
      <c r="C22" s="11"/>
      <c r="D22" s="11"/>
      <c r="E22" s="11"/>
    </row>
    <row r="23" spans="1:5" ht="15.75" customHeight="1" x14ac:dyDescent="0.25"/>
    <row r="24" spans="1:5" ht="15.75" customHeight="1" x14ac:dyDescent="0.25"/>
    <row r="25" spans="1:5" ht="15.75" customHeight="1" x14ac:dyDescent="0.25"/>
    <row r="26" spans="1:5" ht="15.75" customHeight="1" x14ac:dyDescent="0.25"/>
    <row r="27" spans="1:5" ht="15.75" customHeight="1" x14ac:dyDescent="0.25"/>
    <row r="28" spans="1:5" ht="15.75" customHeight="1" x14ac:dyDescent="0.25"/>
    <row r="29" spans="1:5" ht="15.75" customHeight="1" x14ac:dyDescent="0.25"/>
    <row r="30" spans="1:5" ht="15.75" customHeight="1" x14ac:dyDescent="0.25"/>
    <row r="31" spans="1:5" ht="15.75" customHeight="1" x14ac:dyDescent="0.25"/>
    <row r="32" spans="1:5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workbookViewId="0">
      <selection activeCell="C19" sqref="C19"/>
    </sheetView>
  </sheetViews>
  <sheetFormatPr defaultColWidth="14.42578125" defaultRowHeight="15" customHeight="1" x14ac:dyDescent="0.25"/>
  <cols>
    <col min="1" max="4" width="26.7109375" style="1" customWidth="1"/>
    <col min="5" max="5" width="26.5703125" style="1" customWidth="1"/>
    <col min="6" max="26" width="8.7109375" style="1" customWidth="1"/>
    <col min="27" max="16384" width="14.42578125" style="1"/>
  </cols>
  <sheetData>
    <row r="1" spans="1:6" x14ac:dyDescent="0.25">
      <c r="A1" s="68" t="s">
        <v>54</v>
      </c>
      <c r="B1" s="69"/>
      <c r="C1" s="69"/>
      <c r="D1" s="69"/>
      <c r="E1" s="70"/>
      <c r="F1" s="6"/>
    </row>
    <row r="2" spans="1:6" x14ac:dyDescent="0.25">
      <c r="A2" s="62" t="s">
        <v>53</v>
      </c>
      <c r="B2" s="63" t="s">
        <v>52</v>
      </c>
      <c r="C2" s="62" t="s">
        <v>51</v>
      </c>
      <c r="D2" s="62" t="s">
        <v>50</v>
      </c>
      <c r="E2" s="62" t="s">
        <v>49</v>
      </c>
      <c r="F2" s="6"/>
    </row>
    <row r="3" spans="1:6" x14ac:dyDescent="0.25">
      <c r="A3" s="71" t="s">
        <v>48</v>
      </c>
      <c r="B3" s="72">
        <v>24</v>
      </c>
      <c r="C3" s="73">
        <v>8</v>
      </c>
      <c r="D3" s="73">
        <v>22</v>
      </c>
      <c r="E3" s="67">
        <f t="shared" ref="E3:E13" si="0">B3*C3*D3</f>
        <v>4224</v>
      </c>
      <c r="F3" s="6"/>
    </row>
    <row r="4" spans="1:6" x14ac:dyDescent="0.25">
      <c r="A4" s="71" t="s">
        <v>47</v>
      </c>
      <c r="B4" s="73">
        <v>16</v>
      </c>
      <c r="C4" s="73">
        <v>7</v>
      </c>
      <c r="D4" s="73">
        <v>18</v>
      </c>
      <c r="E4" s="67">
        <f t="shared" si="0"/>
        <v>2016</v>
      </c>
      <c r="F4" s="6"/>
    </row>
    <row r="5" spans="1:6" x14ac:dyDescent="0.25">
      <c r="A5" s="71" t="s">
        <v>46</v>
      </c>
      <c r="B5" s="73">
        <v>36</v>
      </c>
      <c r="C5" s="73">
        <v>8</v>
      </c>
      <c r="D5" s="73">
        <v>20</v>
      </c>
      <c r="E5" s="67">
        <f t="shared" si="0"/>
        <v>5760</v>
      </c>
      <c r="F5" s="6"/>
    </row>
    <row r="6" spans="1:6" x14ac:dyDescent="0.25">
      <c r="A6" s="71" t="s">
        <v>45</v>
      </c>
      <c r="B6" s="73">
        <v>20</v>
      </c>
      <c r="C6" s="73">
        <v>6</v>
      </c>
      <c r="D6" s="73">
        <v>19</v>
      </c>
      <c r="E6" s="67">
        <f t="shared" si="0"/>
        <v>2280</v>
      </c>
      <c r="F6" s="6"/>
    </row>
    <row r="7" spans="1:6" x14ac:dyDescent="0.25">
      <c r="A7" s="71" t="s">
        <v>44</v>
      </c>
      <c r="B7" s="73">
        <v>19</v>
      </c>
      <c r="C7" s="73">
        <v>7</v>
      </c>
      <c r="D7" s="73">
        <v>21</v>
      </c>
      <c r="E7" s="67">
        <f t="shared" si="0"/>
        <v>2793</v>
      </c>
      <c r="F7" s="6"/>
    </row>
    <row r="8" spans="1:6" x14ac:dyDescent="0.25">
      <c r="A8" s="71" t="s">
        <v>43</v>
      </c>
      <c r="B8" s="73">
        <v>34</v>
      </c>
      <c r="C8" s="73">
        <v>6</v>
      </c>
      <c r="D8" s="73">
        <v>22</v>
      </c>
      <c r="E8" s="67">
        <f t="shared" si="0"/>
        <v>4488</v>
      </c>
      <c r="F8" s="6"/>
    </row>
    <row r="9" spans="1:6" x14ac:dyDescent="0.25">
      <c r="A9" s="71" t="s">
        <v>42</v>
      </c>
      <c r="B9" s="73">
        <v>30</v>
      </c>
      <c r="C9" s="73">
        <v>7</v>
      </c>
      <c r="D9" s="73">
        <v>20</v>
      </c>
      <c r="E9" s="67">
        <f t="shared" si="0"/>
        <v>4200</v>
      </c>
      <c r="F9" s="6"/>
    </row>
    <row r="10" spans="1:6" x14ac:dyDescent="0.25">
      <c r="A10" s="71" t="s">
        <v>41</v>
      </c>
      <c r="B10" s="73">
        <v>25</v>
      </c>
      <c r="C10" s="73">
        <v>8</v>
      </c>
      <c r="D10" s="73">
        <v>19</v>
      </c>
      <c r="E10" s="67">
        <f t="shared" si="0"/>
        <v>3800</v>
      </c>
      <c r="F10" s="6"/>
    </row>
    <row r="11" spans="1:6" x14ac:dyDescent="0.25">
      <c r="A11" s="71" t="s">
        <v>40</v>
      </c>
      <c r="B11" s="73">
        <v>31</v>
      </c>
      <c r="C11" s="73">
        <v>8</v>
      </c>
      <c r="D11" s="73">
        <v>22</v>
      </c>
      <c r="E11" s="67">
        <f t="shared" si="0"/>
        <v>5456</v>
      </c>
      <c r="F11" s="6"/>
    </row>
    <row r="12" spans="1:6" x14ac:dyDescent="0.25">
      <c r="A12" s="71" t="s">
        <v>39</v>
      </c>
      <c r="B12" s="73">
        <v>33</v>
      </c>
      <c r="C12" s="73">
        <v>7</v>
      </c>
      <c r="D12" s="73">
        <v>21</v>
      </c>
      <c r="E12" s="67">
        <f t="shared" si="0"/>
        <v>4851</v>
      </c>
      <c r="F12" s="6"/>
    </row>
    <row r="13" spans="1:6" x14ac:dyDescent="0.25">
      <c r="A13" s="71" t="s">
        <v>38</v>
      </c>
      <c r="B13" s="73">
        <v>15</v>
      </c>
      <c r="C13" s="73">
        <v>6</v>
      </c>
      <c r="D13" s="73">
        <v>19</v>
      </c>
      <c r="E13" s="67">
        <f t="shared" si="0"/>
        <v>1710</v>
      </c>
      <c r="F13" s="6"/>
    </row>
    <row r="14" spans="1:6" x14ac:dyDescent="0.25">
      <c r="A14" s="64" t="s">
        <v>37</v>
      </c>
      <c r="B14" s="65"/>
      <c r="C14" s="65"/>
      <c r="D14" s="66"/>
      <c r="E14" s="67">
        <f>SUM(E3:E13)</f>
        <v>41578</v>
      </c>
      <c r="F14" s="6"/>
    </row>
    <row r="15" spans="1:6" x14ac:dyDescent="0.25">
      <c r="A15" s="6"/>
      <c r="B15" s="6"/>
      <c r="C15" s="6"/>
      <c r="D15" s="6"/>
      <c r="E15" s="6" t="s">
        <v>36</v>
      </c>
      <c r="F15" s="6"/>
    </row>
    <row r="16" spans="1:6" x14ac:dyDescent="0.25">
      <c r="A16" s="5"/>
      <c r="B16" s="5"/>
      <c r="C16" s="5"/>
      <c r="D16" s="5"/>
      <c r="E16" s="5"/>
      <c r="F16" s="5"/>
    </row>
    <row r="17" spans="1:6" x14ac:dyDescent="0.25">
      <c r="A17" s="5"/>
      <c r="B17" s="5"/>
      <c r="C17" s="5"/>
      <c r="D17" s="5"/>
      <c r="E17" s="5"/>
      <c r="F17" s="5"/>
    </row>
    <row r="21" spans="1:6" ht="15.75" customHeight="1" x14ac:dyDescent="0.25"/>
    <row r="22" spans="1:6" ht="15.75" customHeight="1" x14ac:dyDescent="0.25"/>
    <row r="23" spans="1:6" ht="15.75" customHeight="1" x14ac:dyDescent="0.25"/>
    <row r="24" spans="1:6" ht="15.75" customHeight="1" x14ac:dyDescent="0.25"/>
    <row r="25" spans="1:6" ht="15.75" customHeight="1" x14ac:dyDescent="0.25"/>
    <row r="26" spans="1:6" ht="15.75" customHeight="1" x14ac:dyDescent="0.25"/>
    <row r="27" spans="1:6" ht="15.75" customHeight="1" x14ac:dyDescent="0.25"/>
    <row r="28" spans="1:6" ht="15.75" customHeight="1" x14ac:dyDescent="0.25"/>
    <row r="29" spans="1:6" ht="15.75" customHeight="1" x14ac:dyDescent="0.25"/>
    <row r="30" spans="1:6" ht="15.75" customHeight="1" x14ac:dyDescent="0.25"/>
    <row r="31" spans="1:6" ht="15.75" customHeight="1" x14ac:dyDescent="0.25"/>
    <row r="32" spans="1:6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">
    <mergeCell ref="A1:E1"/>
    <mergeCell ref="A14:D14"/>
  </mergeCells>
  <pageMargins left="0.7" right="0.7" top="0.75" bottom="0.75" header="0" footer="0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0"/>
  <sheetViews>
    <sheetView workbookViewId="0">
      <selection activeCell="C11" sqref="C11"/>
    </sheetView>
  </sheetViews>
  <sheetFormatPr defaultColWidth="14.42578125" defaultRowHeight="15" customHeight="1" x14ac:dyDescent="0.25"/>
  <cols>
    <col min="1" max="3" width="26.7109375" style="1" customWidth="1"/>
    <col min="4" max="26" width="8.7109375" style="1" customWidth="1"/>
    <col min="27" max="16384" width="14.42578125" style="1"/>
  </cols>
  <sheetData>
    <row r="1" spans="1:4" x14ac:dyDescent="0.25">
      <c r="A1" s="38" t="s">
        <v>62</v>
      </c>
      <c r="B1" s="39"/>
      <c r="C1" s="40"/>
      <c r="D1" s="14"/>
    </row>
    <row r="2" spans="1:4" x14ac:dyDescent="0.25">
      <c r="A2" s="17" t="s">
        <v>61</v>
      </c>
      <c r="B2" s="7" t="s">
        <v>60</v>
      </c>
      <c r="C2" s="7" t="s">
        <v>59</v>
      </c>
      <c r="D2" s="14"/>
    </row>
    <row r="3" spans="1:4" x14ac:dyDescent="0.25">
      <c r="A3" s="17" t="s">
        <v>58</v>
      </c>
      <c r="B3" s="16">
        <v>178684</v>
      </c>
      <c r="C3" s="16">
        <v>11022</v>
      </c>
      <c r="D3" s="14"/>
    </row>
    <row r="4" spans="1:4" x14ac:dyDescent="0.25">
      <c r="A4" s="17" t="s">
        <v>57</v>
      </c>
      <c r="B4" s="16">
        <v>91655</v>
      </c>
      <c r="C4" s="16">
        <v>8742</v>
      </c>
      <c r="D4" s="14"/>
    </row>
    <row r="5" spans="1:4" x14ac:dyDescent="0.25">
      <c r="A5" s="17" t="s">
        <v>56</v>
      </c>
      <c r="B5" s="16">
        <v>76174</v>
      </c>
      <c r="C5" s="16">
        <v>7729</v>
      </c>
      <c r="D5" s="14"/>
    </row>
    <row r="6" spans="1:4" x14ac:dyDescent="0.25">
      <c r="A6" s="17" t="s">
        <v>55</v>
      </c>
      <c r="B6" s="16">
        <v>14756</v>
      </c>
      <c r="C6" s="16">
        <v>5527</v>
      </c>
      <c r="D6" s="14"/>
    </row>
    <row r="7" spans="1:4" x14ac:dyDescent="0.25">
      <c r="A7" s="15"/>
      <c r="B7" s="15"/>
      <c r="C7" s="15"/>
      <c r="D7" s="14"/>
    </row>
    <row r="8" spans="1:4" x14ac:dyDescent="0.25">
      <c r="A8" s="14"/>
      <c r="B8" s="14"/>
      <c r="C8" s="14"/>
      <c r="D8" s="14"/>
    </row>
    <row r="9" spans="1:4" x14ac:dyDescent="0.25">
      <c r="A9" s="14"/>
      <c r="B9" s="14"/>
      <c r="C9" s="14"/>
      <c r="D9" s="14"/>
    </row>
    <row r="10" spans="1:4" x14ac:dyDescent="0.25">
      <c r="A10" s="14"/>
      <c r="B10" s="14"/>
      <c r="C10" s="14"/>
      <c r="D10" s="14"/>
    </row>
    <row r="11" spans="1:4" x14ac:dyDescent="0.25">
      <c r="A11" s="14"/>
      <c r="B11" s="14"/>
      <c r="C11" s="14"/>
      <c r="D11" s="14"/>
    </row>
    <row r="12" spans="1:4" x14ac:dyDescent="0.25">
      <c r="A12" s="14"/>
      <c r="B12" s="14"/>
      <c r="C12" s="14"/>
      <c r="D12" s="14"/>
    </row>
    <row r="13" spans="1:4" x14ac:dyDescent="0.25">
      <c r="A13" s="14"/>
      <c r="B13" s="14"/>
      <c r="C13" s="14"/>
      <c r="D13" s="14"/>
    </row>
    <row r="14" spans="1:4" x14ac:dyDescent="0.25">
      <c r="A14" s="14"/>
      <c r="B14" s="14"/>
      <c r="C14" s="14"/>
      <c r="D14" s="14"/>
    </row>
    <row r="15" spans="1:4" x14ac:dyDescent="0.25">
      <c r="A15" s="14"/>
      <c r="B15" s="14"/>
      <c r="C15" s="14"/>
      <c r="D15" s="14"/>
    </row>
    <row r="16" spans="1:4" x14ac:dyDescent="0.25">
      <c r="A16" s="14"/>
      <c r="B16" s="14"/>
      <c r="C16" s="14"/>
      <c r="D16" s="14"/>
    </row>
    <row r="17" spans="1:4" x14ac:dyDescent="0.25">
      <c r="A17" s="14"/>
      <c r="B17" s="14"/>
      <c r="C17" s="14"/>
      <c r="D17" s="14"/>
    </row>
    <row r="18" spans="1:4" x14ac:dyDescent="0.25">
      <c r="A18" s="14"/>
      <c r="B18" s="14"/>
      <c r="C18" s="14"/>
      <c r="D18" s="14"/>
    </row>
    <row r="21" spans="1:4" ht="15.75" customHeight="1" x14ac:dyDescent="0.25"/>
    <row r="22" spans="1:4" ht="15.75" customHeight="1" x14ac:dyDescent="0.25"/>
    <row r="23" spans="1:4" ht="15.75" customHeight="1" x14ac:dyDescent="0.25"/>
    <row r="24" spans="1:4" ht="15.75" customHeight="1" x14ac:dyDescent="0.25"/>
    <row r="25" spans="1:4" ht="15.75" customHeight="1" x14ac:dyDescent="0.25"/>
    <row r="26" spans="1:4" ht="15.75" customHeight="1" x14ac:dyDescent="0.25"/>
    <row r="27" spans="1:4" ht="15.75" customHeight="1" x14ac:dyDescent="0.25"/>
    <row r="28" spans="1:4" ht="15.75" customHeight="1" x14ac:dyDescent="0.25"/>
    <row r="29" spans="1:4" ht="15.75" customHeight="1" x14ac:dyDescent="0.25"/>
    <row r="30" spans="1:4" ht="15.75" customHeight="1" x14ac:dyDescent="0.25"/>
    <row r="31" spans="1:4" ht="15.75" customHeight="1" x14ac:dyDescent="0.25"/>
    <row r="32" spans="1:4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">
    <mergeCell ref="A1:C1"/>
  </mergeCells>
  <pageMargins left="0.7" right="0.7" top="0.75" bottom="0.75" header="0" footer="0"/>
  <pageSetup orientation="landscape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0"/>
  <sheetViews>
    <sheetView workbookViewId="0">
      <selection activeCell="C3" sqref="C3"/>
    </sheetView>
  </sheetViews>
  <sheetFormatPr defaultColWidth="14.42578125" defaultRowHeight="15" customHeight="1" x14ac:dyDescent="0.25"/>
  <cols>
    <col min="1" max="1" width="26.7109375" style="1" customWidth="1"/>
    <col min="2" max="26" width="8.7109375" style="1" customWidth="1"/>
    <col min="27" max="16384" width="14.42578125" style="1"/>
  </cols>
  <sheetData>
    <row r="1" spans="1:5" x14ac:dyDescent="0.25">
      <c r="A1" s="38" t="s">
        <v>66</v>
      </c>
      <c r="B1" s="40"/>
      <c r="C1" s="15"/>
      <c r="D1" s="15"/>
      <c r="E1" s="2"/>
    </row>
    <row r="2" spans="1:5" x14ac:dyDescent="0.25">
      <c r="A2" s="19" t="s">
        <v>65</v>
      </c>
      <c r="B2" s="19" t="str">
        <f>DOLLAR(5000,0)</f>
        <v>5 000 ₽</v>
      </c>
      <c r="C2" s="15"/>
      <c r="D2" s="15"/>
      <c r="E2" s="2"/>
    </row>
    <row r="3" spans="1:5" x14ac:dyDescent="0.25">
      <c r="A3" s="19" t="s">
        <v>64</v>
      </c>
      <c r="B3" s="20">
        <v>5.5E-2</v>
      </c>
      <c r="C3" s="15"/>
      <c r="D3" s="15"/>
      <c r="E3" s="2"/>
    </row>
    <row r="4" spans="1:5" x14ac:dyDescent="0.25">
      <c r="A4" s="19" t="s">
        <v>63</v>
      </c>
      <c r="B4" s="18">
        <f>B2*B3</f>
        <v>275</v>
      </c>
      <c r="C4" s="15"/>
      <c r="D4" s="15"/>
      <c r="E4" s="2"/>
    </row>
    <row r="5" spans="1:5" x14ac:dyDescent="0.25">
      <c r="A5" s="15"/>
      <c r="B5" s="15"/>
      <c r="C5" s="15"/>
      <c r="D5" s="15"/>
      <c r="E5" s="2"/>
    </row>
    <row r="6" spans="1:5" x14ac:dyDescent="0.25">
      <c r="A6" s="15"/>
      <c r="B6" s="15"/>
      <c r="C6" s="15"/>
      <c r="D6" s="15"/>
      <c r="E6" s="2"/>
    </row>
    <row r="7" spans="1:5" x14ac:dyDescent="0.25">
      <c r="A7" s="15"/>
      <c r="B7" s="15"/>
      <c r="C7" s="15"/>
      <c r="D7" s="15"/>
      <c r="E7" s="2"/>
    </row>
    <row r="8" spans="1:5" x14ac:dyDescent="0.25">
      <c r="A8" s="15"/>
      <c r="B8" s="15"/>
      <c r="C8" s="15"/>
      <c r="D8" s="15"/>
      <c r="E8" s="2"/>
    </row>
    <row r="9" spans="1:5" x14ac:dyDescent="0.25">
      <c r="A9" s="14"/>
      <c r="B9" s="14"/>
      <c r="C9" s="14"/>
      <c r="D9" s="14"/>
    </row>
    <row r="10" spans="1:5" x14ac:dyDescent="0.25">
      <c r="A10" s="14"/>
      <c r="B10" s="14"/>
      <c r="C10" s="14"/>
      <c r="D10" s="14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">
    <mergeCell ref="A1:B1"/>
  </mergeCells>
  <pageMargins left="0.7" right="0.7" top="0.75" bottom="0.75" header="0" footer="0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workbookViewId="0">
      <selection activeCell="B19" sqref="B19"/>
    </sheetView>
  </sheetViews>
  <sheetFormatPr defaultColWidth="14.42578125" defaultRowHeight="15" customHeight="1" x14ac:dyDescent="0.25"/>
  <cols>
    <col min="1" max="1" width="18.7109375" style="1" customWidth="1"/>
    <col min="2" max="3" width="26.7109375" style="1" customWidth="1"/>
    <col min="4" max="7" width="26.85546875" style="1" customWidth="1"/>
    <col min="8" max="26" width="8.7109375" style="1" customWidth="1"/>
    <col min="27" max="16384" width="14.42578125" style="1"/>
  </cols>
  <sheetData>
    <row r="1" spans="1:8" ht="30" customHeight="1" x14ac:dyDescent="0.25">
      <c r="A1" s="74" t="s">
        <v>75</v>
      </c>
      <c r="B1" s="77" t="s">
        <v>53</v>
      </c>
      <c r="C1" s="77" t="s">
        <v>74</v>
      </c>
      <c r="D1" s="77" t="s">
        <v>19</v>
      </c>
      <c r="E1" s="77" t="s">
        <v>20</v>
      </c>
      <c r="F1" s="77" t="s">
        <v>21</v>
      </c>
      <c r="G1" s="77" t="s">
        <v>73</v>
      </c>
      <c r="H1" s="2"/>
    </row>
    <row r="2" spans="1:8" x14ac:dyDescent="0.25">
      <c r="A2" s="75">
        <v>1</v>
      </c>
      <c r="B2" s="76" t="s">
        <v>72</v>
      </c>
      <c r="C2" s="78">
        <v>5</v>
      </c>
      <c r="D2" s="79">
        <v>4</v>
      </c>
      <c r="E2" s="78">
        <v>5</v>
      </c>
      <c r="F2" s="78">
        <v>5</v>
      </c>
      <c r="G2" s="79">
        <v>4</v>
      </c>
      <c r="H2" s="2"/>
    </row>
    <row r="3" spans="1:8" x14ac:dyDescent="0.25">
      <c r="A3" s="75">
        <v>2</v>
      </c>
      <c r="B3" s="76" t="s">
        <v>71</v>
      </c>
      <c r="C3" s="79">
        <v>4</v>
      </c>
      <c r="D3" s="78">
        <v>5</v>
      </c>
      <c r="E3" s="78">
        <v>5</v>
      </c>
      <c r="F3" s="80">
        <v>3</v>
      </c>
      <c r="G3" s="78">
        <v>5</v>
      </c>
      <c r="H3" s="2"/>
    </row>
    <row r="4" spans="1:8" x14ac:dyDescent="0.25">
      <c r="A4" s="75">
        <v>3</v>
      </c>
      <c r="B4" s="76" t="s">
        <v>70</v>
      </c>
      <c r="C4" s="78">
        <v>5</v>
      </c>
      <c r="D4" s="78">
        <v>5</v>
      </c>
      <c r="E4" s="78">
        <v>5</v>
      </c>
      <c r="F4" s="78">
        <v>5</v>
      </c>
      <c r="G4" s="79">
        <v>4</v>
      </c>
      <c r="H4" s="2"/>
    </row>
    <row r="5" spans="1:8" x14ac:dyDescent="0.25">
      <c r="A5" s="75">
        <v>4</v>
      </c>
      <c r="B5" s="76" t="s">
        <v>69</v>
      </c>
      <c r="C5" s="79">
        <v>4</v>
      </c>
      <c r="D5" s="78">
        <v>5</v>
      </c>
      <c r="E5" s="79">
        <v>4</v>
      </c>
      <c r="F5" s="79">
        <v>4</v>
      </c>
      <c r="G5" s="75">
        <v>3</v>
      </c>
      <c r="H5" s="2"/>
    </row>
    <row r="6" spans="1:8" x14ac:dyDescent="0.25">
      <c r="A6" s="75">
        <v>5</v>
      </c>
      <c r="B6" s="76" t="s">
        <v>68</v>
      </c>
      <c r="C6" s="80">
        <v>3</v>
      </c>
      <c r="D6" s="80">
        <v>3</v>
      </c>
      <c r="E6" s="78">
        <v>5</v>
      </c>
      <c r="F6" s="78">
        <v>5</v>
      </c>
      <c r="G6" s="80">
        <v>3</v>
      </c>
      <c r="H6" s="2"/>
    </row>
    <row r="7" spans="1:8" x14ac:dyDescent="0.25">
      <c r="A7" s="75">
        <v>6</v>
      </c>
      <c r="B7" s="76" t="s">
        <v>67</v>
      </c>
      <c r="C7" s="79">
        <v>4</v>
      </c>
      <c r="D7" s="79">
        <v>4</v>
      </c>
      <c r="E7" s="78">
        <v>5</v>
      </c>
      <c r="F7" s="80">
        <v>3</v>
      </c>
      <c r="G7" s="78">
        <v>5</v>
      </c>
      <c r="H7" s="2"/>
    </row>
    <row r="8" spans="1:8" x14ac:dyDescent="0.25">
      <c r="A8" s="6"/>
      <c r="B8" s="6"/>
      <c r="C8" s="6"/>
      <c r="D8" s="6"/>
      <c r="E8" s="6"/>
      <c r="F8" s="6"/>
      <c r="G8" s="6"/>
      <c r="H8" s="2"/>
    </row>
    <row r="9" spans="1:8" x14ac:dyDescent="0.25">
      <c r="A9" s="6"/>
      <c r="B9" s="6"/>
      <c r="C9" s="6"/>
      <c r="D9" s="6"/>
      <c r="E9" s="6"/>
      <c r="F9" s="6"/>
      <c r="G9" s="6"/>
      <c r="H9" s="2"/>
    </row>
    <row r="10" spans="1:8" x14ac:dyDescent="0.25">
      <c r="A10" s="6"/>
      <c r="B10" s="6"/>
      <c r="C10" s="6"/>
      <c r="D10" s="6"/>
      <c r="E10" s="6"/>
      <c r="F10" s="6"/>
      <c r="G10" s="6"/>
      <c r="H10" s="2"/>
    </row>
    <row r="11" spans="1:8" x14ac:dyDescent="0.25">
      <c r="A11" s="6"/>
      <c r="B11" s="6"/>
      <c r="C11" s="6"/>
      <c r="D11" s="6"/>
      <c r="E11" s="6"/>
      <c r="F11" s="6"/>
      <c r="G11" s="6"/>
      <c r="H11" s="2"/>
    </row>
    <row r="12" spans="1:8" x14ac:dyDescent="0.25">
      <c r="A12" s="6"/>
      <c r="B12" s="6"/>
      <c r="C12" s="6"/>
      <c r="D12" s="6"/>
      <c r="E12" s="6"/>
      <c r="F12" s="6"/>
      <c r="G12" s="6"/>
      <c r="H12" s="2"/>
    </row>
    <row r="13" spans="1:8" x14ac:dyDescent="0.25">
      <c r="A13" s="6"/>
      <c r="B13" s="6"/>
      <c r="C13" s="6"/>
      <c r="D13" s="6"/>
      <c r="E13" s="6"/>
      <c r="F13" s="6"/>
      <c r="G13" s="6"/>
      <c r="H13" s="2"/>
    </row>
    <row r="14" spans="1:8" x14ac:dyDescent="0.25">
      <c r="A14" s="6"/>
      <c r="B14" s="6"/>
      <c r="C14" s="6"/>
      <c r="D14" s="6"/>
      <c r="E14" s="6"/>
      <c r="F14" s="6"/>
      <c r="G14" s="6"/>
      <c r="H14" s="2"/>
    </row>
    <row r="15" spans="1:8" x14ac:dyDescent="0.25">
      <c r="A15" s="5"/>
      <c r="B15" s="5"/>
      <c r="C15" s="5"/>
      <c r="D15" s="5"/>
      <c r="E15" s="5"/>
      <c r="F15" s="5"/>
      <c r="G15" s="5"/>
    </row>
    <row r="16" spans="1:8" x14ac:dyDescent="0.25">
      <c r="A16" s="5"/>
      <c r="B16" s="5"/>
      <c r="C16" s="5"/>
      <c r="D16" s="5"/>
      <c r="E16" s="5"/>
      <c r="F16" s="5"/>
      <c r="G16" s="5"/>
    </row>
    <row r="17" spans="1:7" x14ac:dyDescent="0.25">
      <c r="A17" s="5"/>
      <c r="B17" s="5"/>
      <c r="C17" s="5"/>
      <c r="D17" s="5"/>
      <c r="E17" s="5"/>
      <c r="F17" s="5"/>
      <c r="G17" s="5"/>
    </row>
    <row r="18" spans="1:7" x14ac:dyDescent="0.25">
      <c r="A18" s="5"/>
      <c r="B18" s="5"/>
      <c r="C18" s="5"/>
      <c r="D18" s="5"/>
      <c r="E18" s="5"/>
      <c r="F18" s="5"/>
      <c r="G18" s="5"/>
    </row>
    <row r="19" spans="1:7" x14ac:dyDescent="0.25">
      <c r="A19" s="5"/>
      <c r="B19" s="5"/>
      <c r="C19" s="5"/>
      <c r="D19" s="5"/>
      <c r="E19" s="5"/>
      <c r="F19" s="5"/>
      <c r="G19" s="5"/>
    </row>
    <row r="20" spans="1:7" x14ac:dyDescent="0.25">
      <c r="A20" s="5"/>
      <c r="B20" s="5"/>
      <c r="C20" s="5"/>
      <c r="D20" s="5"/>
      <c r="E20" s="5"/>
      <c r="F20" s="5"/>
      <c r="G20" s="5"/>
    </row>
    <row r="21" spans="1:7" ht="15.75" customHeight="1" x14ac:dyDescent="0.25">
      <c r="A21" s="5"/>
      <c r="B21" s="5"/>
      <c r="C21" s="5"/>
      <c r="D21" s="5"/>
      <c r="E21" s="5"/>
      <c r="F21" s="5"/>
      <c r="G21" s="5"/>
    </row>
    <row r="22" spans="1:7" ht="15.75" customHeight="1" x14ac:dyDescent="0.25">
      <c r="A22" s="5"/>
      <c r="B22" s="5"/>
      <c r="C22" s="5"/>
      <c r="D22" s="5"/>
      <c r="E22" s="5"/>
      <c r="F22" s="5"/>
      <c r="G22" s="5"/>
    </row>
    <row r="23" spans="1:7" ht="15.75" customHeight="1" x14ac:dyDescent="0.25">
      <c r="A23" s="5"/>
      <c r="B23" s="5"/>
      <c r="C23" s="5"/>
      <c r="D23" s="5"/>
      <c r="E23" s="5"/>
      <c r="F23" s="5"/>
      <c r="G23" s="5"/>
    </row>
    <row r="24" spans="1:7" ht="15.75" customHeight="1" x14ac:dyDescent="0.25">
      <c r="A24" s="5"/>
      <c r="B24" s="5"/>
      <c r="C24" s="5"/>
      <c r="D24" s="5"/>
      <c r="E24" s="5"/>
      <c r="F24" s="5"/>
      <c r="G24" s="5"/>
    </row>
    <row r="25" spans="1:7" ht="15.75" customHeight="1" x14ac:dyDescent="0.25">
      <c r="A25" s="5"/>
      <c r="B25" s="5"/>
      <c r="C25" s="5"/>
      <c r="D25" s="5"/>
      <c r="E25" s="5"/>
      <c r="F25" s="5"/>
      <c r="G25" s="5"/>
    </row>
    <row r="26" spans="1:7" ht="15.75" customHeight="1" x14ac:dyDescent="0.25">
      <c r="A26" s="5"/>
      <c r="B26" s="5"/>
      <c r="C26" s="5"/>
      <c r="D26" s="5"/>
      <c r="E26" s="5"/>
      <c r="F26" s="5"/>
      <c r="G26" s="5"/>
    </row>
    <row r="27" spans="1:7" ht="15.75" customHeight="1" x14ac:dyDescent="0.25">
      <c r="A27" s="5"/>
      <c r="B27" s="5"/>
      <c r="C27" s="5"/>
      <c r="D27" s="5"/>
      <c r="E27" s="5"/>
      <c r="F27" s="5"/>
      <c r="G27" s="5"/>
    </row>
    <row r="28" spans="1:7" ht="15.75" customHeight="1" x14ac:dyDescent="0.25">
      <c r="A28" s="5"/>
      <c r="B28" s="5"/>
      <c r="C28" s="5"/>
      <c r="D28" s="5"/>
      <c r="E28" s="5"/>
      <c r="F28" s="5"/>
      <c r="G28" s="5"/>
    </row>
    <row r="29" spans="1:7" ht="15.75" customHeight="1" x14ac:dyDescent="0.25">
      <c r="A29" s="5"/>
      <c r="B29" s="5"/>
      <c r="C29" s="5"/>
      <c r="D29" s="5"/>
      <c r="E29" s="5"/>
      <c r="F29" s="5"/>
      <c r="G29" s="5"/>
    </row>
    <row r="30" spans="1:7" ht="15.75" customHeight="1" x14ac:dyDescent="0.25">
      <c r="A30" s="5"/>
      <c r="B30" s="5"/>
      <c r="C30" s="5"/>
      <c r="D30" s="5"/>
      <c r="E30" s="5"/>
      <c r="F30" s="5"/>
      <c r="G30" s="5"/>
    </row>
    <row r="31" spans="1:7" ht="15.75" customHeight="1" x14ac:dyDescent="0.25">
      <c r="A31" s="5"/>
      <c r="B31" s="5"/>
      <c r="C31" s="5"/>
      <c r="D31" s="5"/>
      <c r="E31" s="5"/>
      <c r="F31" s="5"/>
      <c r="G31" s="5"/>
    </row>
    <row r="32" spans="1:7" ht="15.75" customHeight="1" x14ac:dyDescent="0.25">
      <c r="A32" s="5"/>
      <c r="B32" s="5"/>
      <c r="C32" s="5"/>
      <c r="D32" s="5"/>
      <c r="E32" s="5"/>
      <c r="F32" s="5"/>
      <c r="G32" s="5"/>
    </row>
    <row r="33" spans="1:7" ht="15.75" customHeight="1" x14ac:dyDescent="0.25">
      <c r="A33" s="5"/>
      <c r="B33" s="5"/>
      <c r="C33" s="5"/>
      <c r="D33" s="5"/>
      <c r="E33" s="5"/>
      <c r="F33" s="5"/>
      <c r="G33" s="5"/>
    </row>
    <row r="34" spans="1:7" ht="15.75" customHeight="1" x14ac:dyDescent="0.25">
      <c r="A34" s="5"/>
      <c r="B34" s="5"/>
      <c r="C34" s="5"/>
      <c r="D34" s="5"/>
      <c r="E34" s="5"/>
      <c r="F34" s="5"/>
      <c r="G34" s="5"/>
    </row>
    <row r="35" spans="1:7" ht="15.75" customHeight="1" x14ac:dyDescent="0.25">
      <c r="A35" s="5"/>
      <c r="B35" s="5"/>
      <c r="C35" s="5"/>
      <c r="D35" s="5"/>
      <c r="E35" s="5"/>
      <c r="F35" s="5"/>
      <c r="G35" s="5"/>
    </row>
    <row r="36" spans="1:7" ht="15.75" customHeight="1" x14ac:dyDescent="0.25">
      <c r="A36" s="5"/>
      <c r="B36" s="5"/>
      <c r="C36" s="5"/>
      <c r="D36" s="5"/>
      <c r="E36" s="5"/>
      <c r="F36" s="5"/>
      <c r="G36" s="5"/>
    </row>
    <row r="37" spans="1:7" ht="15.75" customHeight="1" x14ac:dyDescent="0.25">
      <c r="A37" s="5"/>
      <c r="B37" s="5"/>
      <c r="C37" s="5"/>
      <c r="D37" s="5"/>
      <c r="E37" s="5"/>
      <c r="F37" s="5"/>
      <c r="G37" s="5"/>
    </row>
    <row r="38" spans="1:7" ht="15.75" customHeight="1" x14ac:dyDescent="0.25">
      <c r="A38" s="5"/>
      <c r="B38" s="5"/>
      <c r="C38" s="5"/>
      <c r="D38" s="5"/>
      <c r="E38" s="5"/>
      <c r="F38" s="5"/>
      <c r="G38" s="5"/>
    </row>
    <row r="39" spans="1:7" ht="15.75" customHeight="1" x14ac:dyDescent="0.25">
      <c r="A39" s="5"/>
      <c r="B39" s="5"/>
      <c r="C39" s="5"/>
      <c r="D39" s="5"/>
      <c r="E39" s="5"/>
      <c r="F39" s="5"/>
      <c r="G39" s="5"/>
    </row>
    <row r="40" spans="1:7" ht="15.75" customHeight="1" x14ac:dyDescent="0.25">
      <c r="A40" s="5"/>
      <c r="B40" s="5"/>
      <c r="C40" s="5"/>
      <c r="D40" s="5"/>
      <c r="E40" s="5"/>
      <c r="F40" s="5"/>
      <c r="G40" s="5"/>
    </row>
    <row r="41" spans="1:7" ht="15.75" customHeight="1" x14ac:dyDescent="0.25">
      <c r="A41" s="5"/>
      <c r="B41" s="5"/>
      <c r="C41" s="5"/>
      <c r="D41" s="5"/>
      <c r="E41" s="5"/>
      <c r="F41" s="5"/>
      <c r="G41" s="5"/>
    </row>
    <row r="42" spans="1:7" ht="15.75" customHeight="1" x14ac:dyDescent="0.25">
      <c r="A42" s="5"/>
      <c r="B42" s="5"/>
      <c r="C42" s="5"/>
      <c r="D42" s="5"/>
      <c r="E42" s="5"/>
      <c r="F42" s="5"/>
      <c r="G42" s="5"/>
    </row>
    <row r="43" spans="1:7" ht="15.75" customHeight="1" x14ac:dyDescent="0.25">
      <c r="A43" s="5"/>
      <c r="B43" s="5"/>
      <c r="C43" s="5"/>
      <c r="D43" s="5"/>
      <c r="E43" s="5"/>
      <c r="F43" s="5"/>
      <c r="G43" s="5"/>
    </row>
    <row r="44" spans="1:7" ht="15.75" customHeight="1" x14ac:dyDescent="0.25"/>
    <row r="45" spans="1:7" ht="15.75" customHeight="1" x14ac:dyDescent="0.25"/>
    <row r="46" spans="1:7" ht="15.75" customHeight="1" x14ac:dyDescent="0.25"/>
    <row r="47" spans="1:7" ht="15.75" customHeight="1" x14ac:dyDescent="0.25"/>
    <row r="48" spans="1:7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B14" sqref="B14"/>
    </sheetView>
  </sheetViews>
  <sheetFormatPr defaultRowHeight="15" x14ac:dyDescent="0.25"/>
  <cols>
    <col min="1" max="1" width="18.28515625" customWidth="1"/>
    <col min="2" max="4" width="7.7109375" customWidth="1"/>
    <col min="5" max="5" width="18.140625" customWidth="1"/>
    <col min="6" max="6" width="18.28515625" customWidth="1"/>
  </cols>
  <sheetData>
    <row r="1" spans="1:6" ht="15" customHeight="1" x14ac:dyDescent="0.25">
      <c r="A1" s="48" t="s">
        <v>91</v>
      </c>
      <c r="B1" s="49"/>
      <c r="C1" s="49"/>
      <c r="D1" s="49"/>
      <c r="E1" s="49"/>
      <c r="F1" s="50"/>
    </row>
    <row r="2" spans="1:6" ht="75" customHeight="1" x14ac:dyDescent="0.25">
      <c r="A2" s="82" t="s">
        <v>90</v>
      </c>
      <c r="B2" s="81" t="s">
        <v>89</v>
      </c>
      <c r="C2" s="81" t="s">
        <v>19</v>
      </c>
      <c r="D2" s="81" t="s">
        <v>88</v>
      </c>
      <c r="E2" s="86" t="s">
        <v>87</v>
      </c>
      <c r="F2" s="86" t="s">
        <v>86</v>
      </c>
    </row>
    <row r="3" spans="1:6" x14ac:dyDescent="0.25">
      <c r="A3" s="83" t="s">
        <v>85</v>
      </c>
      <c r="B3" s="85">
        <v>5</v>
      </c>
      <c r="C3" s="85">
        <v>4</v>
      </c>
      <c r="D3" s="85">
        <v>3</v>
      </c>
      <c r="E3" s="83">
        <f t="shared" ref="E3:E12" si="0">+SUM(B3:D3)</f>
        <v>12</v>
      </c>
      <c r="F3" s="87">
        <f t="shared" ref="F3:F12" si="1">+AVERAGE(B3:D3)</f>
        <v>4</v>
      </c>
    </row>
    <row r="4" spans="1:6" x14ac:dyDescent="0.25">
      <c r="A4" s="83" t="s">
        <v>84</v>
      </c>
      <c r="B4" s="85">
        <v>4</v>
      </c>
      <c r="C4" s="85">
        <v>5</v>
      </c>
      <c r="D4" s="85">
        <v>4</v>
      </c>
      <c r="E4" s="83">
        <f t="shared" si="0"/>
        <v>13</v>
      </c>
      <c r="F4" s="87">
        <f t="shared" si="1"/>
        <v>4.333333333333333</v>
      </c>
    </row>
    <row r="5" spans="1:6" x14ac:dyDescent="0.25">
      <c r="A5" s="83" t="s">
        <v>83</v>
      </c>
      <c r="B5" s="85">
        <v>4</v>
      </c>
      <c r="C5" s="85">
        <v>5</v>
      </c>
      <c r="D5" s="85">
        <v>4</v>
      </c>
      <c r="E5" s="83">
        <f t="shared" si="0"/>
        <v>13</v>
      </c>
      <c r="F5" s="87">
        <f t="shared" si="1"/>
        <v>4.333333333333333</v>
      </c>
    </row>
    <row r="6" spans="1:6" x14ac:dyDescent="0.25">
      <c r="A6" s="83" t="s">
        <v>82</v>
      </c>
      <c r="B6" s="85">
        <v>3</v>
      </c>
      <c r="C6" s="85">
        <v>5</v>
      </c>
      <c r="D6" s="85">
        <v>5</v>
      </c>
      <c r="E6" s="83">
        <f t="shared" si="0"/>
        <v>13</v>
      </c>
      <c r="F6" s="87">
        <f t="shared" si="1"/>
        <v>4.333333333333333</v>
      </c>
    </row>
    <row r="7" spans="1:6" x14ac:dyDescent="0.25">
      <c r="A7" s="83" t="s">
        <v>81</v>
      </c>
      <c r="B7" s="85">
        <v>3</v>
      </c>
      <c r="C7" s="85">
        <v>2</v>
      </c>
      <c r="D7" s="85">
        <v>0</v>
      </c>
      <c r="E7" s="83">
        <f t="shared" si="0"/>
        <v>5</v>
      </c>
      <c r="F7" s="87">
        <f t="shared" si="1"/>
        <v>1.6666666666666667</v>
      </c>
    </row>
    <row r="8" spans="1:6" x14ac:dyDescent="0.25">
      <c r="A8" s="83" t="s">
        <v>80</v>
      </c>
      <c r="B8" s="85">
        <v>4</v>
      </c>
      <c r="C8" s="85">
        <v>3</v>
      </c>
      <c r="D8" s="85">
        <v>2</v>
      </c>
      <c r="E8" s="83">
        <f t="shared" si="0"/>
        <v>9</v>
      </c>
      <c r="F8" s="87">
        <f t="shared" si="1"/>
        <v>3</v>
      </c>
    </row>
    <row r="9" spans="1:6" x14ac:dyDescent="0.25">
      <c r="A9" s="83" t="s">
        <v>79</v>
      </c>
      <c r="B9" s="85">
        <v>5</v>
      </c>
      <c r="C9" s="85">
        <v>5</v>
      </c>
      <c r="D9" s="85">
        <v>5</v>
      </c>
      <c r="E9" s="83">
        <f t="shared" si="0"/>
        <v>15</v>
      </c>
      <c r="F9" s="87">
        <f t="shared" si="1"/>
        <v>5</v>
      </c>
    </row>
    <row r="10" spans="1:6" x14ac:dyDescent="0.25">
      <c r="A10" s="83" t="s">
        <v>78</v>
      </c>
      <c r="B10" s="85">
        <v>4</v>
      </c>
      <c r="C10" s="85">
        <v>3</v>
      </c>
      <c r="D10" s="85">
        <v>4</v>
      </c>
      <c r="E10" s="83">
        <f t="shared" si="0"/>
        <v>11</v>
      </c>
      <c r="F10" s="87">
        <f t="shared" si="1"/>
        <v>3.6666666666666665</v>
      </c>
    </row>
    <row r="11" spans="1:6" x14ac:dyDescent="0.25">
      <c r="A11" s="83" t="s">
        <v>77</v>
      </c>
      <c r="B11" s="85">
        <v>4</v>
      </c>
      <c r="C11" s="85">
        <v>4</v>
      </c>
      <c r="D11" s="85">
        <v>4</v>
      </c>
      <c r="E11" s="83">
        <f t="shared" si="0"/>
        <v>12</v>
      </c>
      <c r="F11" s="87">
        <f t="shared" si="1"/>
        <v>4</v>
      </c>
    </row>
    <row r="12" spans="1:6" x14ac:dyDescent="0.25">
      <c r="A12" s="84" t="s">
        <v>76</v>
      </c>
      <c r="B12" s="84">
        <v>3</v>
      </c>
      <c r="C12" s="84">
        <v>4</v>
      </c>
      <c r="D12" s="84">
        <v>4</v>
      </c>
      <c r="E12" s="83">
        <f t="shared" si="0"/>
        <v>11</v>
      </c>
      <c r="F12" s="87">
        <f t="shared" si="1"/>
        <v>3.6666666666666665</v>
      </c>
    </row>
  </sheetData>
  <mergeCells count="1">
    <mergeCell ref="A1:F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showFormulas="1" zoomScaleNormal="100" workbookViewId="0">
      <selection activeCell="B15" sqref="B15"/>
    </sheetView>
  </sheetViews>
  <sheetFormatPr defaultRowHeight="15" x14ac:dyDescent="0.25"/>
  <cols>
    <col min="1" max="1" width="18.28515625" customWidth="1"/>
    <col min="2" max="4" width="7.7109375" customWidth="1"/>
    <col min="5" max="5" width="9.42578125" customWidth="1"/>
    <col min="6" max="6" width="9.7109375" customWidth="1"/>
  </cols>
  <sheetData>
    <row r="1" spans="1:6" x14ac:dyDescent="0.25">
      <c r="A1" s="90" t="s">
        <v>91</v>
      </c>
      <c r="B1" s="91"/>
      <c r="C1" s="91"/>
      <c r="D1" s="91"/>
      <c r="E1" s="91"/>
      <c r="F1" s="92"/>
    </row>
    <row r="2" spans="1:6" ht="63.75" x14ac:dyDescent="0.25">
      <c r="A2" s="82" t="s">
        <v>90</v>
      </c>
      <c r="B2" s="81" t="s">
        <v>89</v>
      </c>
      <c r="C2" s="81" t="s">
        <v>19</v>
      </c>
      <c r="D2" s="81" t="s">
        <v>88</v>
      </c>
      <c r="E2" s="86" t="s">
        <v>87</v>
      </c>
      <c r="F2" s="86" t="s">
        <v>86</v>
      </c>
    </row>
    <row r="3" spans="1:6" x14ac:dyDescent="0.25">
      <c r="A3" s="83" t="s">
        <v>85</v>
      </c>
      <c r="B3" s="85">
        <v>5</v>
      </c>
      <c r="C3" s="85">
        <v>4</v>
      </c>
      <c r="D3" s="85">
        <v>3</v>
      </c>
      <c r="E3" s="85">
        <f t="shared" ref="E3:E12" si="0">+SUM(B3:D3)</f>
        <v>12</v>
      </c>
      <c r="F3" s="88">
        <f t="shared" ref="F3:F12" si="1">+AVERAGE(B3:D3)</f>
        <v>4</v>
      </c>
    </row>
    <row r="4" spans="1:6" x14ac:dyDescent="0.25">
      <c r="A4" s="83" t="s">
        <v>84</v>
      </c>
      <c r="B4" s="85">
        <v>4</v>
      </c>
      <c r="C4" s="85">
        <v>5</v>
      </c>
      <c r="D4" s="85">
        <v>4</v>
      </c>
      <c r="E4" s="85">
        <f t="shared" si="0"/>
        <v>13</v>
      </c>
      <c r="F4" s="88">
        <f t="shared" si="1"/>
        <v>4.333333333333333</v>
      </c>
    </row>
    <row r="5" spans="1:6" x14ac:dyDescent="0.25">
      <c r="A5" s="83" t="s">
        <v>83</v>
      </c>
      <c r="B5" s="85">
        <v>4</v>
      </c>
      <c r="C5" s="85">
        <v>5</v>
      </c>
      <c r="D5" s="85">
        <v>4</v>
      </c>
      <c r="E5" s="85">
        <f t="shared" si="0"/>
        <v>13</v>
      </c>
      <c r="F5" s="88">
        <f t="shared" si="1"/>
        <v>4.333333333333333</v>
      </c>
    </row>
    <row r="6" spans="1:6" x14ac:dyDescent="0.25">
      <c r="A6" s="83" t="s">
        <v>82</v>
      </c>
      <c r="B6" s="85">
        <v>3</v>
      </c>
      <c r="C6" s="85">
        <v>5</v>
      </c>
      <c r="D6" s="85">
        <v>5</v>
      </c>
      <c r="E6" s="85">
        <f t="shared" si="0"/>
        <v>13</v>
      </c>
      <c r="F6" s="88">
        <f t="shared" si="1"/>
        <v>4.333333333333333</v>
      </c>
    </row>
    <row r="7" spans="1:6" x14ac:dyDescent="0.25">
      <c r="A7" s="83" t="s">
        <v>81</v>
      </c>
      <c r="B7" s="85">
        <v>3</v>
      </c>
      <c r="C7" s="85">
        <v>2</v>
      </c>
      <c r="D7" s="85">
        <v>0</v>
      </c>
      <c r="E7" s="85">
        <f t="shared" si="0"/>
        <v>5</v>
      </c>
      <c r="F7" s="88">
        <f t="shared" si="1"/>
        <v>1.6666666666666667</v>
      </c>
    </row>
    <row r="8" spans="1:6" x14ac:dyDescent="0.25">
      <c r="A8" s="83" t="s">
        <v>80</v>
      </c>
      <c r="B8" s="85">
        <v>4</v>
      </c>
      <c r="C8" s="85">
        <v>3</v>
      </c>
      <c r="D8" s="85">
        <v>2</v>
      </c>
      <c r="E8" s="85">
        <f t="shared" si="0"/>
        <v>9</v>
      </c>
      <c r="F8" s="88">
        <f t="shared" si="1"/>
        <v>3</v>
      </c>
    </row>
    <row r="9" spans="1:6" x14ac:dyDescent="0.25">
      <c r="A9" s="83" t="s">
        <v>79</v>
      </c>
      <c r="B9" s="85">
        <v>5</v>
      </c>
      <c r="C9" s="85">
        <v>5</v>
      </c>
      <c r="D9" s="85">
        <v>5</v>
      </c>
      <c r="E9" s="85">
        <f t="shared" si="0"/>
        <v>15</v>
      </c>
      <c r="F9" s="88">
        <f t="shared" si="1"/>
        <v>5</v>
      </c>
    </row>
    <row r="10" spans="1:6" x14ac:dyDescent="0.25">
      <c r="A10" s="83" t="s">
        <v>78</v>
      </c>
      <c r="B10" s="85">
        <v>4</v>
      </c>
      <c r="C10" s="85">
        <v>3</v>
      </c>
      <c r="D10" s="85">
        <v>4</v>
      </c>
      <c r="E10" s="85">
        <f t="shared" si="0"/>
        <v>11</v>
      </c>
      <c r="F10" s="88">
        <f t="shared" si="1"/>
        <v>3.6666666666666665</v>
      </c>
    </row>
    <row r="11" spans="1:6" x14ac:dyDescent="0.25">
      <c r="A11" s="83" t="s">
        <v>77</v>
      </c>
      <c r="B11" s="85">
        <v>4</v>
      </c>
      <c r="C11" s="85">
        <v>4</v>
      </c>
      <c r="D11" s="85">
        <v>4</v>
      </c>
      <c r="E11" s="85">
        <f t="shared" si="0"/>
        <v>12</v>
      </c>
      <c r="F11" s="88">
        <f t="shared" si="1"/>
        <v>4</v>
      </c>
    </row>
    <row r="12" spans="1:6" x14ac:dyDescent="0.25">
      <c r="A12" s="84" t="s">
        <v>76</v>
      </c>
      <c r="B12" s="84">
        <v>3</v>
      </c>
      <c r="C12" s="84">
        <v>4</v>
      </c>
      <c r="D12" s="84">
        <v>4</v>
      </c>
      <c r="E12" s="85">
        <f t="shared" si="0"/>
        <v>11</v>
      </c>
      <c r="F12" s="88">
        <f t="shared" si="1"/>
        <v>3.6666666666666665</v>
      </c>
    </row>
    <row r="13" spans="1:6" x14ac:dyDescent="0.25">
      <c r="A13" s="89"/>
    </row>
  </sheetData>
  <mergeCells count="1">
    <mergeCell ref="A1:F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workbookViewId="0">
      <selection activeCell="C13" sqref="C13"/>
    </sheetView>
  </sheetViews>
  <sheetFormatPr defaultRowHeight="15" x14ac:dyDescent="0.25"/>
  <cols>
    <col min="1" max="4" width="18.28515625" customWidth="1"/>
  </cols>
  <sheetData>
    <row r="1" spans="1:8" ht="30" customHeight="1" x14ac:dyDescent="0.25">
      <c r="A1" s="22" t="s">
        <v>104</v>
      </c>
      <c r="B1" s="96" t="s">
        <v>103</v>
      </c>
      <c r="C1" s="99" t="s">
        <v>102</v>
      </c>
      <c r="D1" s="96" t="s">
        <v>101</v>
      </c>
      <c r="E1" s="21"/>
      <c r="F1" s="21"/>
      <c r="G1" s="21"/>
      <c r="H1" s="21"/>
    </row>
    <row r="2" spans="1:8" x14ac:dyDescent="0.25">
      <c r="A2" s="98" t="s">
        <v>100</v>
      </c>
      <c r="B2" s="97">
        <v>31.5</v>
      </c>
      <c r="C2" s="97">
        <v>1520</v>
      </c>
      <c r="D2" s="97">
        <v>456</v>
      </c>
      <c r="E2" s="21"/>
      <c r="F2" s="21"/>
      <c r="G2" s="21"/>
      <c r="H2" s="21"/>
    </row>
    <row r="3" spans="1:8" x14ac:dyDescent="0.25">
      <c r="A3" s="98" t="s">
        <v>99</v>
      </c>
      <c r="B3" s="97">
        <v>34</v>
      </c>
      <c r="C3" s="97">
        <v>14701</v>
      </c>
      <c r="D3" s="97">
        <v>773</v>
      </c>
      <c r="E3" s="21"/>
      <c r="F3" s="21"/>
      <c r="G3" s="21"/>
      <c r="H3" s="21"/>
    </row>
    <row r="4" spans="1:8" x14ac:dyDescent="0.25">
      <c r="A4" s="98" t="s">
        <v>98</v>
      </c>
      <c r="B4" s="97">
        <v>68</v>
      </c>
      <c r="C4" s="97">
        <v>80</v>
      </c>
      <c r="D4" s="97">
        <v>1134</v>
      </c>
      <c r="E4" s="21"/>
      <c r="F4" s="21"/>
      <c r="G4" s="21"/>
      <c r="H4" s="21"/>
    </row>
    <row r="5" spans="1:8" x14ac:dyDescent="0.25">
      <c r="A5" s="98" t="s">
        <v>97</v>
      </c>
      <c r="B5" s="97">
        <v>59.6</v>
      </c>
      <c r="C5" s="97">
        <v>288</v>
      </c>
      <c r="D5" s="97">
        <v>177</v>
      </c>
      <c r="E5" s="21"/>
      <c r="F5" s="21"/>
      <c r="G5" s="21"/>
      <c r="H5" s="21"/>
    </row>
    <row r="6" spans="1:8" x14ac:dyDescent="0.25">
      <c r="A6" s="98" t="s">
        <v>96</v>
      </c>
      <c r="B6" s="97">
        <v>51.1</v>
      </c>
      <c r="C6" s="97">
        <v>61</v>
      </c>
      <c r="D6" s="97">
        <v>53</v>
      </c>
      <c r="E6" s="21"/>
      <c r="F6" s="21"/>
      <c r="G6" s="21"/>
      <c r="H6" s="21"/>
    </row>
    <row r="7" spans="1:8" x14ac:dyDescent="0.25">
      <c r="A7" s="98" t="s">
        <v>95</v>
      </c>
      <c r="B7" s="97">
        <v>58</v>
      </c>
      <c r="C7" s="97">
        <v>281</v>
      </c>
      <c r="D7" s="97">
        <v>177</v>
      </c>
      <c r="E7" s="21"/>
      <c r="F7" s="21"/>
      <c r="G7" s="21"/>
      <c r="H7" s="21"/>
    </row>
    <row r="8" spans="1:8" x14ac:dyDescent="0.25">
      <c r="A8" s="21"/>
      <c r="B8" s="21"/>
      <c r="C8" s="21"/>
      <c r="D8" s="21"/>
      <c r="E8" s="21"/>
      <c r="F8" s="21"/>
      <c r="G8" s="21"/>
      <c r="H8" s="21"/>
    </row>
    <row r="9" spans="1:8" ht="30" x14ac:dyDescent="0.25">
      <c r="A9" s="21"/>
      <c r="B9" s="93" t="s">
        <v>94</v>
      </c>
      <c r="C9" s="93" t="s">
        <v>93</v>
      </c>
      <c r="D9" s="93" t="s">
        <v>92</v>
      </c>
      <c r="E9" s="21"/>
      <c r="F9" s="21"/>
      <c r="G9" s="21"/>
      <c r="H9" s="21"/>
    </row>
    <row r="10" spans="1:8" x14ac:dyDescent="0.25">
      <c r="A10" s="21"/>
      <c r="B10" s="94">
        <f>MIN(B2:B7)</f>
        <v>31.5</v>
      </c>
      <c r="C10" s="94">
        <f>MAX(C2:C7)</f>
        <v>14701</v>
      </c>
      <c r="D10" s="95">
        <f>AVERAGE(D2:D7)</f>
        <v>461.66666666666669</v>
      </c>
      <c r="E10" s="21"/>
      <c r="F10" s="21"/>
      <c r="G10" s="21"/>
      <c r="H10" s="21"/>
    </row>
    <row r="11" spans="1:8" x14ac:dyDescent="0.25">
      <c r="A11" s="21"/>
      <c r="B11" s="21"/>
      <c r="C11" s="21"/>
      <c r="D11" s="21"/>
      <c r="E11" s="21"/>
      <c r="F11" s="21"/>
      <c r="G11" s="21"/>
      <c r="H11" s="21"/>
    </row>
    <row r="12" spans="1:8" x14ac:dyDescent="0.25">
      <c r="A12" s="21"/>
      <c r="B12" s="21"/>
      <c r="C12" s="21"/>
      <c r="D12" s="21"/>
      <c r="E12" s="21"/>
      <c r="F12" s="21"/>
      <c r="G12" s="21"/>
      <c r="H12" s="21"/>
    </row>
    <row r="13" spans="1:8" x14ac:dyDescent="0.25">
      <c r="A13" s="21"/>
      <c r="B13" s="21"/>
      <c r="C13" s="21"/>
      <c r="D13" s="21"/>
      <c r="E13" s="21"/>
      <c r="F13" s="21"/>
      <c r="G13" s="21"/>
      <c r="H13" s="21"/>
    </row>
    <row r="14" spans="1:8" x14ac:dyDescent="0.25">
      <c r="A14" s="21"/>
      <c r="B14" s="21"/>
      <c r="C14" s="21"/>
      <c r="D14" s="21"/>
      <c r="E14" s="21"/>
      <c r="F14" s="21"/>
      <c r="G14" s="21"/>
      <c r="H14" s="21"/>
    </row>
    <row r="15" spans="1:8" x14ac:dyDescent="0.25">
      <c r="A15" s="21"/>
      <c r="B15" s="21"/>
      <c r="C15" s="21"/>
      <c r="D15" s="21"/>
      <c r="E15" s="21"/>
      <c r="F15" s="21"/>
      <c r="G15" s="21"/>
      <c r="H15" s="21"/>
    </row>
    <row r="16" spans="1:8" x14ac:dyDescent="0.25">
      <c r="A16" s="21"/>
      <c r="B16" s="21"/>
      <c r="C16" s="21"/>
      <c r="D16" s="21"/>
      <c r="E16" s="21"/>
      <c r="F16" s="21"/>
      <c r="G16" s="21"/>
      <c r="H16" s="21"/>
    </row>
    <row r="17" spans="1:8" x14ac:dyDescent="0.25">
      <c r="A17" s="21"/>
      <c r="B17" s="21"/>
      <c r="C17" s="21"/>
      <c r="D17" s="21"/>
      <c r="E17" s="21"/>
      <c r="F17" s="21"/>
      <c r="G17" s="21"/>
      <c r="H17" s="21"/>
    </row>
    <row r="18" spans="1:8" x14ac:dyDescent="0.25">
      <c r="A18" s="21"/>
      <c r="B18" s="21"/>
      <c r="C18" s="21"/>
      <c r="D18" s="21"/>
      <c r="E18" s="21"/>
      <c r="F18" s="21"/>
      <c r="G18" s="21"/>
      <c r="H18" s="21"/>
    </row>
    <row r="19" spans="1:8" x14ac:dyDescent="0.25">
      <c r="A19" s="21"/>
      <c r="B19" s="21"/>
      <c r="C19" s="21"/>
      <c r="D19" s="21"/>
      <c r="E19" s="21"/>
      <c r="F19" s="21"/>
      <c r="G19" s="21"/>
      <c r="H19" s="21"/>
    </row>
    <row r="20" spans="1:8" x14ac:dyDescent="0.25">
      <c r="A20" s="21"/>
      <c r="B20" s="21"/>
      <c r="C20" s="21"/>
      <c r="D20" s="21"/>
      <c r="E20" s="21"/>
      <c r="F20" s="21"/>
      <c r="G20" s="21"/>
      <c r="H20" s="21"/>
    </row>
    <row r="21" spans="1:8" x14ac:dyDescent="0.25">
      <c r="A21" s="21"/>
      <c r="B21" s="21"/>
      <c r="C21" s="21"/>
      <c r="D21" s="21"/>
      <c r="E21" s="21"/>
      <c r="F21" s="21"/>
      <c r="G21" s="21"/>
      <c r="H21" s="2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:J20"/>
    </sheetView>
  </sheetViews>
  <sheetFormatPr defaultRowHeight="15" x14ac:dyDescent="0.25"/>
  <cols>
    <col min="1" max="16384" width="9.140625" style="107"/>
  </cols>
  <sheetData>
    <row r="1" spans="1:10" ht="15.75" customHeight="1" x14ac:dyDescent="0.25">
      <c r="A1" s="107" t="s">
        <v>9</v>
      </c>
      <c r="B1" s="107" t="s">
        <v>8</v>
      </c>
      <c r="C1" s="107" t="s">
        <v>7</v>
      </c>
      <c r="D1" s="107" t="s">
        <v>6</v>
      </c>
      <c r="E1" s="107" t="s">
        <v>5</v>
      </c>
      <c r="F1" s="107" t="s">
        <v>4</v>
      </c>
      <c r="G1" s="107" t="s">
        <v>3</v>
      </c>
      <c r="H1" s="107" t="s">
        <v>2</v>
      </c>
      <c r="I1" s="107" t="s">
        <v>1</v>
      </c>
      <c r="J1" s="107" t="s">
        <v>0</v>
      </c>
    </row>
    <row r="2" spans="1:10" ht="15.75" customHeight="1" x14ac:dyDescent="0.25">
      <c r="A2" s="107">
        <v>-9</v>
      </c>
      <c r="I2" s="107">
        <f>(-1/9)*POWER(A2,2)-6</f>
        <v>-15</v>
      </c>
    </row>
    <row r="3" spans="1:10" x14ac:dyDescent="0.25">
      <c r="A3" s="107">
        <v>-8</v>
      </c>
      <c r="B3" s="107">
        <f>1/8*POWER(A3,2)-8</f>
        <v>0</v>
      </c>
      <c r="C3" s="107">
        <f>(-1/8)*POWER(A3,2)+8</f>
        <v>0</v>
      </c>
      <c r="I3" s="107">
        <f>(-1/9)*POWER(A3,2)-6</f>
        <v>-13.111111111111111</v>
      </c>
    </row>
    <row r="4" spans="1:10" x14ac:dyDescent="0.25">
      <c r="A4" s="107">
        <v>-7</v>
      </c>
      <c r="B4" s="107">
        <f>1/8*POWER(A4,2)-8</f>
        <v>-1.875</v>
      </c>
      <c r="C4" s="107">
        <f>(-1/8)*POWER(A4,2)+8</f>
        <v>1.875</v>
      </c>
      <c r="I4" s="107">
        <f>(-1/9)*POWER(A4,2)-6</f>
        <v>-11.444444444444443</v>
      </c>
    </row>
    <row r="5" spans="1:10" x14ac:dyDescent="0.25">
      <c r="A5" s="107">
        <v>-6</v>
      </c>
      <c r="B5" s="107">
        <f>1/8*POWER(A5,2)-8</f>
        <v>-3.5</v>
      </c>
      <c r="C5" s="107">
        <f>(-1/8)*POWER(A5,2)+8</f>
        <v>3.5</v>
      </c>
      <c r="I5" s="107">
        <f>(-1/9)*POWER(A5,2)-6</f>
        <v>-10</v>
      </c>
    </row>
    <row r="6" spans="1:10" x14ac:dyDescent="0.25">
      <c r="A6" s="107">
        <v>-5</v>
      </c>
      <c r="B6" s="107">
        <f>1/8*POWER(A6,2)-8</f>
        <v>-4.875</v>
      </c>
      <c r="C6" s="107">
        <f>(-1/8)*POWER(A6,2)+8</f>
        <v>4.875</v>
      </c>
      <c r="I6" s="107">
        <f>(-1/9)*POWER(A6,2)-6</f>
        <v>-8.7777777777777786</v>
      </c>
    </row>
    <row r="7" spans="1:10" x14ac:dyDescent="0.25">
      <c r="A7" s="107">
        <v>-4</v>
      </c>
      <c r="B7" s="107">
        <f>1/8*POWER(A7,2)-8</f>
        <v>-6</v>
      </c>
      <c r="C7" s="107">
        <f>(-1/8)*POWER(A7,2)+8</f>
        <v>6</v>
      </c>
      <c r="F7" s="107">
        <f>(1/16)*POWER(A7,2)+6</f>
        <v>7</v>
      </c>
      <c r="G7" s="107">
        <f>(-1/4)*POWER(A7,2)+11</f>
        <v>7</v>
      </c>
      <c r="I7" s="107">
        <f>(-1/9)*POWER(A7,2)-6</f>
        <v>-7.7777777777777777</v>
      </c>
      <c r="J7" s="107">
        <f>(ABS(A7)-3^2+2)</f>
        <v>-3</v>
      </c>
    </row>
    <row r="8" spans="1:10" x14ac:dyDescent="0.25">
      <c r="A8" s="107">
        <v>-3</v>
      </c>
      <c r="B8" s="107">
        <f>1/8*POWER(A8,2)-8</f>
        <v>-6.875</v>
      </c>
      <c r="C8" s="107">
        <f>(-1/8)*POWER(A8,2)+8</f>
        <v>6.875</v>
      </c>
      <c r="D8" s="107">
        <f>(-1/3)*POWER(A8,2)</f>
        <v>-3</v>
      </c>
      <c r="E8" s="107">
        <f>(1/3)*POWER(A8,2)-6</f>
        <v>-3</v>
      </c>
      <c r="F8" s="107">
        <f>(1/16)*POWER(A8,2)+6</f>
        <v>6.5625</v>
      </c>
      <c r="G8" s="107">
        <f>(-1/4)*POWER(A8,2)+11</f>
        <v>8.75</v>
      </c>
      <c r="I8" s="107">
        <f>(-1/9)*POWER(A8,2)-6</f>
        <v>-7</v>
      </c>
      <c r="J8" s="107">
        <f>(ABS(A8)-3^2+2)</f>
        <v>-4</v>
      </c>
    </row>
    <row r="9" spans="1:10" x14ac:dyDescent="0.25">
      <c r="A9" s="107">
        <v>-2</v>
      </c>
      <c r="B9" s="107">
        <f>1/8*POWER(A9,2)-8</f>
        <v>-7.5</v>
      </c>
      <c r="C9" s="107">
        <f>(-1/8)*POWER(A9,2)+8</f>
        <v>7.5</v>
      </c>
      <c r="D9" s="107">
        <f>(-1/3)*POWER(A9,2)</f>
        <v>-1.3333333333333333</v>
      </c>
      <c r="E9" s="107">
        <f>(1/3)*POWER(A9,2)-6</f>
        <v>-4.666666666666667</v>
      </c>
      <c r="F9" s="107">
        <f>(1/16)*POWER(A9,2)+6</f>
        <v>6.25</v>
      </c>
      <c r="G9" s="107">
        <f>(-1/4)*POWER(A9,2)+11</f>
        <v>10</v>
      </c>
      <c r="J9" s="107">
        <f>(ABS(A9)-3^2+2)</f>
        <v>-5</v>
      </c>
    </row>
    <row r="10" spans="1:10" x14ac:dyDescent="0.25">
      <c r="A10" s="107">
        <v>-1</v>
      </c>
      <c r="B10" s="107">
        <f>1/8*POWER(A10,2)-8</f>
        <v>-7.875</v>
      </c>
      <c r="C10" s="107">
        <f>(-1/8)*POWER(A10,2)+8</f>
        <v>7.875</v>
      </c>
      <c r="D10" s="107">
        <f>(-1/3)*POWER(A10,2)</f>
        <v>-0.33333333333333331</v>
      </c>
      <c r="E10" s="107">
        <f>(1/3)*POWER(A10,2)-6</f>
        <v>-5.666666666666667</v>
      </c>
      <c r="F10" s="107">
        <f>(1/16)*POWER(A10,2)+6</f>
        <v>6.0625</v>
      </c>
      <c r="G10" s="107">
        <f>(-1/4)*POWER(A10,2)+11</f>
        <v>10.75</v>
      </c>
      <c r="H10" s="107">
        <f>(1/2)*POWER(A10,2)-7</f>
        <v>-6.5</v>
      </c>
    </row>
    <row r="11" spans="1:10" x14ac:dyDescent="0.25">
      <c r="A11" s="107">
        <v>0</v>
      </c>
      <c r="B11" s="107">
        <f>1/8*POWER(A11,2)-8</f>
        <v>-8</v>
      </c>
      <c r="C11" s="107">
        <f>(-1/8)*POWER(A11,2)+8</f>
        <v>8</v>
      </c>
      <c r="D11" s="107">
        <f>(-1/3)*POWER(A11,2)</f>
        <v>0</v>
      </c>
      <c r="E11" s="107">
        <f>(1/3)*POWER(A11,2)-6</f>
        <v>-6</v>
      </c>
      <c r="F11" s="107">
        <f>(1/16)*POWER(A11,2)+6</f>
        <v>6</v>
      </c>
      <c r="G11" s="107">
        <f>(-1/4)*POWER(A11,2)+11</f>
        <v>11</v>
      </c>
      <c r="H11" s="107">
        <f>(1/2)*POWER(A11,2)-7</f>
        <v>-7</v>
      </c>
    </row>
    <row r="12" spans="1:10" x14ac:dyDescent="0.25">
      <c r="A12" s="107">
        <v>1</v>
      </c>
      <c r="B12" s="107">
        <f>1/8*POWER(A12,2)-8</f>
        <v>-7.875</v>
      </c>
      <c r="C12" s="107">
        <f>(-1/8)*POWER(A12,2)+8</f>
        <v>7.875</v>
      </c>
      <c r="D12" s="107">
        <f>(-1/3)*POWER(A12,2)</f>
        <v>-0.33333333333333331</v>
      </c>
      <c r="E12" s="107">
        <f>(1/3)*POWER(A12,2)-6</f>
        <v>-5.666666666666667</v>
      </c>
      <c r="F12" s="107">
        <f>(1/16)*POWER(A12,2)+6</f>
        <v>6.0625</v>
      </c>
      <c r="G12" s="107">
        <f>(-1/4)*POWER(A12,2)+11</f>
        <v>10.75</v>
      </c>
      <c r="H12" s="107">
        <f>(1/2)*POWER(A12,2)-7</f>
        <v>-6.5</v>
      </c>
    </row>
    <row r="13" spans="1:10" x14ac:dyDescent="0.25">
      <c r="A13" s="107">
        <v>2</v>
      </c>
      <c r="B13" s="107">
        <f>1/8*POWER(A13,2)-8</f>
        <v>-7.5</v>
      </c>
      <c r="C13" s="107">
        <f>(-1/8)*POWER(A13,2)+8</f>
        <v>7.5</v>
      </c>
      <c r="D13" s="107">
        <f>(-1/3)*POWER(A13,2)</f>
        <v>-1.3333333333333333</v>
      </c>
      <c r="E13" s="107">
        <f>(1/3)*POWER(A13,2)-6</f>
        <v>-4.666666666666667</v>
      </c>
      <c r="F13" s="107">
        <f>(1/16)*POWER(A13,2)+6</f>
        <v>6.25</v>
      </c>
      <c r="G13" s="107">
        <f>(-1/4)*POWER(A13,2)+11</f>
        <v>10</v>
      </c>
      <c r="J13" s="107">
        <f>(ABS(A9)-3^2+2)</f>
        <v>-5</v>
      </c>
    </row>
    <row r="14" spans="1:10" x14ac:dyDescent="0.25">
      <c r="A14" s="107">
        <v>3</v>
      </c>
      <c r="B14" s="107">
        <f>1/8*POWER(A14,2)-8</f>
        <v>-6.875</v>
      </c>
      <c r="C14" s="107">
        <f>(-1/8)*POWER(A14,2)+8</f>
        <v>6.875</v>
      </c>
      <c r="D14" s="107">
        <f>(-1/3)*POWER(A14,2)</f>
        <v>-3</v>
      </c>
      <c r="E14" s="107">
        <f>(1/3)*POWER(A14,2)-6</f>
        <v>-3</v>
      </c>
      <c r="F14" s="107">
        <f>(1/16)*POWER(A14,2)+6</f>
        <v>6.5625</v>
      </c>
      <c r="G14" s="107">
        <f>(-1/4)*POWER(A14,2)+11</f>
        <v>8.75</v>
      </c>
      <c r="I14" s="107">
        <f>(-1/9)*POWER(A14,2)-6</f>
        <v>-7</v>
      </c>
      <c r="J14" s="107">
        <f>(ABS(A10)-3^2+2)</f>
        <v>-6</v>
      </c>
    </row>
    <row r="15" spans="1:10" x14ac:dyDescent="0.25">
      <c r="A15" s="107">
        <v>4</v>
      </c>
      <c r="B15" s="107">
        <f>1/8*POWER(A15,2)-8</f>
        <v>-6</v>
      </c>
      <c r="C15" s="107">
        <f>(-1/8)*POWER(A15,2)+8</f>
        <v>6</v>
      </c>
      <c r="F15" s="107">
        <f>(1/16)*POWER(A15,2)+6</f>
        <v>7</v>
      </c>
      <c r="G15" s="107">
        <f>(-1/4)*POWER(A15,2)+11</f>
        <v>7</v>
      </c>
      <c r="I15" s="107">
        <f>(-1/9)*POWER(A15,2)-6</f>
        <v>-7.7777777777777777</v>
      </c>
      <c r="J15" s="107">
        <f>(ABS(A11)-3^2+2)</f>
        <v>-7</v>
      </c>
    </row>
    <row r="16" spans="1:10" x14ac:dyDescent="0.25">
      <c r="A16" s="107">
        <v>5</v>
      </c>
      <c r="B16" s="107">
        <f>1/8*POWER(A16,2)-8</f>
        <v>-4.875</v>
      </c>
      <c r="C16" s="107">
        <f>(-1/8)*POWER(A16,2)+8</f>
        <v>4.875</v>
      </c>
      <c r="I16" s="107">
        <f>(-1/9)*POWER(A16,2)-6</f>
        <v>-8.7777777777777786</v>
      </c>
    </row>
    <row r="17" spans="1:9" x14ac:dyDescent="0.25">
      <c r="A17" s="107">
        <v>6</v>
      </c>
      <c r="B17" s="107">
        <f>1/8*POWER(A17,2)-8</f>
        <v>-3.5</v>
      </c>
      <c r="C17" s="107">
        <f>(-1/8)*POWER(A17,2)+8</f>
        <v>3.5</v>
      </c>
      <c r="I17" s="107">
        <f>(-1/9)*POWER(A17,2)-6</f>
        <v>-10</v>
      </c>
    </row>
    <row r="18" spans="1:9" x14ac:dyDescent="0.25">
      <c r="A18" s="107">
        <v>7</v>
      </c>
      <c r="B18" s="107">
        <f>1/8*POWER(A18,2)-8</f>
        <v>-1.875</v>
      </c>
      <c r="C18" s="107">
        <f>(-1/8)*POWER(A18,2)+8</f>
        <v>1.875</v>
      </c>
      <c r="I18" s="107">
        <f>(-1/9)*POWER(A18,2)-6</f>
        <v>-11.444444444444443</v>
      </c>
    </row>
    <row r="19" spans="1:9" x14ac:dyDescent="0.25">
      <c r="A19" s="107">
        <v>8</v>
      </c>
      <c r="B19" s="107">
        <f>1/8*POWER(A19,2)-8</f>
        <v>0</v>
      </c>
      <c r="C19" s="107">
        <f>(-1/8)*POWER(A19,2)+8</f>
        <v>0</v>
      </c>
      <c r="I19" s="107">
        <f>(-1/9)*POWER(A19,2)-6</f>
        <v>-13.111111111111111</v>
      </c>
    </row>
    <row r="20" spans="1:9" x14ac:dyDescent="0.25">
      <c r="A20" s="107">
        <v>9</v>
      </c>
      <c r="I20" s="107">
        <f>(-1/9)*POWER(A20,2)-6</f>
        <v>-15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tabSelected="1" zoomScaleNormal="100" workbookViewId="0">
      <selection activeCell="F11" sqref="F11"/>
    </sheetView>
  </sheetViews>
  <sheetFormatPr defaultRowHeight="15" x14ac:dyDescent="0.25"/>
  <cols>
    <col min="1" max="1" width="5.7109375" customWidth="1"/>
    <col min="2" max="2" width="18.28515625" customWidth="1"/>
    <col min="3" max="9" width="7.7109375" customWidth="1"/>
    <col min="10" max="10" width="18.28515625" customWidth="1"/>
  </cols>
  <sheetData>
    <row r="1" spans="1:11" ht="60" customHeight="1" x14ac:dyDescent="0.25">
      <c r="A1" s="100" t="s">
        <v>116</v>
      </c>
      <c r="B1" s="28" t="s">
        <v>115</v>
      </c>
      <c r="C1" s="102" t="s">
        <v>114</v>
      </c>
      <c r="D1" s="102" t="s">
        <v>113</v>
      </c>
      <c r="E1" s="103" t="s">
        <v>21</v>
      </c>
      <c r="F1" s="103" t="s">
        <v>112</v>
      </c>
      <c r="G1" s="103" t="s">
        <v>19</v>
      </c>
      <c r="H1" s="103" t="s">
        <v>111</v>
      </c>
      <c r="I1" s="103" t="s">
        <v>16</v>
      </c>
      <c r="J1" s="105" t="s">
        <v>86</v>
      </c>
      <c r="K1" s="23"/>
    </row>
    <row r="2" spans="1:11" x14ac:dyDescent="0.25">
      <c r="A2" s="100">
        <v>1</v>
      </c>
      <c r="B2" s="101" t="s">
        <v>110</v>
      </c>
      <c r="C2" s="27">
        <v>4</v>
      </c>
      <c r="D2" s="27">
        <v>5</v>
      </c>
      <c r="E2" s="27">
        <v>5</v>
      </c>
      <c r="F2" s="27">
        <v>5</v>
      </c>
      <c r="G2" s="27">
        <v>5</v>
      </c>
      <c r="H2" s="27">
        <v>5</v>
      </c>
      <c r="I2" s="27">
        <v>5</v>
      </c>
      <c r="J2" s="26">
        <f>AVERAGE(C2:I2)</f>
        <v>4.8571428571428568</v>
      </c>
      <c r="K2" s="23"/>
    </row>
    <row r="3" spans="1:11" x14ac:dyDescent="0.25">
      <c r="A3" s="100">
        <v>2</v>
      </c>
      <c r="B3" s="101" t="s">
        <v>109</v>
      </c>
      <c r="C3" s="106">
        <v>3</v>
      </c>
      <c r="D3" s="27">
        <v>3</v>
      </c>
      <c r="E3" s="27">
        <v>3</v>
      </c>
      <c r="F3" s="27">
        <v>3</v>
      </c>
      <c r="G3" s="27">
        <v>3</v>
      </c>
      <c r="H3" s="27">
        <v>3</v>
      </c>
      <c r="I3" s="27">
        <v>3</v>
      </c>
      <c r="J3" s="26">
        <f>AVERAGE(C3:I3)</f>
        <v>3</v>
      </c>
      <c r="K3" s="23"/>
    </row>
    <row r="4" spans="1:11" x14ac:dyDescent="0.25">
      <c r="A4" s="100">
        <v>3</v>
      </c>
      <c r="B4" s="101" t="s">
        <v>108</v>
      </c>
      <c r="C4" s="106">
        <v>2</v>
      </c>
      <c r="D4" s="27">
        <v>4</v>
      </c>
      <c r="E4" s="27">
        <v>4</v>
      </c>
      <c r="F4" s="27">
        <v>4</v>
      </c>
      <c r="G4" s="27">
        <v>4</v>
      </c>
      <c r="H4" s="27">
        <v>4</v>
      </c>
      <c r="I4" s="27">
        <v>4</v>
      </c>
      <c r="J4" s="26">
        <f>AVERAGE(C4:I4)</f>
        <v>3.7142857142857144</v>
      </c>
      <c r="K4" s="23"/>
    </row>
    <row r="5" spans="1:11" x14ac:dyDescent="0.25">
      <c r="A5" s="100">
        <v>4</v>
      </c>
      <c r="B5" s="101" t="s">
        <v>107</v>
      </c>
      <c r="C5" s="27">
        <v>4</v>
      </c>
      <c r="D5" s="27">
        <v>4</v>
      </c>
      <c r="E5" s="27">
        <v>5</v>
      </c>
      <c r="F5" s="27">
        <v>5</v>
      </c>
      <c r="G5" s="27">
        <v>5</v>
      </c>
      <c r="H5" s="27">
        <v>5</v>
      </c>
      <c r="I5" s="27">
        <v>5</v>
      </c>
      <c r="J5" s="26">
        <f>AVERAGE(C5:I5)</f>
        <v>4.7142857142857144</v>
      </c>
      <c r="K5" s="23"/>
    </row>
    <row r="6" spans="1:11" x14ac:dyDescent="0.25">
      <c r="A6" s="100">
        <v>5</v>
      </c>
      <c r="B6" s="101" t="s">
        <v>106</v>
      </c>
      <c r="C6" s="27">
        <v>3</v>
      </c>
      <c r="D6" s="27">
        <v>5</v>
      </c>
      <c r="E6" s="27">
        <v>4</v>
      </c>
      <c r="F6" s="27">
        <v>4</v>
      </c>
      <c r="G6" s="27">
        <v>4</v>
      </c>
      <c r="H6" s="27">
        <v>4</v>
      </c>
      <c r="I6" s="27">
        <v>4</v>
      </c>
      <c r="J6" s="26">
        <f>AVERAGE(C6:I6)</f>
        <v>4</v>
      </c>
      <c r="K6" s="23"/>
    </row>
    <row r="7" spans="1:11" x14ac:dyDescent="0.25">
      <c r="A7" s="104" t="s">
        <v>105</v>
      </c>
      <c r="B7" s="104"/>
      <c r="C7" s="25">
        <f t="shared" ref="C7:J7" si="0">AVERAGE(C2:C6)</f>
        <v>3.2</v>
      </c>
      <c r="D7" s="25">
        <f t="shared" si="0"/>
        <v>4.2</v>
      </c>
      <c r="E7" s="25">
        <f t="shared" si="0"/>
        <v>4.2</v>
      </c>
      <c r="F7" s="25">
        <f t="shared" si="0"/>
        <v>4.2</v>
      </c>
      <c r="G7" s="25">
        <f t="shared" si="0"/>
        <v>4.2</v>
      </c>
      <c r="H7" s="25">
        <f t="shared" si="0"/>
        <v>4.2</v>
      </c>
      <c r="I7" s="25">
        <f t="shared" si="0"/>
        <v>4.2</v>
      </c>
      <c r="J7" s="24">
        <f t="shared" si="0"/>
        <v>4.0571428571428569</v>
      </c>
      <c r="K7" s="23"/>
    </row>
    <row r="8" spans="1:11" x14ac:dyDescent="0.25">
      <c r="J8" s="23"/>
      <c r="K8" s="23"/>
    </row>
    <row r="9" spans="1:11" x14ac:dyDescent="0.25">
      <c r="J9" s="23"/>
      <c r="K9" s="23"/>
    </row>
    <row r="10" spans="1:11" x14ac:dyDescent="0.25">
      <c r="J10" s="23"/>
      <c r="K10" s="23"/>
    </row>
  </sheetData>
  <mergeCells count="1">
    <mergeCell ref="A7:B7"/>
  </mergeCells>
  <conditionalFormatting sqref="C2:I6">
    <cfRule type="expression" dxfId="7" priority="9">
      <formula>$C1048574=3</formula>
    </cfRule>
  </conditionalFormatting>
  <conditionalFormatting sqref="C2:J7">
    <cfRule type="cellIs" dxfId="6" priority="1" operator="greaterThanOrEqual">
      <formula>5</formula>
    </cfRule>
    <cfRule type="cellIs" dxfId="5" priority="2" operator="greaterThanOrEqual">
      <formula>4</formula>
    </cfRule>
    <cfRule type="cellIs" dxfId="4" priority="3" operator="lessThan">
      <formula>4</formula>
    </cfRule>
    <cfRule type="cellIs" dxfId="3" priority="4" operator="equal">
      <formula>5</formula>
    </cfRule>
    <cfRule type="cellIs" dxfId="2" priority="5" operator="equal">
      <formula>3</formula>
    </cfRule>
    <cfRule type="cellIs" dxfId="1" priority="6" operator="equal">
      <formula>3</formula>
    </cfRule>
    <cfRule type="cellIs" dxfId="0" priority="7" operator="equal">
      <formula>4</formula>
    </cfRule>
    <cfRule type="expression" priority="8">
      <formula>$C1048573=4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workbookViewId="0">
      <selection activeCell="C13" sqref="C13"/>
    </sheetView>
  </sheetViews>
  <sheetFormatPr defaultRowHeight="15" x14ac:dyDescent="0.25"/>
  <cols>
    <col min="2" max="2" width="22.42578125" customWidth="1"/>
    <col min="3" max="4" width="13.7109375" customWidth="1"/>
  </cols>
  <sheetData>
    <row r="1" spans="1:9" x14ac:dyDescent="0.25">
      <c r="A1" s="30" t="s">
        <v>117</v>
      </c>
      <c r="B1" s="30" t="s">
        <v>118</v>
      </c>
      <c r="C1" s="30"/>
      <c r="D1" s="30"/>
      <c r="E1" s="29"/>
      <c r="F1" s="29"/>
      <c r="G1" s="29"/>
      <c r="H1" s="29"/>
      <c r="I1" s="29"/>
    </row>
    <row r="2" spans="1:9" x14ac:dyDescent="0.25">
      <c r="A2" s="51" t="s">
        <v>119</v>
      </c>
      <c r="B2" s="51"/>
      <c r="C2" s="31">
        <f ca="1">TODAY()</f>
        <v>44956</v>
      </c>
      <c r="D2" s="30"/>
      <c r="E2" s="29"/>
      <c r="F2" s="29"/>
      <c r="G2" s="29"/>
      <c r="H2" s="29"/>
      <c r="I2" s="29"/>
    </row>
    <row r="3" spans="1:9" x14ac:dyDescent="0.25">
      <c r="A3" s="51" t="s">
        <v>120</v>
      </c>
      <c r="B3" s="51"/>
      <c r="C3" s="30">
        <v>31.5</v>
      </c>
      <c r="D3" s="30"/>
      <c r="E3" s="29"/>
      <c r="F3" s="29"/>
      <c r="G3" s="29"/>
      <c r="H3" s="29"/>
      <c r="I3" s="29"/>
    </row>
    <row r="4" spans="1:9" x14ac:dyDescent="0.25">
      <c r="A4" s="30" t="s">
        <v>121</v>
      </c>
      <c r="B4" s="30" t="s">
        <v>122</v>
      </c>
      <c r="C4" s="30" t="s">
        <v>130</v>
      </c>
      <c r="D4" s="30" t="s">
        <v>131</v>
      </c>
      <c r="E4" s="29"/>
      <c r="F4" s="29"/>
      <c r="G4" s="29"/>
      <c r="H4" s="29"/>
      <c r="I4" s="29"/>
    </row>
    <row r="5" spans="1:9" x14ac:dyDescent="0.25">
      <c r="A5" s="32">
        <v>1</v>
      </c>
      <c r="B5" s="30" t="s">
        <v>123</v>
      </c>
      <c r="C5" s="33">
        <v>300</v>
      </c>
      <c r="D5" s="34">
        <f>C5*$C$3</f>
        <v>9450</v>
      </c>
      <c r="E5" s="29"/>
      <c r="F5" s="29"/>
      <c r="G5" s="29"/>
      <c r="H5" s="29"/>
      <c r="I5" s="29"/>
    </row>
    <row r="6" spans="1:9" x14ac:dyDescent="0.25">
      <c r="A6" s="32">
        <v>2</v>
      </c>
      <c r="B6" s="30" t="s">
        <v>124</v>
      </c>
      <c r="C6" s="33">
        <v>100</v>
      </c>
      <c r="D6" s="34">
        <f t="shared" ref="D6:D11" si="0">C6*$C$3</f>
        <v>3150</v>
      </c>
      <c r="E6" s="29"/>
      <c r="F6" s="29"/>
      <c r="G6" s="29"/>
      <c r="H6" s="29"/>
      <c r="I6" s="29"/>
    </row>
    <row r="7" spans="1:9" x14ac:dyDescent="0.25">
      <c r="A7" s="32">
        <v>3</v>
      </c>
      <c r="B7" s="30" t="s">
        <v>125</v>
      </c>
      <c r="C7" s="33">
        <v>50</v>
      </c>
      <c r="D7" s="34">
        <f t="shared" si="0"/>
        <v>1575</v>
      </c>
      <c r="E7" s="29"/>
      <c r="F7" s="29"/>
      <c r="G7" s="29"/>
      <c r="H7" s="29"/>
      <c r="I7" s="29"/>
    </row>
    <row r="8" spans="1:9" x14ac:dyDescent="0.25">
      <c r="A8" s="32">
        <v>4</v>
      </c>
      <c r="B8" s="30" t="s">
        <v>126</v>
      </c>
      <c r="C8" s="33">
        <v>400</v>
      </c>
      <c r="D8" s="34">
        <f t="shared" si="0"/>
        <v>12600</v>
      </c>
      <c r="E8" s="29"/>
      <c r="F8" s="29"/>
      <c r="G8" s="29"/>
      <c r="H8" s="29"/>
      <c r="I8" s="29"/>
    </row>
    <row r="9" spans="1:9" x14ac:dyDescent="0.25">
      <c r="A9" s="32">
        <v>5</v>
      </c>
      <c r="B9" s="30" t="s">
        <v>127</v>
      </c>
      <c r="C9" s="33">
        <v>1200</v>
      </c>
      <c r="D9" s="34">
        <f t="shared" si="0"/>
        <v>37800</v>
      </c>
      <c r="E9" s="29"/>
      <c r="F9" s="29"/>
      <c r="G9" s="29"/>
      <c r="H9" s="29"/>
      <c r="I9" s="29"/>
    </row>
    <row r="10" spans="1:9" x14ac:dyDescent="0.25">
      <c r="A10" s="32">
        <v>6</v>
      </c>
      <c r="B10" s="30" t="s">
        <v>128</v>
      </c>
      <c r="C10" s="33">
        <v>700</v>
      </c>
      <c r="D10" s="34">
        <f t="shared" si="0"/>
        <v>22050</v>
      </c>
      <c r="E10" s="29"/>
      <c r="F10" s="29"/>
      <c r="G10" s="29"/>
      <c r="H10" s="29"/>
      <c r="I10" s="29"/>
    </row>
    <row r="11" spans="1:9" x14ac:dyDescent="0.25">
      <c r="A11" s="32">
        <v>7</v>
      </c>
      <c r="B11" s="30" t="s">
        <v>129</v>
      </c>
      <c r="C11" s="33">
        <v>200</v>
      </c>
      <c r="D11" s="34">
        <f t="shared" si="0"/>
        <v>6300</v>
      </c>
      <c r="E11" s="29"/>
      <c r="F11" s="29"/>
      <c r="G11" s="29"/>
      <c r="H11" s="29"/>
      <c r="I11" s="29"/>
    </row>
    <row r="12" spans="1:9" x14ac:dyDescent="0.25">
      <c r="A12" s="29"/>
      <c r="B12" s="29"/>
      <c r="C12" s="29"/>
      <c r="D12" s="29"/>
      <c r="E12" s="29"/>
      <c r="F12" s="29"/>
      <c r="G12" s="29"/>
      <c r="H12" s="29"/>
      <c r="I12" s="29"/>
    </row>
    <row r="13" spans="1:9" x14ac:dyDescent="0.25">
      <c r="A13" s="29"/>
      <c r="B13" s="29"/>
      <c r="C13" s="29"/>
      <c r="D13" s="29"/>
      <c r="E13" s="29"/>
      <c r="F13" s="29"/>
      <c r="G13" s="29"/>
      <c r="H13" s="29"/>
      <c r="I13" s="29"/>
    </row>
    <row r="14" spans="1:9" x14ac:dyDescent="0.25">
      <c r="A14" s="29"/>
      <c r="B14" s="29"/>
      <c r="C14" s="29"/>
      <c r="D14" s="29"/>
      <c r="E14" s="29"/>
      <c r="F14" s="29"/>
      <c r="G14" s="29"/>
      <c r="H14" s="29"/>
      <c r="I14" s="29"/>
    </row>
    <row r="15" spans="1:9" x14ac:dyDescent="0.25">
      <c r="A15" s="29"/>
      <c r="B15" s="29"/>
      <c r="C15" s="29"/>
      <c r="D15" s="29"/>
      <c r="E15" s="29"/>
      <c r="F15" s="29"/>
      <c r="G15" s="29"/>
      <c r="H15" s="29"/>
      <c r="I15" s="29"/>
    </row>
    <row r="16" spans="1:9" x14ac:dyDescent="0.25">
      <c r="A16" s="29"/>
      <c r="B16" s="29"/>
      <c r="C16" s="29"/>
      <c r="D16" s="29"/>
      <c r="E16" s="29"/>
      <c r="F16" s="29"/>
      <c r="G16" s="29"/>
      <c r="H16" s="29"/>
      <c r="I16" s="29"/>
    </row>
    <row r="17" spans="1:9" x14ac:dyDescent="0.25">
      <c r="A17" s="29"/>
      <c r="B17" s="29"/>
      <c r="C17" s="29"/>
      <c r="D17" s="29"/>
      <c r="E17" s="29"/>
      <c r="F17" s="29"/>
      <c r="G17" s="29"/>
      <c r="H17" s="29"/>
      <c r="I17" s="29"/>
    </row>
    <row r="18" spans="1:9" x14ac:dyDescent="0.25">
      <c r="A18" s="29"/>
      <c r="B18" s="29"/>
      <c r="C18" s="29"/>
      <c r="D18" s="29"/>
      <c r="E18" s="29"/>
      <c r="F18" s="29"/>
      <c r="G18" s="29"/>
      <c r="H18" s="29"/>
      <c r="I18" s="29"/>
    </row>
    <row r="19" spans="1:9" x14ac:dyDescent="0.25">
      <c r="A19" s="29"/>
      <c r="B19" s="29"/>
      <c r="C19" s="29"/>
      <c r="D19" s="29"/>
      <c r="E19" s="29"/>
      <c r="F19" s="29"/>
      <c r="G19" s="29"/>
      <c r="H19" s="29"/>
      <c r="I19" s="29"/>
    </row>
  </sheetData>
  <mergeCells count="2">
    <mergeCell ref="A2:B2"/>
    <mergeCell ref="A3:B3"/>
  </mergeCells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C12" sqref="C12"/>
    </sheetView>
  </sheetViews>
  <sheetFormatPr defaultRowHeight="15" x14ac:dyDescent="0.25"/>
  <cols>
    <col min="1" max="2" width="18.28515625" customWidth="1"/>
    <col min="3" max="3" width="18.42578125" customWidth="1"/>
  </cols>
  <sheetData>
    <row r="1" spans="1:5" x14ac:dyDescent="0.25">
      <c r="A1" s="30" t="s">
        <v>138</v>
      </c>
      <c r="B1" s="32">
        <v>67.5</v>
      </c>
      <c r="C1" s="32" t="s">
        <v>140</v>
      </c>
      <c r="D1" s="29"/>
      <c r="E1" s="29"/>
    </row>
    <row r="2" spans="1:5" x14ac:dyDescent="0.25">
      <c r="A2" s="35" t="s">
        <v>132</v>
      </c>
      <c r="B2" s="35" t="s">
        <v>139</v>
      </c>
      <c r="C2" s="35" t="s">
        <v>141</v>
      </c>
      <c r="D2" s="29"/>
      <c r="E2" s="29"/>
    </row>
    <row r="3" spans="1:5" x14ac:dyDescent="0.25">
      <c r="A3" s="30" t="s">
        <v>133</v>
      </c>
      <c r="B3" s="32">
        <v>1350</v>
      </c>
      <c r="C3" s="32">
        <f>B3*$B$1</f>
        <v>91125</v>
      </c>
      <c r="D3" s="29"/>
      <c r="E3" s="29"/>
    </row>
    <row r="4" spans="1:5" x14ac:dyDescent="0.25">
      <c r="A4" s="30" t="s">
        <v>134</v>
      </c>
      <c r="B4" s="32">
        <v>450</v>
      </c>
      <c r="C4" s="32">
        <f t="shared" ref="C4:C7" si="0">B4*$B$1</f>
        <v>30375</v>
      </c>
      <c r="D4" s="29"/>
      <c r="E4" s="29"/>
    </row>
    <row r="5" spans="1:5" x14ac:dyDescent="0.25">
      <c r="A5" s="30" t="s">
        <v>135</v>
      </c>
      <c r="B5" s="32">
        <v>1180</v>
      </c>
      <c r="C5" s="32">
        <f t="shared" si="0"/>
        <v>79650</v>
      </c>
      <c r="D5" s="29"/>
      <c r="E5" s="29"/>
    </row>
    <row r="6" spans="1:5" x14ac:dyDescent="0.25">
      <c r="A6" s="30" t="s">
        <v>136</v>
      </c>
      <c r="B6" s="32">
        <v>780</v>
      </c>
      <c r="C6" s="32">
        <f t="shared" si="0"/>
        <v>52650</v>
      </c>
      <c r="D6" s="29"/>
      <c r="E6" s="29"/>
    </row>
    <row r="7" spans="1:5" x14ac:dyDescent="0.25">
      <c r="A7" s="30" t="s">
        <v>137</v>
      </c>
      <c r="B7" s="32">
        <v>560</v>
      </c>
      <c r="C7" s="32">
        <f t="shared" si="0"/>
        <v>37800</v>
      </c>
      <c r="D7" s="29"/>
      <c r="E7" s="29"/>
    </row>
    <row r="8" spans="1:5" x14ac:dyDescent="0.25">
      <c r="A8" s="29"/>
      <c r="B8" s="29"/>
      <c r="C8" s="29"/>
      <c r="D8" s="29"/>
      <c r="E8" s="29"/>
    </row>
    <row r="9" spans="1:5" x14ac:dyDescent="0.25">
      <c r="A9" s="29"/>
      <c r="B9" s="29"/>
      <c r="C9" s="29"/>
      <c r="D9" s="29"/>
      <c r="E9" s="29"/>
    </row>
    <row r="10" spans="1:5" x14ac:dyDescent="0.25">
      <c r="A10" s="29"/>
      <c r="B10" s="29"/>
      <c r="C10" s="29"/>
      <c r="D10" s="29"/>
      <c r="E10" s="29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G12" sqref="G12"/>
    </sheetView>
  </sheetViews>
  <sheetFormatPr defaultRowHeight="15" x14ac:dyDescent="0.25"/>
  <cols>
    <col min="2" max="2" width="27.42578125" customWidth="1"/>
    <col min="3" max="3" width="13.28515625" customWidth="1"/>
    <col min="4" max="4" width="13.85546875" customWidth="1"/>
    <col min="5" max="5" width="14" customWidth="1"/>
    <col min="6" max="6" width="13.7109375" customWidth="1"/>
  </cols>
  <sheetData>
    <row r="1" spans="1:10" ht="30" customHeight="1" x14ac:dyDescent="0.25">
      <c r="A1" s="32"/>
      <c r="B1" s="32" t="s">
        <v>142</v>
      </c>
      <c r="C1" s="32" t="s">
        <v>153</v>
      </c>
      <c r="D1" s="32" t="s">
        <v>154</v>
      </c>
      <c r="E1" s="32" t="s">
        <v>155</v>
      </c>
      <c r="F1" s="32" t="s">
        <v>156</v>
      </c>
      <c r="G1" s="21"/>
      <c r="H1" s="21"/>
      <c r="I1" s="21"/>
      <c r="J1" s="21"/>
    </row>
    <row r="2" spans="1:10" x14ac:dyDescent="0.25">
      <c r="A2" s="32">
        <v>1</v>
      </c>
      <c r="B2" s="36" t="s">
        <v>143</v>
      </c>
      <c r="C2" s="37">
        <v>70</v>
      </c>
      <c r="D2" s="37">
        <f>$C2*33.7</f>
        <v>2359</v>
      </c>
      <c r="E2" s="37">
        <v>10</v>
      </c>
      <c r="F2" s="37">
        <f>$D2*$E2</f>
        <v>23590</v>
      </c>
      <c r="G2" s="21"/>
      <c r="H2" s="21"/>
      <c r="I2" s="21"/>
      <c r="J2" s="21"/>
    </row>
    <row r="3" spans="1:10" x14ac:dyDescent="0.25">
      <c r="A3" s="32">
        <v>2</v>
      </c>
      <c r="B3" s="36" t="s">
        <v>144</v>
      </c>
      <c r="C3" s="37">
        <v>900</v>
      </c>
      <c r="D3" s="37">
        <f t="shared" ref="D3:D11" si="0">$C3*33.7</f>
        <v>30330.000000000004</v>
      </c>
      <c r="E3" s="37">
        <v>4</v>
      </c>
      <c r="F3" s="37">
        <f t="shared" ref="F3:F11" si="1">$D3*$E3</f>
        <v>121320.00000000001</v>
      </c>
      <c r="G3" s="21"/>
      <c r="H3" s="21"/>
      <c r="I3" s="21"/>
      <c r="J3" s="21"/>
    </row>
    <row r="4" spans="1:10" x14ac:dyDescent="0.25">
      <c r="A4" s="32">
        <v>3</v>
      </c>
      <c r="B4" s="36" t="s">
        <v>145</v>
      </c>
      <c r="C4" s="37">
        <v>60</v>
      </c>
      <c r="D4" s="37">
        <f t="shared" si="0"/>
        <v>2022.0000000000002</v>
      </c>
      <c r="E4" s="37">
        <v>3</v>
      </c>
      <c r="F4" s="37">
        <f t="shared" si="1"/>
        <v>6066.0000000000009</v>
      </c>
      <c r="G4" s="21"/>
      <c r="H4" s="21"/>
      <c r="I4" s="21"/>
      <c r="J4" s="21"/>
    </row>
    <row r="5" spans="1:10" x14ac:dyDescent="0.25">
      <c r="A5" s="32">
        <v>4</v>
      </c>
      <c r="B5" s="36" t="s">
        <v>146</v>
      </c>
      <c r="C5" s="37">
        <v>150</v>
      </c>
      <c r="D5" s="37">
        <f t="shared" si="0"/>
        <v>5055</v>
      </c>
      <c r="E5" s="37">
        <v>3</v>
      </c>
      <c r="F5" s="37">
        <f t="shared" si="1"/>
        <v>15165</v>
      </c>
      <c r="G5" s="21"/>
      <c r="H5" s="21"/>
      <c r="I5" s="21"/>
      <c r="J5" s="21"/>
    </row>
    <row r="6" spans="1:10" x14ac:dyDescent="0.25">
      <c r="A6" s="32">
        <v>5</v>
      </c>
      <c r="B6" s="36" t="s">
        <v>147</v>
      </c>
      <c r="C6" s="37">
        <v>600</v>
      </c>
      <c r="D6" s="37">
        <f t="shared" si="0"/>
        <v>20220</v>
      </c>
      <c r="E6" s="37">
        <v>2</v>
      </c>
      <c r="F6" s="37">
        <f t="shared" si="1"/>
        <v>40440</v>
      </c>
      <c r="G6" s="21"/>
      <c r="H6" s="21"/>
      <c r="I6" s="21"/>
      <c r="J6" s="21"/>
    </row>
    <row r="7" spans="1:10" x14ac:dyDescent="0.25">
      <c r="A7" s="32">
        <v>6</v>
      </c>
      <c r="B7" s="36" t="s">
        <v>148</v>
      </c>
      <c r="C7" s="37">
        <v>300</v>
      </c>
      <c r="D7" s="37">
        <f t="shared" si="0"/>
        <v>10110</v>
      </c>
      <c r="E7" s="37">
        <v>3</v>
      </c>
      <c r="F7" s="37">
        <f t="shared" si="1"/>
        <v>30330</v>
      </c>
      <c r="G7" s="21"/>
      <c r="H7" s="21"/>
      <c r="I7" s="21"/>
      <c r="J7" s="21"/>
    </row>
    <row r="8" spans="1:10" x14ac:dyDescent="0.25">
      <c r="A8" s="32">
        <v>7</v>
      </c>
      <c r="B8" s="36" t="s">
        <v>149</v>
      </c>
      <c r="C8" s="37">
        <v>70</v>
      </c>
      <c r="D8" s="37">
        <f t="shared" si="0"/>
        <v>2359</v>
      </c>
      <c r="E8" s="37">
        <v>11</v>
      </c>
      <c r="F8" s="37">
        <f t="shared" si="1"/>
        <v>25949</v>
      </c>
      <c r="G8" s="21"/>
      <c r="H8" s="21"/>
      <c r="I8" s="21"/>
      <c r="J8" s="21"/>
    </row>
    <row r="9" spans="1:10" x14ac:dyDescent="0.25">
      <c r="A9" s="32">
        <v>8</v>
      </c>
      <c r="B9" s="36" t="s">
        <v>150</v>
      </c>
      <c r="C9" s="37">
        <v>65</v>
      </c>
      <c r="D9" s="37">
        <f t="shared" si="0"/>
        <v>2190.5</v>
      </c>
      <c r="E9" s="37">
        <v>9</v>
      </c>
      <c r="F9" s="37">
        <f t="shared" si="1"/>
        <v>19714.5</v>
      </c>
      <c r="G9" s="21"/>
      <c r="H9" s="21"/>
      <c r="I9" s="21"/>
      <c r="J9" s="21"/>
    </row>
    <row r="10" spans="1:10" x14ac:dyDescent="0.25">
      <c r="A10" s="32">
        <v>9</v>
      </c>
      <c r="B10" s="36" t="s">
        <v>151</v>
      </c>
      <c r="C10" s="37">
        <v>400</v>
      </c>
      <c r="D10" s="37">
        <f t="shared" si="0"/>
        <v>13480.000000000002</v>
      </c>
      <c r="E10" s="37">
        <v>5</v>
      </c>
      <c r="F10" s="37">
        <f t="shared" si="1"/>
        <v>67400.000000000015</v>
      </c>
      <c r="G10" s="21"/>
      <c r="H10" s="21"/>
      <c r="I10" s="21"/>
      <c r="J10" s="21"/>
    </row>
    <row r="11" spans="1:10" x14ac:dyDescent="0.25">
      <c r="A11" s="32">
        <v>10</v>
      </c>
      <c r="B11" s="36" t="s">
        <v>152</v>
      </c>
      <c r="C11" s="37">
        <v>40</v>
      </c>
      <c r="D11" s="37">
        <f t="shared" si="0"/>
        <v>1348</v>
      </c>
      <c r="E11" s="37">
        <v>12</v>
      </c>
      <c r="F11" s="37">
        <f t="shared" si="1"/>
        <v>16176</v>
      </c>
      <c r="G11" s="21"/>
      <c r="H11" s="21"/>
      <c r="I11" s="21"/>
      <c r="J11" s="21"/>
    </row>
    <row r="12" spans="1:10" x14ac:dyDescent="0.25">
      <c r="A12" s="21"/>
      <c r="B12" s="21"/>
      <c r="C12" s="21"/>
      <c r="D12" s="21"/>
      <c r="E12" s="21"/>
      <c r="F12" s="21"/>
      <c r="G12" s="21"/>
      <c r="H12" s="21"/>
      <c r="I12" s="21"/>
      <c r="J12" s="21"/>
    </row>
    <row r="13" spans="1:10" x14ac:dyDescent="0.25">
      <c r="A13" s="21"/>
      <c r="B13" s="21"/>
      <c r="C13" s="21"/>
      <c r="D13" s="21"/>
      <c r="E13" s="21"/>
      <c r="F13" s="21"/>
      <c r="G13" s="21"/>
      <c r="H13" s="21"/>
      <c r="I13" s="21"/>
      <c r="J13" s="21"/>
    </row>
    <row r="14" spans="1:10" x14ac:dyDescent="0.25">
      <c r="A14" s="21"/>
      <c r="B14" s="21"/>
      <c r="C14" s="21"/>
      <c r="D14" s="21"/>
      <c r="E14" s="21"/>
      <c r="F14" s="21"/>
      <c r="G14" s="21"/>
      <c r="H14" s="21"/>
      <c r="I14" s="21"/>
      <c r="J14" s="21"/>
    </row>
    <row r="15" spans="1:10" x14ac:dyDescent="0.25">
      <c r="A15" s="21"/>
      <c r="B15" s="21"/>
      <c r="C15" s="21"/>
      <c r="D15" s="21"/>
      <c r="E15" s="21"/>
      <c r="F15" s="21"/>
      <c r="G15" s="21"/>
      <c r="H15" s="21"/>
      <c r="I15" s="21"/>
      <c r="J15" s="21"/>
    </row>
    <row r="16" spans="1:10" x14ac:dyDescent="0.25">
      <c r="A16" s="21"/>
      <c r="B16" s="21"/>
      <c r="C16" s="21"/>
      <c r="D16" s="21"/>
      <c r="E16" s="21"/>
      <c r="F16" s="21"/>
      <c r="G16" s="21"/>
      <c r="H16" s="21"/>
      <c r="I16" s="21"/>
      <c r="J16" s="21"/>
    </row>
    <row r="17" spans="1:10" x14ac:dyDescent="0.25">
      <c r="A17" s="21"/>
      <c r="B17" s="21"/>
      <c r="C17" s="21"/>
      <c r="D17" s="21"/>
      <c r="E17" s="21"/>
      <c r="F17" s="21"/>
      <c r="G17" s="21"/>
      <c r="H17" s="21"/>
      <c r="I17" s="21"/>
      <c r="J17" s="21"/>
    </row>
    <row r="18" spans="1:10" x14ac:dyDescent="0.25">
      <c r="A18" s="21"/>
      <c r="B18" s="21"/>
      <c r="C18" s="21"/>
      <c r="D18" s="21"/>
      <c r="E18" s="21"/>
      <c r="F18" s="21"/>
      <c r="G18" s="21"/>
      <c r="H18" s="21"/>
      <c r="I18" s="21"/>
      <c r="J18" s="21"/>
    </row>
    <row r="19" spans="1:10" x14ac:dyDescent="0.25">
      <c r="A19" s="21"/>
      <c r="B19" s="21"/>
      <c r="C19" s="21"/>
      <c r="D19" s="21"/>
      <c r="E19" s="21"/>
      <c r="F19" s="21"/>
      <c r="G19" s="21"/>
      <c r="H19" s="21"/>
      <c r="I19" s="21"/>
      <c r="J19" s="21"/>
    </row>
    <row r="20" spans="1:10" x14ac:dyDescent="0.25">
      <c r="A20" s="21"/>
      <c r="B20" s="21"/>
      <c r="C20" s="21"/>
      <c r="D20" s="21"/>
      <c r="E20" s="21"/>
      <c r="F20" s="21"/>
      <c r="G20" s="21"/>
      <c r="H20" s="21"/>
      <c r="I20" s="21"/>
      <c r="J20" s="21"/>
    </row>
    <row r="21" spans="1:10" x14ac:dyDescent="0.25">
      <c r="A21" s="21"/>
      <c r="B21" s="21"/>
      <c r="C21" s="21"/>
      <c r="D21" s="21"/>
      <c r="E21" s="21"/>
      <c r="F21" s="21"/>
      <c r="G21" s="21"/>
      <c r="H21" s="21"/>
      <c r="I21" s="21"/>
      <c r="J21" s="21"/>
    </row>
    <row r="22" spans="1:10" x14ac:dyDescent="0.25">
      <c r="A22" s="21"/>
      <c r="B22" s="21"/>
      <c r="C22" s="21"/>
      <c r="D22" s="21"/>
      <c r="E22" s="21"/>
      <c r="F22" s="21"/>
      <c r="G22" s="21"/>
      <c r="H22" s="21"/>
      <c r="I22" s="21"/>
      <c r="J22" s="21"/>
    </row>
    <row r="23" spans="1:10" x14ac:dyDescent="0.25">
      <c r="A23" s="21"/>
      <c r="B23" s="21"/>
      <c r="C23" s="21"/>
      <c r="D23" s="21"/>
      <c r="E23" s="21"/>
      <c r="F23" s="21"/>
      <c r="G23" s="21"/>
      <c r="H23" s="21"/>
      <c r="I23" s="21"/>
      <c r="J23" s="21"/>
    </row>
    <row r="24" spans="1:10" x14ac:dyDescent="0.25">
      <c r="A24" s="21"/>
      <c r="B24" s="21"/>
      <c r="C24" s="21"/>
      <c r="D24" s="21"/>
      <c r="E24" s="21"/>
      <c r="F24" s="21"/>
      <c r="G24" s="21"/>
      <c r="H24" s="21"/>
      <c r="I24" s="21"/>
      <c r="J24" s="21"/>
    </row>
    <row r="25" spans="1:10" x14ac:dyDescent="0.25">
      <c r="A25" s="21"/>
      <c r="B25" s="21"/>
      <c r="C25" s="21"/>
      <c r="D25" s="21"/>
      <c r="E25" s="21"/>
      <c r="F25" s="21"/>
      <c r="G25" s="21"/>
      <c r="H25" s="21"/>
      <c r="I25" s="21"/>
      <c r="J25" s="21"/>
    </row>
    <row r="26" spans="1:10" x14ac:dyDescent="0.25">
      <c r="A26" s="21"/>
      <c r="B26" s="21"/>
      <c r="C26" s="21"/>
      <c r="D26" s="21"/>
      <c r="E26" s="21"/>
      <c r="F26" s="21"/>
      <c r="G26" s="21"/>
      <c r="H26" s="21"/>
      <c r="I26" s="21"/>
      <c r="J26" s="2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G11" sqref="G11"/>
    </sheetView>
  </sheetViews>
  <sheetFormatPr defaultRowHeight="15" x14ac:dyDescent="0.25"/>
  <cols>
    <col min="1" max="16384" width="9.140625" style="107"/>
  </cols>
  <sheetData>
    <row r="1" spans="1:2" x14ac:dyDescent="0.25">
      <c r="A1" s="107" t="s">
        <v>158</v>
      </c>
      <c r="B1" s="107">
        <v>0.2</v>
      </c>
    </row>
    <row r="2" spans="1:2" x14ac:dyDescent="0.25">
      <c r="A2" s="107" t="s">
        <v>9</v>
      </c>
      <c r="B2" s="107" t="s">
        <v>157</v>
      </c>
    </row>
    <row r="3" spans="1:2" x14ac:dyDescent="0.25">
      <c r="A3" s="107">
        <v>-2</v>
      </c>
      <c r="B3" s="107">
        <f>A3^3</f>
        <v>-8</v>
      </c>
    </row>
    <row r="4" spans="1:2" x14ac:dyDescent="0.25">
      <c r="A4" s="107">
        <v>-1</v>
      </c>
      <c r="B4" s="107">
        <f>A4^3</f>
        <v>-1</v>
      </c>
    </row>
    <row r="5" spans="1:2" x14ac:dyDescent="0.25">
      <c r="A5" s="107">
        <v>0</v>
      </c>
      <c r="B5" s="107">
        <f>A5^3</f>
        <v>0</v>
      </c>
    </row>
    <row r="6" spans="1:2" x14ac:dyDescent="0.25">
      <c r="A6" s="107">
        <v>1</v>
      </c>
      <c r="B6" s="107">
        <f>A6^3</f>
        <v>1</v>
      </c>
    </row>
    <row r="7" spans="1:2" x14ac:dyDescent="0.25">
      <c r="A7" s="107">
        <v>2</v>
      </c>
      <c r="B7" s="107">
        <f>A7^3</f>
        <v>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5"/>
  <sheetViews>
    <sheetView workbookViewId="0">
      <selection activeCell="K9" sqref="K9"/>
    </sheetView>
  </sheetViews>
  <sheetFormatPr defaultRowHeight="15" x14ac:dyDescent="0.25"/>
  <cols>
    <col min="1" max="16384" width="9.140625" style="107"/>
  </cols>
  <sheetData>
    <row r="1" spans="1:2" x14ac:dyDescent="0.25">
      <c r="A1" s="107" t="s">
        <v>158</v>
      </c>
      <c r="B1" s="107">
        <v>0.2</v>
      </c>
    </row>
    <row r="2" spans="1:2" x14ac:dyDescent="0.25">
      <c r="A2" s="107" t="s">
        <v>9</v>
      </c>
      <c r="B2" s="107" t="s">
        <v>157</v>
      </c>
    </row>
    <row r="3" spans="1:2" x14ac:dyDescent="0.25">
      <c r="A3" s="107">
        <v>-3.14</v>
      </c>
      <c r="B3" s="107">
        <f>COS(A3)</f>
        <v>-0.9999987317275395</v>
      </c>
    </row>
    <row r="4" spans="1:2" x14ac:dyDescent="0.25">
      <c r="A4" s="107">
        <f>A3+0.2</f>
        <v>-2.94</v>
      </c>
      <c r="B4" s="107">
        <f>COS(A4)</f>
        <v>-0.97974892356068422</v>
      </c>
    </row>
    <row r="5" spans="1:2" x14ac:dyDescent="0.25">
      <c r="A5" s="107">
        <f>A4+0.2</f>
        <v>-2.7399999999999998</v>
      </c>
      <c r="B5" s="107">
        <f>COS(A5)</f>
        <v>-0.92043961758798054</v>
      </c>
    </row>
    <row r="6" spans="1:2" x14ac:dyDescent="0.25">
      <c r="A6" s="107">
        <f>A5+0.2</f>
        <v>-2.5399999999999996</v>
      </c>
      <c r="B6" s="107">
        <f>COS(A6)</f>
        <v>-0.82443528867722204</v>
      </c>
    </row>
    <row r="7" spans="1:2" x14ac:dyDescent="0.25">
      <c r="A7" s="107">
        <f>A6+0.2</f>
        <v>-2.3399999999999994</v>
      </c>
      <c r="B7" s="107">
        <f>COS(A7)</f>
        <v>-0.69556332646290175</v>
      </c>
    </row>
    <row r="8" spans="1:2" x14ac:dyDescent="0.25">
      <c r="A8" s="107">
        <f>A7+0.2</f>
        <v>-2.1399999999999992</v>
      </c>
      <c r="B8" s="107">
        <f>COS(A8)</f>
        <v>-0.53896144939951074</v>
      </c>
    </row>
    <row r="9" spans="1:2" x14ac:dyDescent="0.25">
      <c r="A9" s="107">
        <f>A8+0.2</f>
        <v>-1.9399999999999993</v>
      </c>
      <c r="B9" s="107">
        <f>COS(A9)</f>
        <v>-0.36087288013976654</v>
      </c>
    </row>
    <row r="10" spans="1:2" x14ac:dyDescent="0.25">
      <c r="A10" s="107">
        <f>A9+0.2</f>
        <v>-1.7399999999999993</v>
      </c>
      <c r="B10" s="107">
        <f>COS(A10)</f>
        <v>-0.16839744794907635</v>
      </c>
    </row>
    <row r="11" spans="1:2" x14ac:dyDescent="0.25">
      <c r="A11" s="107">
        <f>A10+0.2</f>
        <v>-1.5399999999999994</v>
      </c>
      <c r="B11" s="107">
        <f>COS(A11)</f>
        <v>3.0791459082466787E-2</v>
      </c>
    </row>
    <row r="12" spans="1:2" x14ac:dyDescent="0.25">
      <c r="A12" s="107">
        <f>A11+0.2</f>
        <v>-1.3399999999999994</v>
      </c>
      <c r="B12" s="107">
        <f>COS(A12)</f>
        <v>0.22875280780846002</v>
      </c>
    </row>
    <row r="13" spans="1:2" x14ac:dyDescent="0.25">
      <c r="A13" s="107">
        <f>A12+0.2</f>
        <v>-1.1399999999999995</v>
      </c>
      <c r="B13" s="107">
        <f>COS(A13)</f>
        <v>0.41759450395835856</v>
      </c>
    </row>
    <row r="14" spans="1:2" x14ac:dyDescent="0.25">
      <c r="A14" s="107">
        <f>A13+0.2</f>
        <v>-0.9399999999999995</v>
      </c>
      <c r="B14" s="107">
        <f>COS(A14)</f>
        <v>0.58978802503109862</v>
      </c>
    </row>
    <row r="15" spans="1:2" x14ac:dyDescent="0.25">
      <c r="A15" s="107">
        <f>A14+0.2</f>
        <v>-0.73999999999999955</v>
      </c>
      <c r="B15" s="107">
        <f>COS(A15)</f>
        <v>0.73846855872958816</v>
      </c>
    </row>
    <row r="16" spans="1:2" x14ac:dyDescent="0.25">
      <c r="A16" s="107">
        <f>A15+0.2</f>
        <v>-0.53999999999999959</v>
      </c>
      <c r="B16" s="107">
        <f>COS(A16)</f>
        <v>0.85770868136382439</v>
      </c>
    </row>
    <row r="17" spans="1:2" x14ac:dyDescent="0.25">
      <c r="A17" s="107">
        <f>A16+0.2</f>
        <v>-0.33999999999999958</v>
      </c>
      <c r="B17" s="107">
        <f>COS(A17)</f>
        <v>0.94275466552834641</v>
      </c>
    </row>
    <row r="18" spans="1:2" x14ac:dyDescent="0.25">
      <c r="A18" s="107">
        <f>A17+0.2</f>
        <v>-0.13999999999999957</v>
      </c>
      <c r="B18" s="107">
        <f>COS(A18)</f>
        <v>0.99021599621263723</v>
      </c>
    </row>
    <row r="19" spans="1:2" x14ac:dyDescent="0.25">
      <c r="A19" s="107">
        <f>A18+0.2</f>
        <v>6.0000000000000442E-2</v>
      </c>
      <c r="B19" s="107">
        <f>COS(A19)</f>
        <v>0.99820053993520419</v>
      </c>
    </row>
    <row r="20" spans="1:2" x14ac:dyDescent="0.25">
      <c r="A20" s="107">
        <f>A19+0.2</f>
        <v>0.26000000000000045</v>
      </c>
      <c r="B20" s="107">
        <f>COS(A20)</f>
        <v>0.96638997813451311</v>
      </c>
    </row>
    <row r="21" spans="1:2" x14ac:dyDescent="0.25">
      <c r="A21" s="107">
        <f>A20+0.2</f>
        <v>0.46000000000000046</v>
      </c>
      <c r="B21" s="107">
        <f>COS(A21)</f>
        <v>0.89605249752552507</v>
      </c>
    </row>
    <row r="22" spans="1:2" x14ac:dyDescent="0.25">
      <c r="A22" s="107">
        <f>A21+0.2</f>
        <v>0.66000000000000048</v>
      </c>
      <c r="B22" s="107">
        <f>COS(A22)</f>
        <v>0.78999223149736475</v>
      </c>
    </row>
    <row r="23" spans="1:2" x14ac:dyDescent="0.25">
      <c r="A23" s="107">
        <f>A22+0.2</f>
        <v>0.86000000000000054</v>
      </c>
      <c r="B23" s="107">
        <f>COS(A23)</f>
        <v>0.65243746816405146</v>
      </c>
    </row>
    <row r="24" spans="1:2" x14ac:dyDescent="0.25">
      <c r="A24" s="107">
        <f>A23+0.2</f>
        <v>1.0600000000000005</v>
      </c>
      <c r="B24" s="107">
        <f>COS(A24)</f>
        <v>0.48887208186052711</v>
      </c>
    </row>
    <row r="25" spans="1:2" x14ac:dyDescent="0.25">
      <c r="A25" s="107">
        <f>A24+0.2</f>
        <v>1.2600000000000005</v>
      </c>
      <c r="B25" s="107">
        <f>COS(A25)</f>
        <v>0.3058169083782889</v>
      </c>
    </row>
    <row r="26" spans="1:2" x14ac:dyDescent="0.25">
      <c r="A26" s="107">
        <f>A25+0.2</f>
        <v>1.4600000000000004</v>
      </c>
      <c r="B26" s="107">
        <f>COS(A26)</f>
        <v>0.11056977982006914</v>
      </c>
    </row>
    <row r="27" spans="1:2" x14ac:dyDescent="0.25">
      <c r="A27" s="107">
        <f>A26+0.2</f>
        <v>1.6600000000000004</v>
      </c>
      <c r="B27" s="107">
        <f>COS(A27)</f>
        <v>-8.9085416936459411E-2</v>
      </c>
    </row>
    <row r="28" spans="1:2" x14ac:dyDescent="0.25">
      <c r="A28" s="107">
        <f>A27+0.2</f>
        <v>1.8600000000000003</v>
      </c>
      <c r="B28" s="107">
        <f>COS(A28)</f>
        <v>-0.28518905924502108</v>
      </c>
    </row>
    <row r="29" spans="1:2" x14ac:dyDescent="0.25">
      <c r="A29" s="107">
        <f>A28+0.2</f>
        <v>2.0600000000000005</v>
      </c>
      <c r="B29" s="107">
        <f>COS(A29)</f>
        <v>-0.46992311372760259</v>
      </c>
    </row>
    <row r="30" spans="1:2" x14ac:dyDescent="0.25">
      <c r="A30" s="107">
        <f>A29+0.2</f>
        <v>2.2600000000000007</v>
      </c>
      <c r="B30" s="107">
        <f>COS(A30)</f>
        <v>-0.63592281659400307</v>
      </c>
    </row>
    <row r="31" spans="1:2" x14ac:dyDescent="0.25">
      <c r="A31" s="107">
        <f>A30+0.2</f>
        <v>2.4600000000000009</v>
      </c>
      <c r="B31" s="107">
        <f>COS(A31)</f>
        <v>-0.7765702835332936</v>
      </c>
    </row>
    <row r="32" spans="1:2" x14ac:dyDescent="0.25">
      <c r="A32" s="107">
        <f>A31+0.2</f>
        <v>2.660000000000001</v>
      </c>
      <c r="B32" s="107">
        <f>COS(A32)</f>
        <v>-0.88625834387735247</v>
      </c>
    </row>
    <row r="33" spans="1:2" x14ac:dyDescent="0.25">
      <c r="A33" s="107">
        <f>A32+0.2</f>
        <v>2.8600000000000012</v>
      </c>
      <c r="B33" s="107">
        <f>COS(A33)</f>
        <v>-0.96061408080095267</v>
      </c>
    </row>
    <row r="34" spans="1:2" x14ac:dyDescent="0.25">
      <c r="A34" s="107">
        <f>A33+0.2</f>
        <v>3.0600000000000014</v>
      </c>
      <c r="B34" s="107">
        <f>COS(A34)</f>
        <v>-0.99667316571604669</v>
      </c>
    </row>
    <row r="35" spans="1:2" x14ac:dyDescent="0.25">
      <c r="A35" s="107">
        <f>A34+0.08</f>
        <v>3.1400000000000015</v>
      </c>
      <c r="B35" s="107">
        <f>COS(A35)</f>
        <v>-0.9999987317275395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G25" sqref="G25"/>
    </sheetView>
  </sheetViews>
  <sheetFormatPr defaultColWidth="14.42578125" defaultRowHeight="15" customHeight="1" x14ac:dyDescent="0.25"/>
  <cols>
    <col min="1" max="1" width="9.140625" style="57" customWidth="1"/>
    <col min="2" max="2" width="8.7109375" style="1" customWidth="1"/>
    <col min="3" max="3" width="9.140625" style="57" customWidth="1"/>
    <col min="4" max="4" width="8.7109375" style="1" customWidth="1"/>
    <col min="5" max="5" width="9.140625" style="57" customWidth="1"/>
    <col min="6" max="26" width="8.7109375" style="1" customWidth="1"/>
    <col min="27" max="16384" width="14.42578125" style="1"/>
  </cols>
  <sheetData>
    <row r="1" spans="1:26" s="54" customFormat="1" x14ac:dyDescent="0.25">
      <c r="A1" s="55"/>
      <c r="B1" s="53"/>
      <c r="C1" s="55"/>
      <c r="D1" s="53"/>
      <c r="E1" s="55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</row>
    <row r="2" spans="1:26" x14ac:dyDescent="0.25">
      <c r="A2" s="56"/>
      <c r="C2" s="56"/>
      <c r="E2" s="56"/>
    </row>
    <row r="3" spans="1:26" s="54" customFormat="1" x14ac:dyDescent="0.25">
      <c r="A3" s="55"/>
      <c r="B3" s="53"/>
      <c r="C3" s="55"/>
      <c r="D3" s="53"/>
      <c r="E3" s="55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</row>
    <row r="4" spans="1:26" x14ac:dyDescent="0.25">
      <c r="A4" s="56"/>
      <c r="C4" s="56"/>
      <c r="E4" s="56"/>
    </row>
    <row r="5" spans="1:26" s="54" customFormat="1" x14ac:dyDescent="0.25">
      <c r="A5" s="55"/>
      <c r="B5" s="53"/>
      <c r="C5" s="55"/>
      <c r="D5" s="53"/>
      <c r="E5" s="55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</row>
    <row r="6" spans="1:26" x14ac:dyDescent="0.25">
      <c r="A6" s="56"/>
      <c r="C6" s="56"/>
      <c r="E6" s="56"/>
    </row>
    <row r="7" spans="1:26" s="54" customFormat="1" x14ac:dyDescent="0.25">
      <c r="A7" s="55"/>
      <c r="B7" s="53"/>
      <c r="C7" s="55"/>
      <c r="D7" s="53"/>
      <c r="E7" s="55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</row>
    <row r="8" spans="1:26" x14ac:dyDescent="0.25">
      <c r="A8" s="56"/>
      <c r="C8" s="56"/>
      <c r="E8" s="56"/>
    </row>
    <row r="9" spans="1:26" x14ac:dyDescent="0.25">
      <c r="A9" s="55"/>
      <c r="C9" s="55"/>
      <c r="E9" s="55"/>
    </row>
    <row r="10" spans="1:26" x14ac:dyDescent="0.25">
      <c r="A10" s="55"/>
      <c r="C10" s="55"/>
      <c r="E10" s="55"/>
    </row>
    <row r="11" spans="1:26" x14ac:dyDescent="0.25">
      <c r="A11" s="55"/>
      <c r="C11" s="55"/>
      <c r="E11" s="55"/>
    </row>
    <row r="12" spans="1:26" x14ac:dyDescent="0.25">
      <c r="A12" s="55"/>
      <c r="C12" s="55"/>
      <c r="E12" s="55"/>
    </row>
    <row r="13" spans="1:26" x14ac:dyDescent="0.25">
      <c r="A13" s="55"/>
      <c r="C13" s="55"/>
      <c r="E13" s="55"/>
    </row>
    <row r="14" spans="1:26" x14ac:dyDescent="0.25">
      <c r="A14" s="55"/>
      <c r="C14" s="55"/>
      <c r="E14" s="55"/>
    </row>
    <row r="15" spans="1:26" x14ac:dyDescent="0.25">
      <c r="A15" s="55"/>
      <c r="C15" s="55"/>
      <c r="E15" s="55"/>
    </row>
    <row r="16" spans="1:26" x14ac:dyDescent="0.25">
      <c r="A16" s="55"/>
      <c r="C16" s="55"/>
      <c r="E16" s="55"/>
    </row>
    <row r="17" spans="1:5" x14ac:dyDescent="0.25">
      <c r="A17" s="55"/>
      <c r="C17" s="55"/>
      <c r="E17" s="55"/>
    </row>
    <row r="18" spans="1:5" x14ac:dyDescent="0.25">
      <c r="A18" s="55"/>
      <c r="C18" s="55"/>
      <c r="E18" s="55"/>
    </row>
    <row r="19" spans="1:5" x14ac:dyDescent="0.25">
      <c r="A19" s="55"/>
      <c r="C19" s="55"/>
      <c r="E19" s="55"/>
    </row>
    <row r="20" spans="1:5" x14ac:dyDescent="0.25">
      <c r="A20" s="52">
        <v>20</v>
      </c>
      <c r="C20" s="52">
        <v>20</v>
      </c>
      <c r="E20" s="55"/>
    </row>
    <row r="21" spans="1:5" ht="15.75" customHeight="1" x14ac:dyDescent="0.25">
      <c r="A21" s="55"/>
      <c r="B21" s="52">
        <v>21</v>
      </c>
      <c r="C21" s="55"/>
      <c r="E21" s="55"/>
    </row>
    <row r="22" spans="1:5" ht="15.75" customHeight="1" x14ac:dyDescent="0.25">
      <c r="A22" s="52">
        <v>22</v>
      </c>
      <c r="C22" s="52">
        <v>22</v>
      </c>
      <c r="E22" s="55"/>
    </row>
    <row r="23" spans="1:5" ht="15.75" customHeight="1" x14ac:dyDescent="0.25">
      <c r="A23" s="55"/>
      <c r="B23" s="52">
        <v>23</v>
      </c>
      <c r="C23" s="55"/>
      <c r="E23" s="55"/>
    </row>
    <row r="24" spans="1:5" ht="15.75" customHeight="1" x14ac:dyDescent="0.25">
      <c r="A24" s="52">
        <v>24</v>
      </c>
      <c r="C24" s="52">
        <v>24</v>
      </c>
      <c r="E24" s="55"/>
    </row>
    <row r="25" spans="1:5" ht="15.75" customHeight="1" x14ac:dyDescent="0.25">
      <c r="A25" s="55"/>
      <c r="C25" s="55"/>
      <c r="E25" s="55"/>
    </row>
    <row r="26" spans="1:5" ht="15.75" customHeight="1" x14ac:dyDescent="0.25">
      <c r="A26" s="55"/>
      <c r="C26" s="55"/>
      <c r="E26" s="55"/>
    </row>
    <row r="27" spans="1:5" ht="15.75" customHeight="1" x14ac:dyDescent="0.25">
      <c r="A27" s="55"/>
      <c r="C27" s="55"/>
      <c r="E27" s="55"/>
    </row>
    <row r="28" spans="1:5" ht="15.75" customHeight="1" x14ac:dyDescent="0.25">
      <c r="A28" s="55"/>
      <c r="C28" s="55"/>
      <c r="E28" s="55"/>
    </row>
    <row r="29" spans="1:5" ht="15.75" customHeight="1" x14ac:dyDescent="0.25">
      <c r="A29" s="55"/>
      <c r="C29" s="55"/>
      <c r="E29" s="55"/>
    </row>
    <row r="30" spans="1:5" ht="15.75" customHeight="1" x14ac:dyDescent="0.25">
      <c r="A30" s="55"/>
      <c r="C30" s="55"/>
      <c r="E30" s="55"/>
    </row>
    <row r="31" spans="1:5" ht="15.75" customHeight="1" x14ac:dyDescent="0.25">
      <c r="A31" s="55"/>
      <c r="C31" s="55"/>
      <c r="E31" s="55"/>
    </row>
    <row r="32" spans="1:5" ht="15.75" customHeight="1" x14ac:dyDescent="0.25">
      <c r="A32" s="55"/>
      <c r="C32" s="55"/>
      <c r="E32" s="55"/>
    </row>
    <row r="33" spans="1:5" ht="15.75" customHeight="1" x14ac:dyDescent="0.25">
      <c r="A33" s="55"/>
      <c r="C33" s="55"/>
      <c r="E33" s="55"/>
    </row>
    <row r="34" spans="1:5" ht="15.75" customHeight="1" x14ac:dyDescent="0.25">
      <c r="A34" s="55"/>
      <c r="C34" s="55"/>
      <c r="E34" s="55"/>
    </row>
    <row r="35" spans="1:5" ht="15.75" customHeight="1" x14ac:dyDescent="0.25">
      <c r="A35" s="55"/>
      <c r="C35" s="55"/>
      <c r="E35" s="55"/>
    </row>
    <row r="36" spans="1:5" ht="15.75" customHeight="1" x14ac:dyDescent="0.25">
      <c r="A36" s="55"/>
      <c r="C36" s="55"/>
      <c r="E36" s="55"/>
    </row>
    <row r="37" spans="1:5" ht="15.75" customHeight="1" x14ac:dyDescent="0.25">
      <c r="A37" s="55"/>
      <c r="C37" s="55"/>
      <c r="E37" s="55"/>
    </row>
    <row r="38" spans="1:5" ht="15.75" customHeight="1" x14ac:dyDescent="0.25">
      <c r="A38" s="55"/>
      <c r="C38" s="55"/>
      <c r="E38" s="55"/>
    </row>
    <row r="39" spans="1:5" ht="15.75" customHeight="1" x14ac:dyDescent="0.25">
      <c r="A39" s="55"/>
      <c r="C39" s="55"/>
      <c r="E39" s="55"/>
    </row>
    <row r="40" spans="1:5" ht="15.75" customHeight="1" x14ac:dyDescent="0.25">
      <c r="A40" s="55"/>
      <c r="C40" s="55"/>
      <c r="E40" s="55"/>
    </row>
    <row r="41" spans="1:5" ht="15.75" customHeight="1" x14ac:dyDescent="0.25">
      <c r="A41" s="55"/>
      <c r="C41" s="55"/>
      <c r="E41" s="55"/>
    </row>
    <row r="42" spans="1:5" ht="15.75" customHeight="1" x14ac:dyDescent="0.25">
      <c r="A42" s="55"/>
      <c r="C42" s="55"/>
      <c r="E42" s="55"/>
    </row>
    <row r="43" spans="1:5" ht="15.75" customHeight="1" x14ac:dyDescent="0.25">
      <c r="A43" s="55"/>
      <c r="C43" s="55"/>
      <c r="E43" s="55"/>
    </row>
    <row r="44" spans="1:5" ht="15.75" customHeight="1" x14ac:dyDescent="0.25">
      <c r="A44" s="55"/>
      <c r="C44" s="55"/>
      <c r="E44" s="55"/>
    </row>
    <row r="45" spans="1:5" ht="15.75" customHeight="1" x14ac:dyDescent="0.25">
      <c r="A45" s="55"/>
      <c r="C45" s="55"/>
      <c r="E45" s="55"/>
    </row>
    <row r="46" spans="1:5" ht="15.75" customHeight="1" x14ac:dyDescent="0.25">
      <c r="A46" s="55"/>
      <c r="C46" s="55"/>
      <c r="E46" s="55"/>
    </row>
    <row r="47" spans="1:5" ht="15.75" customHeight="1" x14ac:dyDescent="0.25">
      <c r="A47" s="55"/>
      <c r="C47" s="55"/>
      <c r="E47" s="55"/>
    </row>
    <row r="48" spans="1:5" ht="15.75" customHeight="1" x14ac:dyDescent="0.25">
      <c r="A48" s="55"/>
      <c r="C48" s="55"/>
      <c r="E48" s="55"/>
    </row>
    <row r="49" spans="1:5" ht="15.75" customHeight="1" x14ac:dyDescent="0.25">
      <c r="A49" s="55"/>
      <c r="C49" s="55"/>
      <c r="E49" s="55"/>
    </row>
    <row r="50" spans="1:5" ht="15.75" customHeight="1" x14ac:dyDescent="0.25">
      <c r="A50" s="55"/>
      <c r="C50" s="55"/>
      <c r="E50" s="55"/>
    </row>
    <row r="51" spans="1:5" ht="15.75" customHeight="1" x14ac:dyDescent="0.25">
      <c r="A51" s="55"/>
      <c r="C51" s="55"/>
      <c r="E51" s="55"/>
    </row>
    <row r="52" spans="1:5" ht="15.75" customHeight="1" x14ac:dyDescent="0.25">
      <c r="A52" s="55"/>
      <c r="C52" s="55"/>
      <c r="E52" s="55"/>
    </row>
    <row r="53" spans="1:5" ht="15.75" customHeight="1" x14ac:dyDescent="0.25">
      <c r="A53" s="55"/>
      <c r="C53" s="55"/>
      <c r="E53" s="55"/>
    </row>
    <row r="54" spans="1:5" ht="15.75" customHeight="1" x14ac:dyDescent="0.25">
      <c r="A54" s="55"/>
      <c r="C54" s="55"/>
      <c r="E54" s="55"/>
    </row>
    <row r="55" spans="1:5" ht="15.75" customHeight="1" x14ac:dyDescent="0.25">
      <c r="A55" s="55"/>
      <c r="C55" s="55"/>
      <c r="E55" s="55"/>
    </row>
    <row r="56" spans="1:5" ht="15.75" customHeight="1" x14ac:dyDescent="0.25">
      <c r="A56" s="55"/>
      <c r="C56" s="55"/>
      <c r="E56" s="55"/>
    </row>
    <row r="57" spans="1:5" ht="15.75" customHeight="1" x14ac:dyDescent="0.25">
      <c r="A57" s="55"/>
      <c r="C57" s="55"/>
      <c r="E57" s="55"/>
    </row>
    <row r="58" spans="1:5" ht="15.75" customHeight="1" x14ac:dyDescent="0.25">
      <c r="A58" s="55"/>
      <c r="C58" s="55"/>
      <c r="E58" s="55"/>
    </row>
    <row r="59" spans="1:5" ht="15.75" customHeight="1" x14ac:dyDescent="0.25">
      <c r="A59" s="55"/>
      <c r="C59" s="55"/>
      <c r="E59" s="55"/>
    </row>
    <row r="60" spans="1:5" ht="15.75" customHeight="1" x14ac:dyDescent="0.25">
      <c r="A60" s="55"/>
      <c r="C60" s="55"/>
      <c r="E60" s="55"/>
    </row>
    <row r="61" spans="1:5" ht="15.75" customHeight="1" x14ac:dyDescent="0.25">
      <c r="A61" s="55"/>
      <c r="C61" s="55"/>
      <c r="E61" s="55"/>
    </row>
    <row r="62" spans="1:5" ht="15.75" customHeight="1" x14ac:dyDescent="0.25">
      <c r="A62" s="55"/>
      <c r="C62" s="55"/>
      <c r="E62" s="55"/>
    </row>
    <row r="63" spans="1:5" ht="15.75" customHeight="1" x14ac:dyDescent="0.25">
      <c r="A63" s="55"/>
      <c r="C63" s="55"/>
      <c r="E63" s="55"/>
    </row>
    <row r="64" spans="1:5" ht="15.75" customHeight="1" x14ac:dyDescent="0.25">
      <c r="A64" s="55"/>
      <c r="C64" s="55"/>
      <c r="E64" s="55"/>
    </row>
    <row r="65" spans="1:5" ht="15.75" customHeight="1" x14ac:dyDescent="0.25">
      <c r="A65" s="55"/>
      <c r="C65" s="55"/>
      <c r="E65" s="55"/>
    </row>
    <row r="66" spans="1:5" ht="15.75" customHeight="1" x14ac:dyDescent="0.25">
      <c r="A66" s="55"/>
      <c r="C66" s="55"/>
      <c r="E66" s="55"/>
    </row>
    <row r="67" spans="1:5" ht="15.75" customHeight="1" x14ac:dyDescent="0.25">
      <c r="A67" s="55"/>
      <c r="C67" s="55"/>
      <c r="E67" s="55"/>
    </row>
    <row r="68" spans="1:5" ht="15.75" customHeight="1" x14ac:dyDescent="0.25">
      <c r="A68" s="55"/>
      <c r="C68" s="55"/>
      <c r="E68" s="55"/>
    </row>
    <row r="69" spans="1:5" ht="15.75" customHeight="1" x14ac:dyDescent="0.25">
      <c r="A69" s="55"/>
      <c r="C69" s="55"/>
      <c r="E69" s="55"/>
    </row>
    <row r="70" spans="1:5" ht="15.75" customHeight="1" x14ac:dyDescent="0.25">
      <c r="A70" s="55"/>
      <c r="C70" s="55"/>
      <c r="E70" s="55"/>
    </row>
    <row r="71" spans="1:5" ht="15.75" customHeight="1" x14ac:dyDescent="0.25">
      <c r="A71" s="55"/>
      <c r="C71" s="55"/>
      <c r="E71" s="55"/>
    </row>
    <row r="72" spans="1:5" ht="15.75" customHeight="1" x14ac:dyDescent="0.25">
      <c r="A72" s="55"/>
      <c r="C72" s="55"/>
      <c r="E72" s="55"/>
    </row>
    <row r="73" spans="1:5" ht="15.75" customHeight="1" x14ac:dyDescent="0.25">
      <c r="A73" s="55"/>
      <c r="C73" s="55"/>
      <c r="E73" s="55"/>
    </row>
    <row r="74" spans="1:5" ht="15.75" customHeight="1" x14ac:dyDescent="0.25">
      <c r="A74" s="55"/>
      <c r="C74" s="55"/>
      <c r="E74" s="55"/>
    </row>
    <row r="75" spans="1:5" ht="15.75" customHeight="1" x14ac:dyDescent="0.25">
      <c r="A75" s="55"/>
      <c r="C75" s="55"/>
      <c r="E75" s="55"/>
    </row>
    <row r="76" spans="1:5" ht="15.75" customHeight="1" x14ac:dyDescent="0.25">
      <c r="A76" s="55"/>
      <c r="C76" s="55"/>
      <c r="E76" s="55"/>
    </row>
    <row r="77" spans="1:5" ht="15.75" customHeight="1" x14ac:dyDescent="0.25">
      <c r="A77" s="55"/>
      <c r="C77" s="55"/>
      <c r="E77" s="55"/>
    </row>
    <row r="78" spans="1:5" ht="15.75" customHeight="1" x14ac:dyDescent="0.25">
      <c r="A78" s="55"/>
      <c r="C78" s="55"/>
      <c r="E78" s="55"/>
    </row>
    <row r="79" spans="1:5" ht="15.75" customHeight="1" x14ac:dyDescent="0.25">
      <c r="A79" s="55"/>
      <c r="C79" s="55"/>
      <c r="E79" s="55"/>
    </row>
    <row r="80" spans="1:5" ht="15.75" customHeight="1" x14ac:dyDescent="0.25">
      <c r="A80" s="55"/>
      <c r="C80" s="55"/>
      <c r="E80" s="55"/>
    </row>
    <row r="81" spans="1:5" ht="15.75" customHeight="1" x14ac:dyDescent="0.25">
      <c r="A81" s="55"/>
      <c r="C81" s="55"/>
      <c r="E81" s="55"/>
    </row>
    <row r="82" spans="1:5" ht="15.75" customHeight="1" x14ac:dyDescent="0.25">
      <c r="A82" s="55"/>
      <c r="C82" s="55"/>
      <c r="E82" s="55"/>
    </row>
    <row r="83" spans="1:5" ht="15.75" customHeight="1" x14ac:dyDescent="0.25">
      <c r="A83" s="55"/>
      <c r="C83" s="55"/>
      <c r="E83" s="55"/>
    </row>
    <row r="84" spans="1:5" ht="15.75" customHeight="1" x14ac:dyDescent="0.25">
      <c r="A84" s="55"/>
      <c r="C84" s="55"/>
      <c r="E84" s="55"/>
    </row>
    <row r="85" spans="1:5" ht="15.75" customHeight="1" x14ac:dyDescent="0.25">
      <c r="A85" s="55"/>
      <c r="C85" s="55"/>
      <c r="E85" s="55"/>
    </row>
    <row r="86" spans="1:5" ht="15.75" customHeight="1" x14ac:dyDescent="0.25">
      <c r="A86" s="55"/>
      <c r="C86" s="55"/>
      <c r="E86" s="55"/>
    </row>
    <row r="87" spans="1:5" ht="15.75" customHeight="1" x14ac:dyDescent="0.25">
      <c r="A87" s="55"/>
      <c r="C87" s="55"/>
      <c r="E87" s="55"/>
    </row>
    <row r="88" spans="1:5" ht="15.75" customHeight="1" x14ac:dyDescent="0.25">
      <c r="A88" s="55"/>
      <c r="C88" s="55"/>
      <c r="E88" s="55"/>
    </row>
    <row r="89" spans="1:5" ht="15.75" customHeight="1" x14ac:dyDescent="0.25">
      <c r="A89" s="55"/>
      <c r="C89" s="55"/>
      <c r="E89" s="55"/>
    </row>
    <row r="90" spans="1:5" ht="15.75" customHeight="1" x14ac:dyDescent="0.25">
      <c r="A90" s="55"/>
      <c r="C90" s="55"/>
      <c r="E90" s="55"/>
    </row>
    <row r="91" spans="1:5" ht="15.75" customHeight="1" x14ac:dyDescent="0.25">
      <c r="A91" s="55"/>
      <c r="C91" s="55"/>
      <c r="E91" s="55"/>
    </row>
    <row r="92" spans="1:5" ht="15.75" customHeight="1" x14ac:dyDescent="0.25">
      <c r="A92" s="55"/>
      <c r="C92" s="55"/>
      <c r="E92" s="55"/>
    </row>
    <row r="93" spans="1:5" ht="15.75" customHeight="1" x14ac:dyDescent="0.25">
      <c r="A93" s="55"/>
      <c r="C93" s="55"/>
      <c r="E93" s="55"/>
    </row>
    <row r="94" spans="1:5" ht="15.75" customHeight="1" x14ac:dyDescent="0.25">
      <c r="A94" s="55"/>
      <c r="C94" s="55"/>
      <c r="E94" s="55"/>
    </row>
    <row r="95" spans="1:5" ht="15.75" customHeight="1" x14ac:dyDescent="0.25">
      <c r="A95" s="55"/>
      <c r="C95" s="55"/>
      <c r="E95" s="55"/>
    </row>
    <row r="96" spans="1:5" ht="15.75" customHeight="1" x14ac:dyDescent="0.25">
      <c r="A96" s="55"/>
      <c r="C96" s="55"/>
      <c r="E96" s="55"/>
    </row>
    <row r="97" spans="1:5" ht="15.75" customHeight="1" x14ac:dyDescent="0.25">
      <c r="A97" s="55"/>
      <c r="C97" s="55"/>
      <c r="E97" s="55"/>
    </row>
    <row r="98" spans="1:5" ht="15.75" customHeight="1" x14ac:dyDescent="0.25">
      <c r="A98" s="55"/>
      <c r="C98" s="55"/>
      <c r="E98" s="55"/>
    </row>
    <row r="99" spans="1:5" ht="15.75" customHeight="1" x14ac:dyDescent="0.25">
      <c r="A99" s="55"/>
      <c r="C99" s="55"/>
      <c r="E99" s="55"/>
    </row>
    <row r="100" spans="1:5" ht="15.75" customHeight="1" x14ac:dyDescent="0.25">
      <c r="A100" s="55"/>
      <c r="C100" s="55"/>
      <c r="E100" s="55"/>
    </row>
    <row r="101" spans="1:5" ht="15.75" customHeight="1" x14ac:dyDescent="0.25">
      <c r="A101" s="55"/>
      <c r="C101" s="55"/>
      <c r="E101" s="55"/>
    </row>
    <row r="102" spans="1:5" ht="15.75" customHeight="1" x14ac:dyDescent="0.25">
      <c r="A102" s="55"/>
      <c r="C102" s="55"/>
      <c r="E102" s="55"/>
    </row>
    <row r="103" spans="1:5" ht="15.75" customHeight="1" x14ac:dyDescent="0.25">
      <c r="A103" s="55"/>
      <c r="C103" s="55"/>
      <c r="E103" s="55"/>
    </row>
    <row r="104" spans="1:5" ht="15.75" customHeight="1" x14ac:dyDescent="0.25">
      <c r="A104" s="55"/>
      <c r="C104" s="55"/>
      <c r="E104" s="55"/>
    </row>
    <row r="105" spans="1:5" ht="15.75" customHeight="1" x14ac:dyDescent="0.25">
      <c r="A105" s="55"/>
      <c r="C105" s="55"/>
      <c r="E105" s="55"/>
    </row>
    <row r="106" spans="1:5" ht="15.75" customHeight="1" x14ac:dyDescent="0.25">
      <c r="A106" s="55"/>
      <c r="C106" s="55"/>
      <c r="E106" s="55"/>
    </row>
    <row r="107" spans="1:5" ht="15.75" customHeight="1" x14ac:dyDescent="0.25">
      <c r="A107" s="55"/>
      <c r="C107" s="55"/>
      <c r="E107" s="55"/>
    </row>
    <row r="108" spans="1:5" ht="15.75" customHeight="1" x14ac:dyDescent="0.25">
      <c r="A108" s="55"/>
      <c r="C108" s="55"/>
      <c r="E108" s="55"/>
    </row>
    <row r="109" spans="1:5" ht="15.75" customHeight="1" x14ac:dyDescent="0.25">
      <c r="A109" s="55"/>
      <c r="C109" s="55"/>
      <c r="E109" s="55"/>
    </row>
    <row r="110" spans="1:5" ht="15.75" customHeight="1" x14ac:dyDescent="0.25">
      <c r="A110" s="55"/>
      <c r="C110" s="55"/>
      <c r="E110" s="55"/>
    </row>
    <row r="111" spans="1:5" ht="15.75" customHeight="1" x14ac:dyDescent="0.25">
      <c r="A111" s="55"/>
      <c r="C111" s="55"/>
      <c r="E111" s="55"/>
    </row>
    <row r="112" spans="1:5" ht="15.75" customHeight="1" x14ac:dyDescent="0.25">
      <c r="A112" s="55"/>
      <c r="C112" s="55"/>
      <c r="E112" s="55"/>
    </row>
    <row r="113" spans="1:5" ht="15.75" customHeight="1" x14ac:dyDescent="0.25">
      <c r="A113" s="55"/>
      <c r="C113" s="55"/>
      <c r="E113" s="55"/>
    </row>
    <row r="114" spans="1:5" ht="15.75" customHeight="1" x14ac:dyDescent="0.25">
      <c r="A114" s="55"/>
      <c r="C114" s="55"/>
      <c r="E114" s="55"/>
    </row>
    <row r="115" spans="1:5" ht="15.75" customHeight="1" x14ac:dyDescent="0.25">
      <c r="A115" s="55"/>
      <c r="C115" s="55"/>
      <c r="E115" s="55"/>
    </row>
    <row r="116" spans="1:5" ht="15.75" customHeight="1" x14ac:dyDescent="0.25">
      <c r="A116" s="55"/>
      <c r="C116" s="55"/>
      <c r="E116" s="55"/>
    </row>
    <row r="117" spans="1:5" ht="15.75" customHeight="1" x14ac:dyDescent="0.25">
      <c r="A117" s="55"/>
      <c r="C117" s="55"/>
      <c r="E117" s="55"/>
    </row>
    <row r="118" spans="1:5" ht="15.75" customHeight="1" x14ac:dyDescent="0.25">
      <c r="A118" s="55"/>
      <c r="C118" s="55"/>
      <c r="E118" s="55"/>
    </row>
    <row r="119" spans="1:5" ht="15.75" customHeight="1" x14ac:dyDescent="0.25">
      <c r="A119" s="55"/>
      <c r="C119" s="55"/>
      <c r="E119" s="55"/>
    </row>
    <row r="120" spans="1:5" ht="15.75" customHeight="1" x14ac:dyDescent="0.25">
      <c r="A120" s="55"/>
      <c r="C120" s="55"/>
      <c r="E120" s="55"/>
    </row>
    <row r="121" spans="1:5" ht="15.75" customHeight="1" x14ac:dyDescent="0.25">
      <c r="A121" s="55"/>
      <c r="C121" s="55"/>
      <c r="E121" s="55"/>
    </row>
    <row r="122" spans="1:5" ht="15.75" customHeight="1" x14ac:dyDescent="0.25">
      <c r="A122" s="55"/>
      <c r="C122" s="55"/>
      <c r="E122" s="55"/>
    </row>
    <row r="123" spans="1:5" ht="15.75" customHeight="1" x14ac:dyDescent="0.25">
      <c r="A123" s="55"/>
      <c r="C123" s="55"/>
      <c r="E123" s="55"/>
    </row>
    <row r="124" spans="1:5" ht="15.75" customHeight="1" x14ac:dyDescent="0.25">
      <c r="A124" s="55"/>
      <c r="C124" s="55"/>
      <c r="E124" s="55"/>
    </row>
    <row r="125" spans="1:5" ht="15.75" customHeight="1" x14ac:dyDescent="0.25">
      <c r="A125" s="55"/>
      <c r="C125" s="55"/>
      <c r="E125" s="55"/>
    </row>
    <row r="126" spans="1:5" ht="15.75" customHeight="1" x14ac:dyDescent="0.25">
      <c r="A126" s="55"/>
      <c r="C126" s="55"/>
      <c r="E126" s="55"/>
    </row>
    <row r="127" spans="1:5" ht="15.75" customHeight="1" x14ac:dyDescent="0.25">
      <c r="A127" s="55"/>
      <c r="C127" s="55"/>
      <c r="E127" s="55"/>
    </row>
    <row r="128" spans="1:5" ht="15.75" customHeight="1" x14ac:dyDescent="0.25">
      <c r="A128" s="55"/>
      <c r="C128" s="55"/>
      <c r="E128" s="55"/>
    </row>
    <row r="129" spans="1:5" ht="15.75" customHeight="1" x14ac:dyDescent="0.25">
      <c r="A129" s="55"/>
      <c r="C129" s="55"/>
      <c r="E129" s="55"/>
    </row>
    <row r="130" spans="1:5" ht="15.75" customHeight="1" x14ac:dyDescent="0.25">
      <c r="A130" s="55"/>
      <c r="C130" s="55"/>
      <c r="E130" s="55"/>
    </row>
    <row r="131" spans="1:5" ht="15.75" customHeight="1" x14ac:dyDescent="0.25">
      <c r="A131" s="55"/>
      <c r="C131" s="55"/>
      <c r="E131" s="55"/>
    </row>
    <row r="132" spans="1:5" ht="15.75" customHeight="1" x14ac:dyDescent="0.25">
      <c r="A132" s="55"/>
      <c r="C132" s="55"/>
      <c r="E132" s="55"/>
    </row>
    <row r="133" spans="1:5" ht="15.75" customHeight="1" x14ac:dyDescent="0.25">
      <c r="A133" s="55"/>
      <c r="C133" s="55"/>
      <c r="E133" s="55"/>
    </row>
    <row r="134" spans="1:5" ht="15.75" customHeight="1" x14ac:dyDescent="0.25">
      <c r="A134" s="55"/>
      <c r="C134" s="55"/>
      <c r="E134" s="55"/>
    </row>
    <row r="135" spans="1:5" ht="15.75" customHeight="1" x14ac:dyDescent="0.25">
      <c r="A135" s="55"/>
      <c r="C135" s="55"/>
      <c r="E135" s="55"/>
    </row>
    <row r="136" spans="1:5" ht="15.75" customHeight="1" x14ac:dyDescent="0.25">
      <c r="A136" s="55"/>
      <c r="C136" s="55"/>
      <c r="E136" s="55"/>
    </row>
    <row r="137" spans="1:5" ht="15.75" customHeight="1" x14ac:dyDescent="0.25">
      <c r="A137" s="55"/>
      <c r="C137" s="55"/>
      <c r="E137" s="55"/>
    </row>
    <row r="138" spans="1:5" ht="15.75" customHeight="1" x14ac:dyDescent="0.25">
      <c r="A138" s="55"/>
      <c r="C138" s="55"/>
      <c r="E138" s="55"/>
    </row>
    <row r="139" spans="1:5" ht="15.75" customHeight="1" x14ac:dyDescent="0.25">
      <c r="A139" s="55"/>
      <c r="C139" s="55"/>
      <c r="E139" s="55"/>
    </row>
    <row r="140" spans="1:5" ht="15.75" customHeight="1" x14ac:dyDescent="0.25">
      <c r="A140" s="55"/>
      <c r="C140" s="55"/>
      <c r="E140" s="55"/>
    </row>
    <row r="141" spans="1:5" ht="15.75" customHeight="1" x14ac:dyDescent="0.25">
      <c r="A141" s="55"/>
      <c r="C141" s="55"/>
      <c r="E141" s="55"/>
    </row>
    <row r="142" spans="1:5" ht="15.75" customHeight="1" x14ac:dyDescent="0.25">
      <c r="A142" s="55"/>
      <c r="C142" s="55"/>
      <c r="E142" s="55"/>
    </row>
    <row r="143" spans="1:5" ht="15.75" customHeight="1" x14ac:dyDescent="0.25">
      <c r="A143" s="55"/>
      <c r="C143" s="55"/>
      <c r="E143" s="55"/>
    </row>
    <row r="144" spans="1:5" ht="15.75" customHeight="1" x14ac:dyDescent="0.25">
      <c r="A144" s="55"/>
      <c r="C144" s="55"/>
      <c r="E144" s="55"/>
    </row>
    <row r="145" spans="1:5" ht="15.75" customHeight="1" x14ac:dyDescent="0.25">
      <c r="A145" s="55"/>
      <c r="C145" s="55"/>
      <c r="E145" s="55"/>
    </row>
    <row r="146" spans="1:5" ht="15.75" customHeight="1" x14ac:dyDescent="0.25">
      <c r="A146" s="55"/>
      <c r="C146" s="55"/>
      <c r="E146" s="55"/>
    </row>
    <row r="147" spans="1:5" ht="15.75" customHeight="1" x14ac:dyDescent="0.25">
      <c r="A147" s="55"/>
      <c r="C147" s="55"/>
      <c r="E147" s="55"/>
    </row>
    <row r="148" spans="1:5" ht="15.75" customHeight="1" x14ac:dyDescent="0.25">
      <c r="A148" s="55"/>
      <c r="C148" s="55"/>
      <c r="E148" s="55"/>
    </row>
    <row r="149" spans="1:5" ht="15.75" customHeight="1" x14ac:dyDescent="0.25">
      <c r="A149" s="55"/>
      <c r="C149" s="55"/>
      <c r="E149" s="55"/>
    </row>
    <row r="150" spans="1:5" ht="15.75" customHeight="1" x14ac:dyDescent="0.25">
      <c r="A150" s="55"/>
      <c r="C150" s="55"/>
      <c r="E150" s="55"/>
    </row>
    <row r="151" spans="1:5" ht="15.75" customHeight="1" x14ac:dyDescent="0.25">
      <c r="A151" s="55"/>
      <c r="C151" s="55"/>
      <c r="E151" s="55"/>
    </row>
    <row r="152" spans="1:5" ht="15.75" customHeight="1" x14ac:dyDescent="0.25">
      <c r="A152" s="55"/>
      <c r="C152" s="55"/>
      <c r="E152" s="55"/>
    </row>
    <row r="153" spans="1:5" ht="15.75" customHeight="1" x14ac:dyDescent="0.25">
      <c r="A153" s="55"/>
      <c r="C153" s="55"/>
      <c r="E153" s="55"/>
    </row>
    <row r="154" spans="1:5" ht="15.75" customHeight="1" x14ac:dyDescent="0.25">
      <c r="A154" s="55"/>
      <c r="C154" s="55"/>
      <c r="E154" s="55"/>
    </row>
    <row r="155" spans="1:5" ht="15.75" customHeight="1" x14ac:dyDescent="0.25">
      <c r="A155" s="55"/>
      <c r="C155" s="55"/>
      <c r="E155" s="55"/>
    </row>
    <row r="156" spans="1:5" ht="15.75" customHeight="1" x14ac:dyDescent="0.25">
      <c r="A156" s="55"/>
      <c r="C156" s="55"/>
      <c r="E156" s="55"/>
    </row>
    <row r="157" spans="1:5" ht="15.75" customHeight="1" x14ac:dyDescent="0.25">
      <c r="A157" s="55"/>
      <c r="C157" s="55"/>
      <c r="E157" s="55"/>
    </row>
    <row r="158" spans="1:5" ht="15.75" customHeight="1" x14ac:dyDescent="0.25">
      <c r="A158" s="55"/>
      <c r="C158" s="55"/>
      <c r="E158" s="55"/>
    </row>
    <row r="159" spans="1:5" ht="15.75" customHeight="1" x14ac:dyDescent="0.25">
      <c r="A159" s="55"/>
      <c r="C159" s="55"/>
      <c r="E159" s="55"/>
    </row>
    <row r="160" spans="1:5" ht="15.75" customHeight="1" x14ac:dyDescent="0.25">
      <c r="A160" s="55"/>
      <c r="C160" s="55"/>
      <c r="E160" s="55"/>
    </row>
    <row r="161" spans="1:5" ht="15.75" customHeight="1" x14ac:dyDescent="0.25">
      <c r="A161" s="55"/>
      <c r="C161" s="55"/>
      <c r="E161" s="55"/>
    </row>
    <row r="162" spans="1:5" ht="15.75" customHeight="1" x14ac:dyDescent="0.25">
      <c r="A162" s="55"/>
      <c r="C162" s="55"/>
      <c r="E162" s="55"/>
    </row>
    <row r="163" spans="1:5" ht="15.75" customHeight="1" x14ac:dyDescent="0.25">
      <c r="A163" s="55"/>
      <c r="C163" s="55"/>
      <c r="E163" s="55"/>
    </row>
    <row r="164" spans="1:5" ht="15.75" customHeight="1" x14ac:dyDescent="0.25">
      <c r="A164" s="55"/>
      <c r="C164" s="55"/>
      <c r="E164" s="55"/>
    </row>
    <row r="165" spans="1:5" ht="15.75" customHeight="1" x14ac:dyDescent="0.25">
      <c r="A165" s="55"/>
      <c r="C165" s="55"/>
      <c r="E165" s="55"/>
    </row>
    <row r="166" spans="1:5" ht="15.75" customHeight="1" x14ac:dyDescent="0.25">
      <c r="A166" s="55"/>
      <c r="C166" s="55"/>
      <c r="E166" s="55"/>
    </row>
    <row r="167" spans="1:5" ht="15.75" customHeight="1" x14ac:dyDescent="0.25">
      <c r="A167" s="55"/>
      <c r="C167" s="55"/>
      <c r="E167" s="55"/>
    </row>
    <row r="168" spans="1:5" ht="15.75" customHeight="1" x14ac:dyDescent="0.25">
      <c r="A168" s="55"/>
      <c r="C168" s="55"/>
      <c r="E168" s="55"/>
    </row>
    <row r="169" spans="1:5" ht="15.75" customHeight="1" x14ac:dyDescent="0.25">
      <c r="A169" s="55"/>
      <c r="C169" s="55"/>
      <c r="E169" s="55"/>
    </row>
    <row r="170" spans="1:5" ht="15.75" customHeight="1" x14ac:dyDescent="0.25">
      <c r="A170" s="55"/>
      <c r="C170" s="55"/>
      <c r="E170" s="55"/>
    </row>
    <row r="171" spans="1:5" ht="15.75" customHeight="1" x14ac:dyDescent="0.25">
      <c r="A171" s="55"/>
      <c r="C171" s="55"/>
      <c r="E171" s="55"/>
    </row>
    <row r="172" spans="1:5" ht="15.75" customHeight="1" x14ac:dyDescent="0.25">
      <c r="A172" s="55"/>
      <c r="C172" s="55"/>
      <c r="E172" s="55"/>
    </row>
    <row r="173" spans="1:5" ht="15.75" customHeight="1" x14ac:dyDescent="0.25">
      <c r="A173" s="55"/>
      <c r="C173" s="55"/>
      <c r="E173" s="55"/>
    </row>
    <row r="174" spans="1:5" ht="15.75" customHeight="1" x14ac:dyDescent="0.25">
      <c r="A174" s="55"/>
      <c r="C174" s="55"/>
      <c r="E174" s="55"/>
    </row>
    <row r="175" spans="1:5" ht="15.75" customHeight="1" x14ac:dyDescent="0.25">
      <c r="A175" s="55"/>
      <c r="C175" s="55"/>
      <c r="E175" s="55"/>
    </row>
    <row r="176" spans="1:5" ht="15.75" customHeight="1" x14ac:dyDescent="0.25">
      <c r="A176" s="55"/>
      <c r="C176" s="55"/>
      <c r="E176" s="55"/>
    </row>
    <row r="177" spans="1:5" ht="15.75" customHeight="1" x14ac:dyDescent="0.25">
      <c r="A177" s="55"/>
      <c r="C177" s="55"/>
      <c r="E177" s="55"/>
    </row>
    <row r="178" spans="1:5" ht="15.75" customHeight="1" x14ac:dyDescent="0.25">
      <c r="A178" s="55"/>
      <c r="C178" s="55"/>
      <c r="E178" s="55"/>
    </row>
    <row r="179" spans="1:5" ht="15.75" customHeight="1" x14ac:dyDescent="0.25">
      <c r="A179" s="55"/>
      <c r="C179" s="55"/>
      <c r="E179" s="55"/>
    </row>
    <row r="180" spans="1:5" ht="15.75" customHeight="1" x14ac:dyDescent="0.25">
      <c r="A180" s="55"/>
      <c r="C180" s="55"/>
      <c r="E180" s="55"/>
    </row>
    <row r="181" spans="1:5" ht="15.75" customHeight="1" x14ac:dyDescent="0.25">
      <c r="A181" s="55"/>
      <c r="C181" s="55"/>
      <c r="E181" s="55"/>
    </row>
    <row r="182" spans="1:5" ht="15.75" customHeight="1" x14ac:dyDescent="0.25">
      <c r="A182" s="55"/>
      <c r="C182" s="55"/>
      <c r="E182" s="55"/>
    </row>
    <row r="183" spans="1:5" ht="15.75" customHeight="1" x14ac:dyDescent="0.25">
      <c r="A183" s="55"/>
      <c r="C183" s="55"/>
      <c r="E183" s="55"/>
    </row>
    <row r="184" spans="1:5" ht="15.75" customHeight="1" x14ac:dyDescent="0.25">
      <c r="A184" s="55"/>
      <c r="C184" s="55"/>
      <c r="E184" s="55"/>
    </row>
    <row r="185" spans="1:5" ht="15.75" customHeight="1" x14ac:dyDescent="0.25">
      <c r="A185" s="55"/>
      <c r="C185" s="55"/>
      <c r="E185" s="55"/>
    </row>
    <row r="186" spans="1:5" ht="15.75" customHeight="1" x14ac:dyDescent="0.25">
      <c r="A186" s="55"/>
      <c r="C186" s="55"/>
      <c r="E186" s="55"/>
    </row>
    <row r="187" spans="1:5" ht="15.75" customHeight="1" x14ac:dyDescent="0.25">
      <c r="A187" s="55"/>
      <c r="C187" s="55"/>
      <c r="E187" s="55"/>
    </row>
    <row r="188" spans="1:5" ht="15.75" customHeight="1" x14ac:dyDescent="0.25">
      <c r="A188" s="55"/>
      <c r="C188" s="55"/>
      <c r="E188" s="55"/>
    </row>
    <row r="189" spans="1:5" ht="15.75" customHeight="1" x14ac:dyDescent="0.25">
      <c r="A189" s="55"/>
      <c r="C189" s="55"/>
      <c r="E189" s="55"/>
    </row>
    <row r="190" spans="1:5" ht="15.75" customHeight="1" x14ac:dyDescent="0.25">
      <c r="A190" s="55"/>
      <c r="C190" s="55"/>
      <c r="E190" s="55"/>
    </row>
    <row r="191" spans="1:5" ht="15.75" customHeight="1" x14ac:dyDescent="0.25">
      <c r="A191" s="55"/>
      <c r="C191" s="55"/>
      <c r="E191" s="55"/>
    </row>
    <row r="192" spans="1:5" ht="15.75" customHeight="1" x14ac:dyDescent="0.25">
      <c r="A192" s="55"/>
      <c r="C192" s="55"/>
      <c r="E192" s="55"/>
    </row>
    <row r="193" spans="1:5" ht="15.75" customHeight="1" x14ac:dyDescent="0.25">
      <c r="A193" s="55"/>
      <c r="C193" s="55"/>
      <c r="E193" s="55"/>
    </row>
    <row r="194" spans="1:5" ht="15.75" customHeight="1" x14ac:dyDescent="0.25">
      <c r="A194" s="55"/>
      <c r="C194" s="55"/>
      <c r="E194" s="55"/>
    </row>
    <row r="195" spans="1:5" ht="15.75" customHeight="1" x14ac:dyDescent="0.25">
      <c r="A195" s="55"/>
      <c r="C195" s="55"/>
      <c r="E195" s="55"/>
    </row>
    <row r="196" spans="1:5" ht="15.75" customHeight="1" x14ac:dyDescent="0.25">
      <c r="A196" s="55"/>
      <c r="C196" s="55"/>
      <c r="E196" s="55"/>
    </row>
    <row r="197" spans="1:5" ht="15.75" customHeight="1" x14ac:dyDescent="0.25">
      <c r="A197" s="55"/>
      <c r="C197" s="55"/>
      <c r="E197" s="55"/>
    </row>
    <row r="198" spans="1:5" ht="15.75" customHeight="1" x14ac:dyDescent="0.25">
      <c r="A198" s="55"/>
      <c r="C198" s="55"/>
      <c r="E198" s="55"/>
    </row>
    <row r="199" spans="1:5" ht="15.75" customHeight="1" x14ac:dyDescent="0.25">
      <c r="A199" s="55"/>
      <c r="C199" s="55"/>
      <c r="E199" s="55"/>
    </row>
    <row r="200" spans="1:5" ht="15.75" customHeight="1" x14ac:dyDescent="0.25">
      <c r="A200" s="55"/>
      <c r="C200" s="55"/>
      <c r="E200" s="55"/>
    </row>
    <row r="201" spans="1:5" ht="15.75" customHeight="1" x14ac:dyDescent="0.25">
      <c r="A201" s="55"/>
      <c r="C201" s="55"/>
      <c r="E201" s="55"/>
    </row>
    <row r="202" spans="1:5" ht="15.75" customHeight="1" x14ac:dyDescent="0.25">
      <c r="A202" s="55"/>
      <c r="C202" s="55"/>
      <c r="E202" s="55"/>
    </row>
    <row r="203" spans="1:5" ht="15.75" customHeight="1" x14ac:dyDescent="0.25">
      <c r="A203" s="55"/>
      <c r="C203" s="55"/>
      <c r="E203" s="55"/>
    </row>
    <row r="204" spans="1:5" ht="15.75" customHeight="1" x14ac:dyDescent="0.25">
      <c r="A204" s="55"/>
      <c r="C204" s="55"/>
      <c r="E204" s="55"/>
    </row>
    <row r="205" spans="1:5" ht="15.75" customHeight="1" x14ac:dyDescent="0.25">
      <c r="A205" s="55"/>
      <c r="C205" s="55"/>
      <c r="E205" s="55"/>
    </row>
    <row r="206" spans="1:5" ht="15.75" customHeight="1" x14ac:dyDescent="0.25">
      <c r="A206" s="55"/>
      <c r="C206" s="55"/>
      <c r="E206" s="55"/>
    </row>
    <row r="207" spans="1:5" ht="15.75" customHeight="1" x14ac:dyDescent="0.25">
      <c r="A207" s="55"/>
      <c r="C207" s="55"/>
      <c r="E207" s="55"/>
    </row>
    <row r="208" spans="1:5" ht="15.75" customHeight="1" x14ac:dyDescent="0.25">
      <c r="A208" s="55"/>
      <c r="C208" s="55"/>
      <c r="E208" s="55"/>
    </row>
    <row r="209" spans="1:5" ht="15.75" customHeight="1" x14ac:dyDescent="0.25">
      <c r="A209" s="55"/>
      <c r="C209" s="55"/>
      <c r="E209" s="55"/>
    </row>
    <row r="210" spans="1:5" ht="15.75" customHeight="1" x14ac:dyDescent="0.25">
      <c r="A210" s="55"/>
      <c r="C210" s="55"/>
      <c r="E210" s="55"/>
    </row>
    <row r="211" spans="1:5" ht="15.75" customHeight="1" x14ac:dyDescent="0.25">
      <c r="A211" s="55"/>
      <c r="C211" s="55"/>
      <c r="E211" s="55"/>
    </row>
    <row r="212" spans="1:5" ht="15.75" customHeight="1" x14ac:dyDescent="0.25">
      <c r="A212" s="55"/>
      <c r="C212" s="55"/>
      <c r="E212" s="55"/>
    </row>
    <row r="213" spans="1:5" ht="15.75" customHeight="1" x14ac:dyDescent="0.25">
      <c r="A213" s="55"/>
      <c r="C213" s="55"/>
      <c r="E213" s="55"/>
    </row>
    <row r="214" spans="1:5" ht="15.75" customHeight="1" x14ac:dyDescent="0.25">
      <c r="A214" s="55"/>
      <c r="C214" s="55"/>
      <c r="E214" s="55"/>
    </row>
    <row r="215" spans="1:5" ht="15.75" customHeight="1" x14ac:dyDescent="0.25">
      <c r="A215" s="55"/>
      <c r="C215" s="55"/>
      <c r="E215" s="55"/>
    </row>
    <row r="216" spans="1:5" ht="15.75" customHeight="1" x14ac:dyDescent="0.25">
      <c r="A216" s="55"/>
      <c r="C216" s="55"/>
      <c r="E216" s="55"/>
    </row>
    <row r="217" spans="1:5" ht="15.75" customHeight="1" x14ac:dyDescent="0.25">
      <c r="A217" s="55"/>
      <c r="C217" s="55"/>
      <c r="E217" s="55"/>
    </row>
    <row r="218" spans="1:5" ht="15.75" customHeight="1" x14ac:dyDescent="0.25">
      <c r="A218" s="55"/>
      <c r="C218" s="55"/>
      <c r="E218" s="55"/>
    </row>
    <row r="219" spans="1:5" ht="15.75" customHeight="1" x14ac:dyDescent="0.25">
      <c r="A219" s="55"/>
      <c r="C219" s="55"/>
      <c r="E219" s="55"/>
    </row>
    <row r="220" spans="1:5" ht="15.75" customHeight="1" x14ac:dyDescent="0.25">
      <c r="A220" s="55"/>
      <c r="C220" s="55"/>
      <c r="E220" s="55"/>
    </row>
    <row r="221" spans="1:5" ht="15.75" customHeight="1" x14ac:dyDescent="0.25">
      <c r="A221" s="55"/>
      <c r="C221" s="55"/>
      <c r="E221" s="55"/>
    </row>
    <row r="222" spans="1:5" ht="15.75" customHeight="1" x14ac:dyDescent="0.25">
      <c r="A222" s="55"/>
      <c r="C222" s="55"/>
      <c r="E222" s="55"/>
    </row>
    <row r="223" spans="1:5" ht="15.75" customHeight="1" x14ac:dyDescent="0.25">
      <c r="A223" s="55"/>
      <c r="C223" s="55"/>
      <c r="E223" s="55"/>
    </row>
    <row r="224" spans="1:5" ht="15.75" customHeight="1" x14ac:dyDescent="0.25">
      <c r="A224" s="55"/>
      <c r="C224" s="55"/>
      <c r="E224" s="55"/>
    </row>
    <row r="225" spans="1:5" ht="15.75" customHeight="1" x14ac:dyDescent="0.25">
      <c r="A225" s="55"/>
      <c r="C225" s="55"/>
      <c r="E225" s="55"/>
    </row>
    <row r="226" spans="1:5" ht="15.75" customHeight="1" x14ac:dyDescent="0.25">
      <c r="A226" s="55"/>
      <c r="C226" s="55"/>
      <c r="E226" s="55"/>
    </row>
    <row r="227" spans="1:5" ht="15.75" customHeight="1" x14ac:dyDescent="0.25">
      <c r="A227" s="55"/>
      <c r="C227" s="55"/>
      <c r="E227" s="55"/>
    </row>
    <row r="228" spans="1:5" ht="15.75" customHeight="1" x14ac:dyDescent="0.25">
      <c r="A228" s="55"/>
      <c r="C228" s="55"/>
      <c r="E228" s="55"/>
    </row>
    <row r="229" spans="1:5" ht="15.75" customHeight="1" x14ac:dyDescent="0.25">
      <c r="A229" s="55"/>
      <c r="C229" s="55"/>
      <c r="E229" s="55"/>
    </row>
    <row r="230" spans="1:5" ht="15.75" customHeight="1" x14ac:dyDescent="0.25">
      <c r="A230" s="55"/>
      <c r="C230" s="55"/>
      <c r="E230" s="55"/>
    </row>
    <row r="231" spans="1:5" ht="15.75" customHeight="1" x14ac:dyDescent="0.25">
      <c r="A231" s="55"/>
      <c r="C231" s="55"/>
      <c r="E231" s="55"/>
    </row>
    <row r="232" spans="1:5" ht="15.75" customHeight="1" x14ac:dyDescent="0.25">
      <c r="A232" s="55"/>
      <c r="C232" s="55"/>
      <c r="E232" s="55"/>
    </row>
    <row r="233" spans="1:5" ht="15.75" customHeight="1" x14ac:dyDescent="0.25">
      <c r="A233" s="55"/>
      <c r="C233" s="55"/>
      <c r="E233" s="55"/>
    </row>
    <row r="234" spans="1:5" ht="15.75" customHeight="1" x14ac:dyDescent="0.25">
      <c r="A234" s="55"/>
      <c r="C234" s="55"/>
      <c r="E234" s="55"/>
    </row>
    <row r="235" spans="1:5" ht="15.75" customHeight="1" x14ac:dyDescent="0.25">
      <c r="A235" s="55"/>
      <c r="C235" s="55"/>
      <c r="E235" s="55"/>
    </row>
    <row r="236" spans="1:5" ht="15.75" customHeight="1" x14ac:dyDescent="0.25">
      <c r="A236" s="55"/>
      <c r="C236" s="55"/>
      <c r="E236" s="55"/>
    </row>
    <row r="237" spans="1:5" ht="15.75" customHeight="1" x14ac:dyDescent="0.25">
      <c r="A237" s="55"/>
      <c r="C237" s="55"/>
      <c r="E237" s="55"/>
    </row>
    <row r="238" spans="1:5" ht="15.75" customHeight="1" x14ac:dyDescent="0.25">
      <c r="A238" s="55"/>
      <c r="C238" s="55"/>
      <c r="E238" s="55"/>
    </row>
    <row r="239" spans="1:5" ht="15.75" customHeight="1" x14ac:dyDescent="0.25">
      <c r="A239" s="55"/>
      <c r="C239" s="55"/>
      <c r="E239" s="55"/>
    </row>
    <row r="240" spans="1:5" ht="15.75" customHeight="1" x14ac:dyDescent="0.25">
      <c r="A240" s="55"/>
      <c r="C240" s="55"/>
      <c r="E240" s="55"/>
    </row>
    <row r="241" spans="1:5" ht="15.75" customHeight="1" x14ac:dyDescent="0.25">
      <c r="A241" s="55"/>
      <c r="C241" s="55"/>
      <c r="E241" s="55"/>
    </row>
    <row r="242" spans="1:5" ht="15.75" customHeight="1" x14ac:dyDescent="0.25">
      <c r="A242" s="55"/>
      <c r="C242" s="55"/>
      <c r="E242" s="55"/>
    </row>
    <row r="243" spans="1:5" ht="15.75" customHeight="1" x14ac:dyDescent="0.25">
      <c r="A243" s="55"/>
      <c r="C243" s="55"/>
      <c r="E243" s="55"/>
    </row>
    <row r="244" spans="1:5" ht="15.75" customHeight="1" x14ac:dyDescent="0.25">
      <c r="A244" s="55"/>
      <c r="C244" s="55"/>
      <c r="E244" s="55"/>
    </row>
    <row r="245" spans="1:5" ht="15.75" customHeight="1" x14ac:dyDescent="0.25">
      <c r="A245" s="55"/>
      <c r="C245" s="55"/>
      <c r="E245" s="55"/>
    </row>
    <row r="246" spans="1:5" ht="15.75" customHeight="1" x14ac:dyDescent="0.25">
      <c r="A246" s="55"/>
      <c r="C246" s="55"/>
      <c r="E246" s="55"/>
    </row>
    <row r="247" spans="1:5" ht="15.75" customHeight="1" x14ac:dyDescent="0.25">
      <c r="A247" s="55"/>
      <c r="C247" s="55"/>
      <c r="E247" s="55"/>
    </row>
    <row r="248" spans="1:5" ht="15.75" customHeight="1" x14ac:dyDescent="0.25">
      <c r="A248" s="55"/>
      <c r="C248" s="55"/>
      <c r="E248" s="55"/>
    </row>
    <row r="249" spans="1:5" ht="15.75" customHeight="1" x14ac:dyDescent="0.25">
      <c r="A249" s="55"/>
      <c r="C249" s="55"/>
      <c r="E249" s="55"/>
    </row>
    <row r="250" spans="1:5" ht="15.75" customHeight="1" x14ac:dyDescent="0.25">
      <c r="A250" s="55"/>
      <c r="C250" s="55"/>
      <c r="E250" s="55"/>
    </row>
    <row r="251" spans="1:5" ht="15.75" customHeight="1" x14ac:dyDescent="0.25">
      <c r="A251" s="55"/>
      <c r="C251" s="55"/>
      <c r="E251" s="55"/>
    </row>
    <row r="252" spans="1:5" ht="15.75" customHeight="1" x14ac:dyDescent="0.25">
      <c r="A252" s="55"/>
      <c r="C252" s="55"/>
      <c r="E252" s="55"/>
    </row>
    <row r="253" spans="1:5" ht="15.75" customHeight="1" x14ac:dyDescent="0.25">
      <c r="A253" s="55"/>
      <c r="C253" s="55"/>
      <c r="E253" s="55"/>
    </row>
    <row r="254" spans="1:5" ht="15.75" customHeight="1" x14ac:dyDescent="0.25">
      <c r="A254" s="55"/>
      <c r="C254" s="55"/>
      <c r="E254" s="55"/>
    </row>
    <row r="255" spans="1:5" ht="15.75" customHeight="1" x14ac:dyDescent="0.25">
      <c r="A255" s="55"/>
      <c r="C255" s="55"/>
      <c r="E255" s="55"/>
    </row>
    <row r="256" spans="1:5" ht="15.75" customHeight="1" x14ac:dyDescent="0.25">
      <c r="A256" s="55"/>
      <c r="C256" s="55"/>
      <c r="E256" s="55"/>
    </row>
    <row r="257" spans="1:5" ht="15.75" customHeight="1" x14ac:dyDescent="0.25">
      <c r="A257" s="55"/>
      <c r="C257" s="55"/>
      <c r="E257" s="55"/>
    </row>
    <row r="258" spans="1:5" ht="15.75" customHeight="1" x14ac:dyDescent="0.25">
      <c r="A258" s="55"/>
      <c r="C258" s="55"/>
      <c r="E258" s="55"/>
    </row>
    <row r="259" spans="1:5" ht="15.75" customHeight="1" x14ac:dyDescent="0.25">
      <c r="A259" s="55"/>
      <c r="C259" s="55"/>
      <c r="E259" s="55"/>
    </row>
    <row r="260" spans="1:5" ht="15.75" customHeight="1" x14ac:dyDescent="0.25">
      <c r="A260" s="55"/>
      <c r="C260" s="55"/>
      <c r="E260" s="55"/>
    </row>
    <row r="261" spans="1:5" ht="15.75" customHeight="1" x14ac:dyDescent="0.25">
      <c r="A261" s="55"/>
      <c r="C261" s="55"/>
      <c r="E261" s="55"/>
    </row>
    <row r="262" spans="1:5" ht="15.75" customHeight="1" x14ac:dyDescent="0.25">
      <c r="A262" s="55"/>
      <c r="C262" s="55"/>
      <c r="E262" s="55"/>
    </row>
    <row r="263" spans="1:5" ht="15.75" customHeight="1" x14ac:dyDescent="0.25">
      <c r="A263" s="55"/>
      <c r="C263" s="55"/>
      <c r="E263" s="55"/>
    </row>
    <row r="264" spans="1:5" ht="15.75" customHeight="1" x14ac:dyDescent="0.25">
      <c r="A264" s="55"/>
      <c r="C264" s="55"/>
      <c r="E264" s="55"/>
    </row>
    <row r="265" spans="1:5" ht="15.75" customHeight="1" x14ac:dyDescent="0.25">
      <c r="A265" s="55"/>
      <c r="C265" s="55"/>
      <c r="E265" s="55"/>
    </row>
    <row r="266" spans="1:5" ht="15.75" customHeight="1" x14ac:dyDescent="0.25">
      <c r="A266" s="55"/>
      <c r="C266" s="55"/>
      <c r="E266" s="55"/>
    </row>
    <row r="267" spans="1:5" ht="15.75" customHeight="1" x14ac:dyDescent="0.25">
      <c r="A267" s="55"/>
      <c r="C267" s="55"/>
      <c r="E267" s="55"/>
    </row>
    <row r="268" spans="1:5" ht="15.75" customHeight="1" x14ac:dyDescent="0.25">
      <c r="A268" s="55"/>
      <c r="C268" s="55"/>
      <c r="E268" s="55"/>
    </row>
    <row r="269" spans="1:5" ht="15.75" customHeight="1" x14ac:dyDescent="0.25">
      <c r="A269" s="55"/>
      <c r="C269" s="55"/>
      <c r="E269" s="55"/>
    </row>
    <row r="270" spans="1:5" ht="15.75" customHeight="1" x14ac:dyDescent="0.25">
      <c r="A270" s="55"/>
      <c r="C270" s="55"/>
      <c r="E270" s="55"/>
    </row>
    <row r="271" spans="1:5" ht="15.75" customHeight="1" x14ac:dyDescent="0.25">
      <c r="A271" s="55"/>
      <c r="C271" s="55"/>
      <c r="E271" s="55"/>
    </row>
    <row r="272" spans="1:5" ht="15.75" customHeight="1" x14ac:dyDescent="0.25">
      <c r="A272" s="55"/>
      <c r="C272" s="55"/>
      <c r="E272" s="55"/>
    </row>
    <row r="273" spans="1:5" ht="15.75" customHeight="1" x14ac:dyDescent="0.25">
      <c r="A273" s="55"/>
      <c r="C273" s="55"/>
      <c r="E273" s="55"/>
    </row>
    <row r="274" spans="1:5" ht="15.75" customHeight="1" x14ac:dyDescent="0.25">
      <c r="A274" s="55"/>
      <c r="C274" s="55"/>
      <c r="E274" s="55"/>
    </row>
    <row r="275" spans="1:5" ht="15.75" customHeight="1" x14ac:dyDescent="0.25">
      <c r="A275" s="55"/>
      <c r="C275" s="55"/>
      <c r="E275" s="55"/>
    </row>
    <row r="276" spans="1:5" ht="15.75" customHeight="1" x14ac:dyDescent="0.25">
      <c r="A276" s="55"/>
      <c r="C276" s="55"/>
      <c r="E276" s="55"/>
    </row>
    <row r="277" spans="1:5" ht="15.75" customHeight="1" x14ac:dyDescent="0.25">
      <c r="A277" s="55"/>
      <c r="C277" s="55"/>
      <c r="E277" s="55"/>
    </row>
    <row r="278" spans="1:5" ht="15.75" customHeight="1" x14ac:dyDescent="0.25">
      <c r="A278" s="55"/>
      <c r="C278" s="55"/>
      <c r="E278" s="55"/>
    </row>
    <row r="279" spans="1:5" ht="15.75" customHeight="1" x14ac:dyDescent="0.25">
      <c r="A279" s="55"/>
      <c r="C279" s="55"/>
      <c r="E279" s="55"/>
    </row>
    <row r="280" spans="1:5" ht="15.75" customHeight="1" x14ac:dyDescent="0.25">
      <c r="A280" s="55"/>
      <c r="C280" s="55"/>
      <c r="E280" s="55"/>
    </row>
    <row r="281" spans="1:5" ht="15.75" customHeight="1" x14ac:dyDescent="0.25">
      <c r="A281" s="55"/>
      <c r="C281" s="55"/>
      <c r="E281" s="55"/>
    </row>
    <row r="282" spans="1:5" ht="15.75" customHeight="1" x14ac:dyDescent="0.25">
      <c r="A282" s="55"/>
      <c r="C282" s="55"/>
      <c r="E282" s="55"/>
    </row>
    <row r="283" spans="1:5" ht="15.75" customHeight="1" x14ac:dyDescent="0.25">
      <c r="A283" s="55"/>
      <c r="C283" s="55"/>
      <c r="E283" s="55"/>
    </row>
    <row r="284" spans="1:5" ht="15.75" customHeight="1" x14ac:dyDescent="0.25">
      <c r="A284" s="55"/>
      <c r="C284" s="55"/>
      <c r="E284" s="55"/>
    </row>
    <row r="285" spans="1:5" ht="15.75" customHeight="1" x14ac:dyDescent="0.25">
      <c r="A285" s="55"/>
      <c r="C285" s="55"/>
      <c r="E285" s="55"/>
    </row>
    <row r="286" spans="1:5" ht="15.75" customHeight="1" x14ac:dyDescent="0.25">
      <c r="A286" s="55"/>
      <c r="C286" s="55"/>
      <c r="E286" s="55"/>
    </row>
    <row r="287" spans="1:5" ht="15.75" customHeight="1" x14ac:dyDescent="0.25">
      <c r="A287" s="55"/>
      <c r="C287" s="55"/>
      <c r="E287" s="55"/>
    </row>
    <row r="288" spans="1:5" ht="15.75" customHeight="1" x14ac:dyDescent="0.25">
      <c r="A288" s="55"/>
      <c r="C288" s="55"/>
      <c r="E288" s="55"/>
    </row>
    <row r="289" spans="1:5" ht="15.75" customHeight="1" x14ac:dyDescent="0.25">
      <c r="A289" s="55"/>
      <c r="C289" s="55"/>
      <c r="E289" s="55"/>
    </row>
    <row r="290" spans="1:5" ht="15.75" customHeight="1" x14ac:dyDescent="0.25">
      <c r="A290" s="55"/>
      <c r="C290" s="55"/>
      <c r="E290" s="55"/>
    </row>
    <row r="291" spans="1:5" ht="15.75" customHeight="1" x14ac:dyDescent="0.25">
      <c r="A291" s="55"/>
      <c r="C291" s="55"/>
      <c r="E291" s="55"/>
    </row>
    <row r="292" spans="1:5" ht="15.75" customHeight="1" x14ac:dyDescent="0.25">
      <c r="A292" s="55"/>
      <c r="C292" s="55"/>
      <c r="E292" s="55"/>
    </row>
    <row r="293" spans="1:5" ht="15.75" customHeight="1" x14ac:dyDescent="0.25">
      <c r="A293" s="55"/>
      <c r="C293" s="55"/>
      <c r="E293" s="55"/>
    </row>
    <row r="294" spans="1:5" ht="15.75" customHeight="1" x14ac:dyDescent="0.25">
      <c r="A294" s="55"/>
      <c r="C294" s="55"/>
      <c r="E294" s="55"/>
    </row>
    <row r="295" spans="1:5" ht="15.75" customHeight="1" x14ac:dyDescent="0.25">
      <c r="A295" s="55"/>
      <c r="C295" s="55"/>
      <c r="E295" s="55"/>
    </row>
    <row r="296" spans="1:5" ht="15.75" customHeight="1" x14ac:dyDescent="0.25">
      <c r="A296" s="55"/>
      <c r="C296" s="55"/>
      <c r="E296" s="55"/>
    </row>
    <row r="297" spans="1:5" ht="15.75" customHeight="1" x14ac:dyDescent="0.25">
      <c r="A297" s="55"/>
      <c r="C297" s="55"/>
      <c r="E297" s="55"/>
    </row>
    <row r="298" spans="1:5" ht="15.75" customHeight="1" x14ac:dyDescent="0.25">
      <c r="A298" s="55"/>
      <c r="C298" s="55"/>
      <c r="E298" s="55"/>
    </row>
    <row r="299" spans="1:5" ht="15.75" customHeight="1" x14ac:dyDescent="0.25">
      <c r="A299" s="55"/>
      <c r="C299" s="55"/>
      <c r="E299" s="55"/>
    </row>
    <row r="300" spans="1:5" ht="15.75" customHeight="1" x14ac:dyDescent="0.25">
      <c r="A300" s="55"/>
      <c r="C300" s="55"/>
      <c r="E300" s="55"/>
    </row>
    <row r="301" spans="1:5" ht="15.75" customHeight="1" x14ac:dyDescent="0.25">
      <c r="A301" s="55"/>
      <c r="C301" s="55"/>
      <c r="E301" s="55"/>
    </row>
    <row r="302" spans="1:5" ht="15.75" customHeight="1" x14ac:dyDescent="0.25">
      <c r="A302" s="55"/>
      <c r="C302" s="55"/>
      <c r="E302" s="55"/>
    </row>
    <row r="303" spans="1:5" ht="15.75" customHeight="1" x14ac:dyDescent="0.25">
      <c r="A303" s="55"/>
      <c r="C303" s="55"/>
      <c r="E303" s="55"/>
    </row>
    <row r="304" spans="1:5" ht="15.75" customHeight="1" x14ac:dyDescent="0.25">
      <c r="A304" s="55"/>
      <c r="C304" s="55"/>
      <c r="E304" s="55"/>
    </row>
    <row r="305" spans="1:5" ht="15.75" customHeight="1" x14ac:dyDescent="0.25">
      <c r="A305" s="55"/>
      <c r="C305" s="55"/>
      <c r="E305" s="55"/>
    </row>
    <row r="306" spans="1:5" ht="15.75" customHeight="1" x14ac:dyDescent="0.25">
      <c r="A306" s="55"/>
      <c r="C306" s="55"/>
      <c r="E306" s="55"/>
    </row>
    <row r="307" spans="1:5" ht="15.75" customHeight="1" x14ac:dyDescent="0.25">
      <c r="A307" s="55"/>
      <c r="C307" s="55"/>
      <c r="E307" s="55"/>
    </row>
    <row r="308" spans="1:5" ht="15.75" customHeight="1" x14ac:dyDescent="0.25">
      <c r="A308" s="55"/>
      <c r="C308" s="55"/>
      <c r="E308" s="55"/>
    </row>
    <row r="309" spans="1:5" ht="15.75" customHeight="1" x14ac:dyDescent="0.25">
      <c r="A309" s="55"/>
      <c r="C309" s="55"/>
      <c r="E309" s="55"/>
    </row>
    <row r="310" spans="1:5" ht="15.75" customHeight="1" x14ac:dyDescent="0.25">
      <c r="A310" s="55"/>
      <c r="C310" s="55"/>
      <c r="E310" s="55"/>
    </row>
    <row r="311" spans="1:5" ht="15.75" customHeight="1" x14ac:dyDescent="0.25">
      <c r="A311" s="55"/>
      <c r="C311" s="55"/>
      <c r="E311" s="55"/>
    </row>
    <row r="312" spans="1:5" ht="15.75" customHeight="1" x14ac:dyDescent="0.25">
      <c r="A312" s="55"/>
      <c r="C312" s="55"/>
      <c r="E312" s="55"/>
    </row>
    <row r="313" spans="1:5" ht="15.75" customHeight="1" x14ac:dyDescent="0.25">
      <c r="A313" s="55"/>
      <c r="C313" s="55"/>
      <c r="E313" s="55"/>
    </row>
    <row r="314" spans="1:5" ht="15.75" customHeight="1" x14ac:dyDescent="0.25">
      <c r="A314" s="55"/>
      <c r="C314" s="55"/>
      <c r="E314" s="55"/>
    </row>
    <row r="315" spans="1:5" ht="15.75" customHeight="1" x14ac:dyDescent="0.25">
      <c r="A315" s="55"/>
      <c r="C315" s="55"/>
      <c r="E315" s="55"/>
    </row>
    <row r="316" spans="1:5" ht="15.75" customHeight="1" x14ac:dyDescent="0.25">
      <c r="A316" s="55"/>
      <c r="C316" s="55"/>
      <c r="E316" s="55"/>
    </row>
    <row r="317" spans="1:5" ht="15.75" customHeight="1" x14ac:dyDescent="0.25">
      <c r="A317" s="55"/>
      <c r="C317" s="55"/>
      <c r="E317" s="55"/>
    </row>
    <row r="318" spans="1:5" ht="15.75" customHeight="1" x14ac:dyDescent="0.25">
      <c r="A318" s="55"/>
      <c r="C318" s="55"/>
      <c r="E318" s="55"/>
    </row>
    <row r="319" spans="1:5" ht="15.75" customHeight="1" x14ac:dyDescent="0.25">
      <c r="A319" s="55"/>
      <c r="C319" s="55"/>
      <c r="E319" s="55"/>
    </row>
    <row r="320" spans="1:5" ht="15.75" customHeight="1" x14ac:dyDescent="0.25">
      <c r="A320" s="55"/>
      <c r="C320" s="55"/>
      <c r="E320" s="55"/>
    </row>
    <row r="321" spans="1:5" ht="15.75" customHeight="1" x14ac:dyDescent="0.25">
      <c r="A321" s="55"/>
      <c r="C321" s="55"/>
      <c r="E321" s="55"/>
    </row>
    <row r="322" spans="1:5" ht="15.75" customHeight="1" x14ac:dyDescent="0.25">
      <c r="A322" s="55"/>
      <c r="C322" s="55"/>
      <c r="E322" s="55"/>
    </row>
    <row r="323" spans="1:5" ht="15.75" customHeight="1" x14ac:dyDescent="0.25">
      <c r="A323" s="55"/>
      <c r="C323" s="55"/>
      <c r="E323" s="55"/>
    </row>
    <row r="324" spans="1:5" ht="15.75" customHeight="1" x14ac:dyDescent="0.25">
      <c r="A324" s="55"/>
      <c r="C324" s="55"/>
      <c r="E324" s="55"/>
    </row>
    <row r="325" spans="1:5" ht="15.75" customHeight="1" x14ac:dyDescent="0.25">
      <c r="A325" s="55"/>
      <c r="C325" s="55"/>
      <c r="E325" s="55"/>
    </row>
    <row r="326" spans="1:5" ht="15.75" customHeight="1" x14ac:dyDescent="0.25">
      <c r="A326" s="55"/>
      <c r="C326" s="55"/>
      <c r="E326" s="55"/>
    </row>
    <row r="327" spans="1:5" ht="15.75" customHeight="1" x14ac:dyDescent="0.25">
      <c r="A327" s="55"/>
      <c r="C327" s="55"/>
      <c r="E327" s="55"/>
    </row>
    <row r="328" spans="1:5" ht="15.75" customHeight="1" x14ac:dyDescent="0.25">
      <c r="A328" s="55"/>
      <c r="C328" s="55"/>
      <c r="E328" s="55"/>
    </row>
    <row r="329" spans="1:5" ht="15.75" customHeight="1" x14ac:dyDescent="0.25">
      <c r="A329" s="55"/>
      <c r="C329" s="55"/>
      <c r="E329" s="55"/>
    </row>
    <row r="330" spans="1:5" ht="15.75" customHeight="1" x14ac:dyDescent="0.25">
      <c r="A330" s="55"/>
      <c r="C330" s="55"/>
      <c r="E330" s="55"/>
    </row>
    <row r="331" spans="1:5" ht="15.75" customHeight="1" x14ac:dyDescent="0.25">
      <c r="A331" s="55"/>
      <c r="C331" s="55"/>
      <c r="E331" s="55"/>
    </row>
    <row r="332" spans="1:5" ht="15.75" customHeight="1" x14ac:dyDescent="0.25">
      <c r="A332" s="55"/>
      <c r="C332" s="55"/>
      <c r="E332" s="55"/>
    </row>
    <row r="333" spans="1:5" ht="15.75" customHeight="1" x14ac:dyDescent="0.25">
      <c r="A333" s="55"/>
      <c r="C333" s="55"/>
      <c r="E333" s="55"/>
    </row>
    <row r="334" spans="1:5" ht="15.75" customHeight="1" x14ac:dyDescent="0.25">
      <c r="A334" s="55"/>
      <c r="C334" s="55"/>
      <c r="E334" s="55"/>
    </row>
    <row r="335" spans="1:5" ht="15.75" customHeight="1" x14ac:dyDescent="0.25">
      <c r="A335" s="55"/>
      <c r="C335" s="55"/>
      <c r="E335" s="55"/>
    </row>
    <row r="336" spans="1:5" ht="15.75" customHeight="1" x14ac:dyDescent="0.25">
      <c r="A336" s="55"/>
      <c r="C336" s="55"/>
      <c r="E336" s="55"/>
    </row>
    <row r="337" spans="1:5" ht="15.75" customHeight="1" x14ac:dyDescent="0.25">
      <c r="A337" s="55"/>
      <c r="C337" s="55"/>
      <c r="E337" s="55"/>
    </row>
    <row r="338" spans="1:5" ht="15.75" customHeight="1" x14ac:dyDescent="0.25">
      <c r="A338" s="55"/>
      <c r="C338" s="55"/>
      <c r="E338" s="55"/>
    </row>
    <row r="339" spans="1:5" ht="15.75" customHeight="1" x14ac:dyDescent="0.25">
      <c r="A339" s="55"/>
      <c r="C339" s="55"/>
      <c r="E339" s="55"/>
    </row>
    <row r="340" spans="1:5" ht="15.75" customHeight="1" x14ac:dyDescent="0.25">
      <c r="A340" s="55"/>
      <c r="C340" s="55"/>
      <c r="E340" s="55"/>
    </row>
    <row r="341" spans="1:5" ht="15.75" customHeight="1" x14ac:dyDescent="0.25">
      <c r="A341" s="55"/>
      <c r="C341" s="55"/>
      <c r="E341" s="55"/>
    </row>
    <row r="342" spans="1:5" ht="15.75" customHeight="1" x14ac:dyDescent="0.25">
      <c r="A342" s="55"/>
      <c r="C342" s="55"/>
      <c r="E342" s="55"/>
    </row>
    <row r="343" spans="1:5" ht="15.75" customHeight="1" x14ac:dyDescent="0.25">
      <c r="A343" s="55"/>
      <c r="C343" s="55"/>
      <c r="E343" s="55"/>
    </row>
    <row r="344" spans="1:5" ht="15.75" customHeight="1" x14ac:dyDescent="0.25">
      <c r="A344" s="55"/>
      <c r="C344" s="55"/>
      <c r="E344" s="55"/>
    </row>
    <row r="345" spans="1:5" ht="15.75" customHeight="1" x14ac:dyDescent="0.25">
      <c r="A345" s="55"/>
      <c r="C345" s="55"/>
      <c r="E345" s="55"/>
    </row>
    <row r="346" spans="1:5" ht="15.75" customHeight="1" x14ac:dyDescent="0.25">
      <c r="A346" s="55"/>
      <c r="C346" s="55"/>
      <c r="E346" s="55"/>
    </row>
    <row r="347" spans="1:5" ht="15.75" customHeight="1" x14ac:dyDescent="0.25">
      <c r="A347" s="55"/>
      <c r="C347" s="55"/>
      <c r="E347" s="55"/>
    </row>
    <row r="348" spans="1:5" ht="15.75" customHeight="1" x14ac:dyDescent="0.25">
      <c r="A348" s="55"/>
      <c r="C348" s="55"/>
      <c r="E348" s="55"/>
    </row>
    <row r="349" spans="1:5" ht="15.75" customHeight="1" x14ac:dyDescent="0.25">
      <c r="A349" s="55"/>
      <c r="C349" s="55"/>
      <c r="E349" s="55"/>
    </row>
    <row r="350" spans="1:5" ht="15.75" customHeight="1" x14ac:dyDescent="0.25">
      <c r="A350" s="55"/>
      <c r="C350" s="55"/>
      <c r="E350" s="55"/>
    </row>
    <row r="351" spans="1:5" ht="15.75" customHeight="1" x14ac:dyDescent="0.25">
      <c r="A351" s="55"/>
      <c r="C351" s="55"/>
      <c r="E351" s="55"/>
    </row>
    <row r="352" spans="1:5" ht="15.75" customHeight="1" x14ac:dyDescent="0.25">
      <c r="A352" s="55"/>
      <c r="C352" s="55"/>
      <c r="E352" s="55"/>
    </row>
    <row r="353" spans="1:5" ht="15.75" customHeight="1" x14ac:dyDescent="0.25">
      <c r="A353" s="55"/>
      <c r="C353" s="55"/>
      <c r="E353" s="55"/>
    </row>
    <row r="354" spans="1:5" ht="15.75" customHeight="1" x14ac:dyDescent="0.25">
      <c r="A354" s="55"/>
      <c r="C354" s="55"/>
      <c r="E354" s="55"/>
    </row>
    <row r="355" spans="1:5" ht="15.75" customHeight="1" x14ac:dyDescent="0.25">
      <c r="A355" s="55"/>
      <c r="C355" s="55"/>
      <c r="E355" s="55"/>
    </row>
    <row r="356" spans="1:5" ht="15.75" customHeight="1" x14ac:dyDescent="0.25">
      <c r="A356" s="55"/>
      <c r="C356" s="55"/>
      <c r="E356" s="55"/>
    </row>
    <row r="357" spans="1:5" ht="15.75" customHeight="1" x14ac:dyDescent="0.25">
      <c r="A357" s="55"/>
      <c r="C357" s="55"/>
      <c r="E357" s="55"/>
    </row>
    <row r="358" spans="1:5" ht="15.75" customHeight="1" x14ac:dyDescent="0.25">
      <c r="A358" s="55"/>
      <c r="C358" s="55"/>
      <c r="E358" s="55"/>
    </row>
    <row r="359" spans="1:5" ht="15.75" customHeight="1" x14ac:dyDescent="0.25">
      <c r="A359" s="55"/>
      <c r="C359" s="55"/>
      <c r="E359" s="55"/>
    </row>
    <row r="360" spans="1:5" ht="15.75" customHeight="1" x14ac:dyDescent="0.25">
      <c r="A360" s="55"/>
      <c r="C360" s="55"/>
      <c r="E360" s="55"/>
    </row>
    <row r="361" spans="1:5" ht="15.75" customHeight="1" x14ac:dyDescent="0.25">
      <c r="A361" s="55"/>
      <c r="C361" s="55"/>
      <c r="E361" s="55"/>
    </row>
    <row r="362" spans="1:5" ht="15.75" customHeight="1" x14ac:dyDescent="0.25">
      <c r="A362" s="55"/>
      <c r="C362" s="55"/>
      <c r="E362" s="55"/>
    </row>
    <row r="363" spans="1:5" ht="15.75" customHeight="1" x14ac:dyDescent="0.25">
      <c r="A363" s="55"/>
      <c r="C363" s="55"/>
      <c r="E363" s="55"/>
    </row>
    <row r="364" spans="1:5" ht="15.75" customHeight="1" x14ac:dyDescent="0.25">
      <c r="A364" s="55"/>
      <c r="C364" s="55"/>
      <c r="E364" s="55"/>
    </row>
    <row r="365" spans="1:5" ht="15.75" customHeight="1" x14ac:dyDescent="0.25">
      <c r="A365" s="55"/>
      <c r="C365" s="55"/>
      <c r="E365" s="55"/>
    </row>
    <row r="366" spans="1:5" ht="15.75" customHeight="1" x14ac:dyDescent="0.25">
      <c r="A366" s="55"/>
      <c r="C366" s="55"/>
      <c r="E366" s="55"/>
    </row>
    <row r="367" spans="1:5" ht="15.75" customHeight="1" x14ac:dyDescent="0.25">
      <c r="A367" s="55"/>
      <c r="C367" s="55"/>
      <c r="E367" s="55"/>
    </row>
    <row r="368" spans="1:5" ht="15.75" customHeight="1" x14ac:dyDescent="0.25">
      <c r="A368" s="55"/>
      <c r="C368" s="55"/>
      <c r="E368" s="55"/>
    </row>
    <row r="369" spans="1:5" ht="15.75" customHeight="1" x14ac:dyDescent="0.25">
      <c r="A369" s="55"/>
      <c r="C369" s="55"/>
      <c r="E369" s="55"/>
    </row>
    <row r="370" spans="1:5" ht="15.75" customHeight="1" x14ac:dyDescent="0.25">
      <c r="A370" s="55"/>
      <c r="C370" s="55"/>
      <c r="E370" s="55"/>
    </row>
    <row r="371" spans="1:5" ht="15.75" customHeight="1" x14ac:dyDescent="0.25">
      <c r="A371" s="55"/>
      <c r="C371" s="55"/>
      <c r="E371" s="55"/>
    </row>
    <row r="372" spans="1:5" ht="15.75" customHeight="1" x14ac:dyDescent="0.25">
      <c r="A372" s="55"/>
      <c r="C372" s="55"/>
      <c r="E372" s="55"/>
    </row>
    <row r="373" spans="1:5" ht="15.75" customHeight="1" x14ac:dyDescent="0.25">
      <c r="A373" s="55"/>
      <c r="C373" s="55"/>
      <c r="E373" s="55"/>
    </row>
    <row r="374" spans="1:5" ht="15.75" customHeight="1" x14ac:dyDescent="0.25">
      <c r="A374" s="55"/>
      <c r="C374" s="55"/>
      <c r="E374" s="55"/>
    </row>
    <row r="375" spans="1:5" ht="15.75" customHeight="1" x14ac:dyDescent="0.25">
      <c r="A375" s="55"/>
      <c r="C375" s="55"/>
      <c r="E375" s="55"/>
    </row>
    <row r="376" spans="1:5" ht="15.75" customHeight="1" x14ac:dyDescent="0.25">
      <c r="A376" s="55"/>
      <c r="C376" s="55"/>
      <c r="E376" s="55"/>
    </row>
    <row r="377" spans="1:5" ht="15.75" customHeight="1" x14ac:dyDescent="0.25">
      <c r="A377" s="55"/>
      <c r="C377" s="55"/>
      <c r="E377" s="55"/>
    </row>
    <row r="378" spans="1:5" ht="15.75" customHeight="1" x14ac:dyDescent="0.25">
      <c r="A378" s="55"/>
      <c r="C378" s="55"/>
      <c r="E378" s="55"/>
    </row>
    <row r="379" spans="1:5" ht="15.75" customHeight="1" x14ac:dyDescent="0.25">
      <c r="A379" s="55"/>
      <c r="C379" s="55"/>
      <c r="E379" s="55"/>
    </row>
    <row r="380" spans="1:5" ht="15.75" customHeight="1" x14ac:dyDescent="0.25">
      <c r="A380" s="55"/>
      <c r="C380" s="55"/>
      <c r="E380" s="55"/>
    </row>
    <row r="381" spans="1:5" ht="15.75" customHeight="1" x14ac:dyDescent="0.25">
      <c r="A381" s="55"/>
      <c r="C381" s="55"/>
      <c r="E381" s="55"/>
    </row>
    <row r="382" spans="1:5" ht="15.75" customHeight="1" x14ac:dyDescent="0.25">
      <c r="A382" s="55"/>
      <c r="C382" s="55"/>
      <c r="E382" s="55"/>
    </row>
    <row r="383" spans="1:5" ht="15.75" customHeight="1" x14ac:dyDescent="0.25">
      <c r="A383" s="55"/>
      <c r="C383" s="55"/>
      <c r="E383" s="55"/>
    </row>
    <row r="384" spans="1:5" ht="15.75" customHeight="1" x14ac:dyDescent="0.25">
      <c r="A384" s="55"/>
      <c r="C384" s="55"/>
      <c r="E384" s="55"/>
    </row>
    <row r="385" spans="1:5" ht="15.75" customHeight="1" x14ac:dyDescent="0.25">
      <c r="A385" s="55"/>
      <c r="C385" s="55"/>
      <c r="E385" s="55"/>
    </row>
    <row r="386" spans="1:5" ht="15.75" customHeight="1" x14ac:dyDescent="0.25">
      <c r="A386" s="55"/>
      <c r="C386" s="55"/>
      <c r="E386" s="55"/>
    </row>
    <row r="387" spans="1:5" ht="15.75" customHeight="1" x14ac:dyDescent="0.25">
      <c r="A387" s="55"/>
      <c r="C387" s="55"/>
      <c r="E387" s="55"/>
    </row>
    <row r="388" spans="1:5" ht="15.75" customHeight="1" x14ac:dyDescent="0.25">
      <c r="A388" s="55"/>
      <c r="C388" s="55"/>
      <c r="E388" s="55"/>
    </row>
    <row r="389" spans="1:5" ht="15.75" customHeight="1" x14ac:dyDescent="0.25">
      <c r="A389" s="55"/>
      <c r="C389" s="55"/>
      <c r="E389" s="55"/>
    </row>
    <row r="390" spans="1:5" ht="15.75" customHeight="1" x14ac:dyDescent="0.25">
      <c r="A390" s="55"/>
      <c r="C390" s="55"/>
      <c r="E390" s="55"/>
    </row>
    <row r="391" spans="1:5" ht="15.75" customHeight="1" x14ac:dyDescent="0.25">
      <c r="A391" s="55"/>
      <c r="C391" s="55"/>
      <c r="E391" s="55"/>
    </row>
    <row r="392" spans="1:5" ht="15.75" customHeight="1" x14ac:dyDescent="0.25">
      <c r="A392" s="55"/>
      <c r="C392" s="55"/>
      <c r="E392" s="55"/>
    </row>
    <row r="393" spans="1:5" ht="15.75" customHeight="1" x14ac:dyDescent="0.25">
      <c r="A393" s="55"/>
      <c r="C393" s="55"/>
      <c r="E393" s="55"/>
    </row>
    <row r="394" spans="1:5" ht="15.75" customHeight="1" x14ac:dyDescent="0.25">
      <c r="A394" s="55"/>
      <c r="C394" s="55"/>
      <c r="E394" s="55"/>
    </row>
    <row r="395" spans="1:5" ht="15.75" customHeight="1" x14ac:dyDescent="0.25">
      <c r="A395" s="55"/>
      <c r="C395" s="55"/>
      <c r="E395" s="55"/>
    </row>
    <row r="396" spans="1:5" ht="15.75" customHeight="1" x14ac:dyDescent="0.25">
      <c r="A396" s="55"/>
      <c r="C396" s="55"/>
      <c r="E396" s="55"/>
    </row>
    <row r="397" spans="1:5" ht="15.75" customHeight="1" x14ac:dyDescent="0.25">
      <c r="A397" s="55"/>
      <c r="C397" s="55"/>
      <c r="E397" s="55"/>
    </row>
    <row r="398" spans="1:5" ht="15.75" customHeight="1" x14ac:dyDescent="0.25">
      <c r="A398" s="55"/>
      <c r="C398" s="55"/>
      <c r="E398" s="55"/>
    </row>
    <row r="399" spans="1:5" ht="15.75" customHeight="1" x14ac:dyDescent="0.25">
      <c r="A399" s="55"/>
      <c r="C399" s="55"/>
      <c r="E399" s="55"/>
    </row>
    <row r="400" spans="1:5" ht="15.75" customHeight="1" x14ac:dyDescent="0.25">
      <c r="A400" s="55"/>
      <c r="C400" s="55"/>
      <c r="E400" s="55"/>
    </row>
    <row r="401" spans="1:5" ht="15.75" customHeight="1" x14ac:dyDescent="0.25">
      <c r="A401" s="55"/>
      <c r="C401" s="55"/>
      <c r="E401" s="55"/>
    </row>
    <row r="402" spans="1:5" ht="15.75" customHeight="1" x14ac:dyDescent="0.25">
      <c r="A402" s="55"/>
      <c r="C402" s="55"/>
      <c r="E402" s="55"/>
    </row>
    <row r="403" spans="1:5" ht="15.75" customHeight="1" x14ac:dyDescent="0.25">
      <c r="A403" s="55"/>
      <c r="C403" s="55"/>
      <c r="E403" s="55"/>
    </row>
    <row r="404" spans="1:5" ht="15.75" customHeight="1" x14ac:dyDescent="0.25">
      <c r="A404" s="55"/>
      <c r="C404" s="55"/>
      <c r="E404" s="55"/>
    </row>
    <row r="405" spans="1:5" ht="15.75" customHeight="1" x14ac:dyDescent="0.25">
      <c r="A405" s="55"/>
      <c r="C405" s="55"/>
      <c r="E405" s="55"/>
    </row>
    <row r="406" spans="1:5" ht="15.75" customHeight="1" x14ac:dyDescent="0.25">
      <c r="A406" s="55"/>
      <c r="C406" s="55"/>
      <c r="E406" s="55"/>
    </row>
    <row r="407" spans="1:5" ht="15.75" customHeight="1" x14ac:dyDescent="0.25">
      <c r="A407" s="55"/>
      <c r="C407" s="55"/>
      <c r="E407" s="55"/>
    </row>
    <row r="408" spans="1:5" ht="15.75" customHeight="1" x14ac:dyDescent="0.25">
      <c r="A408" s="55"/>
      <c r="C408" s="55"/>
      <c r="E408" s="55"/>
    </row>
    <row r="409" spans="1:5" ht="15.75" customHeight="1" x14ac:dyDescent="0.25">
      <c r="A409" s="55"/>
      <c r="C409" s="55"/>
      <c r="E409" s="55"/>
    </row>
    <row r="410" spans="1:5" ht="15.75" customHeight="1" x14ac:dyDescent="0.25">
      <c r="A410" s="55"/>
      <c r="C410" s="55"/>
      <c r="E410" s="55"/>
    </row>
    <row r="411" spans="1:5" ht="15.75" customHeight="1" x14ac:dyDescent="0.25">
      <c r="A411" s="55"/>
      <c r="C411" s="55"/>
      <c r="E411" s="55"/>
    </row>
    <row r="412" spans="1:5" ht="15.75" customHeight="1" x14ac:dyDescent="0.25">
      <c r="A412" s="55"/>
      <c r="C412" s="55"/>
      <c r="E412" s="55"/>
    </row>
    <row r="413" spans="1:5" ht="15.75" customHeight="1" x14ac:dyDescent="0.25">
      <c r="A413" s="55"/>
      <c r="C413" s="55"/>
      <c r="E413" s="55"/>
    </row>
    <row r="414" spans="1:5" ht="15.75" customHeight="1" x14ac:dyDescent="0.25">
      <c r="A414" s="55"/>
      <c r="C414" s="55"/>
      <c r="E414" s="55"/>
    </row>
    <row r="415" spans="1:5" ht="15.75" customHeight="1" x14ac:dyDescent="0.25">
      <c r="A415" s="55"/>
      <c r="C415" s="55"/>
      <c r="E415" s="55"/>
    </row>
    <row r="416" spans="1:5" ht="15.75" customHeight="1" x14ac:dyDescent="0.25">
      <c r="A416" s="55"/>
      <c r="C416" s="55"/>
      <c r="E416" s="55"/>
    </row>
    <row r="417" spans="1:5" ht="15.75" customHeight="1" x14ac:dyDescent="0.25">
      <c r="A417" s="55"/>
      <c r="C417" s="55"/>
      <c r="E417" s="55"/>
    </row>
    <row r="418" spans="1:5" ht="15.75" customHeight="1" x14ac:dyDescent="0.25">
      <c r="A418" s="55"/>
      <c r="C418" s="55"/>
      <c r="E418" s="55"/>
    </row>
    <row r="419" spans="1:5" ht="15.75" customHeight="1" x14ac:dyDescent="0.25">
      <c r="A419" s="55"/>
      <c r="C419" s="55"/>
      <c r="E419" s="55"/>
    </row>
    <row r="420" spans="1:5" ht="15.75" customHeight="1" x14ac:dyDescent="0.25">
      <c r="A420" s="55"/>
      <c r="C420" s="55"/>
      <c r="E420" s="55"/>
    </row>
    <row r="421" spans="1:5" ht="15.75" customHeight="1" x14ac:dyDescent="0.25">
      <c r="A421" s="55"/>
      <c r="C421" s="55"/>
      <c r="E421" s="55"/>
    </row>
    <row r="422" spans="1:5" ht="15.75" customHeight="1" x14ac:dyDescent="0.25">
      <c r="A422" s="55"/>
      <c r="C422" s="55"/>
      <c r="E422" s="55"/>
    </row>
    <row r="423" spans="1:5" ht="15.75" customHeight="1" x14ac:dyDescent="0.25">
      <c r="A423" s="55"/>
      <c r="C423" s="55"/>
      <c r="E423" s="55"/>
    </row>
    <row r="424" spans="1:5" ht="15.75" customHeight="1" x14ac:dyDescent="0.25">
      <c r="A424" s="55"/>
      <c r="C424" s="55"/>
      <c r="E424" s="55"/>
    </row>
    <row r="425" spans="1:5" ht="15.75" customHeight="1" x14ac:dyDescent="0.25">
      <c r="A425" s="55"/>
      <c r="C425" s="55"/>
      <c r="E425" s="55"/>
    </row>
    <row r="426" spans="1:5" ht="15.75" customHeight="1" x14ac:dyDescent="0.25">
      <c r="A426" s="55"/>
      <c r="C426" s="55"/>
      <c r="E426" s="55"/>
    </row>
    <row r="427" spans="1:5" ht="15.75" customHeight="1" x14ac:dyDescent="0.25">
      <c r="A427" s="55"/>
      <c r="C427" s="55"/>
      <c r="E427" s="55"/>
    </row>
    <row r="428" spans="1:5" ht="15.75" customHeight="1" x14ac:dyDescent="0.25">
      <c r="A428" s="55"/>
      <c r="C428" s="55"/>
      <c r="E428" s="55"/>
    </row>
    <row r="429" spans="1:5" ht="15.75" customHeight="1" x14ac:dyDescent="0.25">
      <c r="A429" s="55"/>
      <c r="C429" s="55"/>
      <c r="E429" s="55"/>
    </row>
    <row r="430" spans="1:5" ht="15.75" customHeight="1" x14ac:dyDescent="0.25">
      <c r="A430" s="55"/>
      <c r="C430" s="55"/>
      <c r="E430" s="55"/>
    </row>
    <row r="431" spans="1:5" ht="15.75" customHeight="1" x14ac:dyDescent="0.25">
      <c r="A431" s="55"/>
      <c r="C431" s="55"/>
      <c r="E431" s="55"/>
    </row>
    <row r="432" spans="1:5" ht="15.75" customHeight="1" x14ac:dyDescent="0.25">
      <c r="A432" s="55"/>
      <c r="C432" s="55"/>
      <c r="E432" s="55"/>
    </row>
    <row r="433" spans="1:5" ht="15.75" customHeight="1" x14ac:dyDescent="0.25">
      <c r="A433" s="55"/>
      <c r="C433" s="55"/>
      <c r="E433" s="55"/>
    </row>
    <row r="434" spans="1:5" ht="15.75" customHeight="1" x14ac:dyDescent="0.25">
      <c r="A434" s="55"/>
      <c r="C434" s="55"/>
      <c r="E434" s="55"/>
    </row>
    <row r="435" spans="1:5" ht="15.75" customHeight="1" x14ac:dyDescent="0.25">
      <c r="A435" s="55"/>
      <c r="C435" s="55"/>
      <c r="E435" s="55"/>
    </row>
    <row r="436" spans="1:5" ht="15.75" customHeight="1" x14ac:dyDescent="0.25">
      <c r="A436" s="55"/>
      <c r="C436" s="55"/>
      <c r="E436" s="55"/>
    </row>
    <row r="437" spans="1:5" ht="15.75" customHeight="1" x14ac:dyDescent="0.25">
      <c r="A437" s="55"/>
      <c r="C437" s="55"/>
      <c r="E437" s="55"/>
    </row>
    <row r="438" spans="1:5" ht="15.75" customHeight="1" x14ac:dyDescent="0.25">
      <c r="A438" s="55"/>
      <c r="C438" s="55"/>
      <c r="E438" s="55"/>
    </row>
    <row r="439" spans="1:5" ht="15.75" customHeight="1" x14ac:dyDescent="0.25">
      <c r="A439" s="55"/>
      <c r="C439" s="55"/>
      <c r="E439" s="55"/>
    </row>
    <row r="440" spans="1:5" ht="15.75" customHeight="1" x14ac:dyDescent="0.25">
      <c r="A440" s="55"/>
      <c r="C440" s="55"/>
      <c r="E440" s="55"/>
    </row>
    <row r="441" spans="1:5" ht="15.75" customHeight="1" x14ac:dyDescent="0.25">
      <c r="A441" s="55"/>
      <c r="C441" s="55"/>
      <c r="E441" s="55"/>
    </row>
    <row r="442" spans="1:5" ht="15.75" customHeight="1" x14ac:dyDescent="0.25">
      <c r="A442" s="55"/>
      <c r="C442" s="55"/>
      <c r="E442" s="55"/>
    </row>
    <row r="443" spans="1:5" ht="15.75" customHeight="1" x14ac:dyDescent="0.25">
      <c r="A443" s="55"/>
      <c r="C443" s="55"/>
      <c r="E443" s="55"/>
    </row>
    <row r="444" spans="1:5" ht="15.75" customHeight="1" x14ac:dyDescent="0.25">
      <c r="A444" s="55"/>
      <c r="C444" s="55"/>
      <c r="E444" s="55"/>
    </row>
    <row r="445" spans="1:5" ht="15.75" customHeight="1" x14ac:dyDescent="0.25">
      <c r="A445" s="55"/>
      <c r="C445" s="55"/>
      <c r="E445" s="55"/>
    </row>
    <row r="446" spans="1:5" ht="15.75" customHeight="1" x14ac:dyDescent="0.25">
      <c r="A446" s="55"/>
      <c r="C446" s="55"/>
      <c r="E446" s="55"/>
    </row>
    <row r="447" spans="1:5" ht="15.75" customHeight="1" x14ac:dyDescent="0.25">
      <c r="A447" s="55"/>
      <c r="C447" s="55"/>
      <c r="E447" s="55"/>
    </row>
    <row r="448" spans="1:5" ht="15.75" customHeight="1" x14ac:dyDescent="0.25">
      <c r="A448" s="55"/>
      <c r="C448" s="55"/>
      <c r="E448" s="55"/>
    </row>
    <row r="449" spans="1:5" ht="15.75" customHeight="1" x14ac:dyDescent="0.25">
      <c r="A449" s="55"/>
      <c r="C449" s="55"/>
      <c r="E449" s="55"/>
    </row>
    <row r="450" spans="1:5" ht="15.75" customHeight="1" x14ac:dyDescent="0.25">
      <c r="A450" s="55"/>
      <c r="C450" s="55"/>
      <c r="E450" s="55"/>
    </row>
    <row r="451" spans="1:5" ht="15.75" customHeight="1" x14ac:dyDescent="0.25">
      <c r="A451" s="55"/>
      <c r="C451" s="55"/>
      <c r="E451" s="55"/>
    </row>
    <row r="452" spans="1:5" ht="15.75" customHeight="1" x14ac:dyDescent="0.25">
      <c r="A452" s="55"/>
      <c r="C452" s="55"/>
      <c r="E452" s="55"/>
    </row>
    <row r="453" spans="1:5" ht="15.75" customHeight="1" x14ac:dyDescent="0.25">
      <c r="A453" s="55"/>
      <c r="C453" s="55"/>
      <c r="E453" s="55"/>
    </row>
    <row r="454" spans="1:5" ht="15.75" customHeight="1" x14ac:dyDescent="0.25">
      <c r="A454" s="55"/>
      <c r="C454" s="55"/>
      <c r="E454" s="55"/>
    </row>
    <row r="455" spans="1:5" ht="15.75" customHeight="1" x14ac:dyDescent="0.25">
      <c r="A455" s="55"/>
      <c r="C455" s="55"/>
      <c r="E455" s="55"/>
    </row>
    <row r="456" spans="1:5" ht="15.75" customHeight="1" x14ac:dyDescent="0.25">
      <c r="A456" s="55"/>
      <c r="C456" s="55"/>
      <c r="E456" s="55"/>
    </row>
    <row r="457" spans="1:5" ht="15.75" customHeight="1" x14ac:dyDescent="0.25">
      <c r="A457" s="55"/>
      <c r="C457" s="55"/>
      <c r="E457" s="55"/>
    </row>
    <row r="458" spans="1:5" ht="15.75" customHeight="1" x14ac:dyDescent="0.25">
      <c r="A458" s="55"/>
      <c r="C458" s="55"/>
      <c r="E458" s="55"/>
    </row>
    <row r="459" spans="1:5" ht="15.75" customHeight="1" x14ac:dyDescent="0.25">
      <c r="A459" s="55"/>
      <c r="C459" s="55"/>
      <c r="E459" s="55"/>
    </row>
    <row r="460" spans="1:5" ht="15.75" customHeight="1" x14ac:dyDescent="0.25">
      <c r="A460" s="55"/>
      <c r="C460" s="55"/>
      <c r="E460" s="55"/>
    </row>
    <row r="461" spans="1:5" ht="15.75" customHeight="1" x14ac:dyDescent="0.25">
      <c r="A461" s="55"/>
      <c r="C461" s="55"/>
      <c r="E461" s="55"/>
    </row>
    <row r="462" spans="1:5" ht="15.75" customHeight="1" x14ac:dyDescent="0.25">
      <c r="A462" s="55"/>
      <c r="C462" s="55"/>
      <c r="E462" s="55"/>
    </row>
    <row r="463" spans="1:5" ht="15.75" customHeight="1" x14ac:dyDescent="0.25">
      <c r="A463" s="55"/>
      <c r="C463" s="55"/>
      <c r="E463" s="55"/>
    </row>
    <row r="464" spans="1:5" ht="15.75" customHeight="1" x14ac:dyDescent="0.25">
      <c r="A464" s="55"/>
      <c r="C464" s="55"/>
      <c r="E464" s="55"/>
    </row>
    <row r="465" spans="1:5" ht="15.75" customHeight="1" x14ac:dyDescent="0.25">
      <c r="A465" s="55"/>
      <c r="C465" s="55"/>
      <c r="E465" s="55"/>
    </row>
    <row r="466" spans="1:5" ht="15.75" customHeight="1" x14ac:dyDescent="0.25">
      <c r="A466" s="55"/>
      <c r="C466" s="55"/>
      <c r="E466" s="55"/>
    </row>
    <row r="467" spans="1:5" ht="15.75" customHeight="1" x14ac:dyDescent="0.25">
      <c r="A467" s="55"/>
      <c r="C467" s="55"/>
      <c r="E467" s="55"/>
    </row>
    <row r="468" spans="1:5" ht="15.75" customHeight="1" x14ac:dyDescent="0.25">
      <c r="A468" s="55"/>
      <c r="C468" s="55"/>
      <c r="E468" s="55"/>
    </row>
    <row r="469" spans="1:5" ht="15.75" customHeight="1" x14ac:dyDescent="0.25">
      <c r="A469" s="55"/>
      <c r="C469" s="55"/>
      <c r="E469" s="55"/>
    </row>
    <row r="470" spans="1:5" ht="15.75" customHeight="1" x14ac:dyDescent="0.25">
      <c r="A470" s="55"/>
      <c r="C470" s="55"/>
      <c r="E470" s="55"/>
    </row>
    <row r="471" spans="1:5" ht="15.75" customHeight="1" x14ac:dyDescent="0.25">
      <c r="A471" s="55"/>
      <c r="C471" s="55"/>
      <c r="E471" s="55"/>
    </row>
    <row r="472" spans="1:5" ht="15.75" customHeight="1" x14ac:dyDescent="0.25">
      <c r="A472" s="55"/>
      <c r="C472" s="55"/>
      <c r="E472" s="55"/>
    </row>
    <row r="473" spans="1:5" ht="15.75" customHeight="1" x14ac:dyDescent="0.25">
      <c r="A473" s="55"/>
      <c r="C473" s="55"/>
      <c r="E473" s="55"/>
    </row>
    <row r="474" spans="1:5" ht="15.75" customHeight="1" x14ac:dyDescent="0.25">
      <c r="A474" s="55"/>
      <c r="C474" s="55"/>
      <c r="E474" s="55"/>
    </row>
    <row r="475" spans="1:5" ht="15.75" customHeight="1" x14ac:dyDescent="0.25">
      <c r="A475" s="55"/>
      <c r="C475" s="55"/>
      <c r="E475" s="55"/>
    </row>
    <row r="476" spans="1:5" ht="15.75" customHeight="1" x14ac:dyDescent="0.25">
      <c r="A476" s="55"/>
      <c r="C476" s="55"/>
      <c r="E476" s="55"/>
    </row>
    <row r="477" spans="1:5" ht="15.75" customHeight="1" x14ac:dyDescent="0.25">
      <c r="A477" s="55"/>
      <c r="C477" s="55"/>
      <c r="E477" s="55"/>
    </row>
    <row r="478" spans="1:5" ht="15.75" customHeight="1" x14ac:dyDescent="0.25">
      <c r="A478" s="55"/>
      <c r="C478" s="55"/>
      <c r="E478" s="55"/>
    </row>
    <row r="479" spans="1:5" ht="15.75" customHeight="1" x14ac:dyDescent="0.25">
      <c r="A479" s="55"/>
      <c r="C479" s="55"/>
      <c r="E479" s="55"/>
    </row>
    <row r="480" spans="1:5" ht="15.75" customHeight="1" x14ac:dyDescent="0.25">
      <c r="A480" s="55"/>
      <c r="C480" s="55"/>
      <c r="E480" s="55"/>
    </row>
    <row r="481" spans="1:5" ht="15.75" customHeight="1" x14ac:dyDescent="0.25">
      <c r="A481" s="55"/>
      <c r="C481" s="55"/>
      <c r="E481" s="55"/>
    </row>
    <row r="482" spans="1:5" ht="15.75" customHeight="1" x14ac:dyDescent="0.25">
      <c r="A482" s="55"/>
      <c r="C482" s="55"/>
      <c r="E482" s="55"/>
    </row>
    <row r="483" spans="1:5" ht="15.75" customHeight="1" x14ac:dyDescent="0.25">
      <c r="A483" s="55"/>
      <c r="C483" s="55"/>
      <c r="E483" s="55"/>
    </row>
    <row r="484" spans="1:5" ht="15.75" customHeight="1" x14ac:dyDescent="0.25">
      <c r="A484" s="55"/>
      <c r="C484" s="55"/>
      <c r="E484" s="55"/>
    </row>
    <row r="485" spans="1:5" ht="15.75" customHeight="1" x14ac:dyDescent="0.25">
      <c r="A485" s="55"/>
      <c r="C485" s="55"/>
      <c r="E485" s="55"/>
    </row>
    <row r="486" spans="1:5" ht="15.75" customHeight="1" x14ac:dyDescent="0.25">
      <c r="A486" s="55"/>
      <c r="C486" s="55"/>
      <c r="E486" s="55"/>
    </row>
    <row r="487" spans="1:5" ht="15.75" customHeight="1" x14ac:dyDescent="0.25">
      <c r="A487" s="55"/>
      <c r="C487" s="55"/>
      <c r="E487" s="55"/>
    </row>
    <row r="488" spans="1:5" ht="15.75" customHeight="1" x14ac:dyDescent="0.25">
      <c r="A488" s="55"/>
      <c r="C488" s="55"/>
      <c r="E488" s="55"/>
    </row>
    <row r="489" spans="1:5" ht="15.75" customHeight="1" x14ac:dyDescent="0.25">
      <c r="A489" s="55"/>
      <c r="C489" s="55"/>
      <c r="E489" s="55"/>
    </row>
    <row r="490" spans="1:5" ht="15.75" customHeight="1" x14ac:dyDescent="0.25">
      <c r="A490" s="55"/>
      <c r="C490" s="55"/>
      <c r="E490" s="55"/>
    </row>
    <row r="491" spans="1:5" ht="15.75" customHeight="1" x14ac:dyDescent="0.25">
      <c r="A491" s="55"/>
      <c r="C491" s="55"/>
      <c r="E491" s="55"/>
    </row>
    <row r="492" spans="1:5" ht="15.75" customHeight="1" x14ac:dyDescent="0.25">
      <c r="A492" s="55"/>
      <c r="C492" s="55"/>
      <c r="E492" s="55"/>
    </row>
    <row r="493" spans="1:5" ht="15.75" customHeight="1" x14ac:dyDescent="0.25">
      <c r="A493" s="55"/>
      <c r="C493" s="55"/>
      <c r="E493" s="55"/>
    </row>
    <row r="494" spans="1:5" ht="15.75" customHeight="1" x14ac:dyDescent="0.25">
      <c r="A494" s="55"/>
      <c r="C494" s="55"/>
      <c r="E494" s="55"/>
    </row>
    <row r="495" spans="1:5" ht="15.75" customHeight="1" x14ac:dyDescent="0.25">
      <c r="A495" s="55"/>
      <c r="C495" s="55"/>
      <c r="E495" s="55"/>
    </row>
    <row r="496" spans="1:5" ht="15.75" customHeight="1" x14ac:dyDescent="0.25">
      <c r="A496" s="55"/>
      <c r="C496" s="55"/>
      <c r="E496" s="55"/>
    </row>
    <row r="497" spans="1:5" ht="15.75" customHeight="1" x14ac:dyDescent="0.25">
      <c r="A497" s="55"/>
      <c r="C497" s="55"/>
      <c r="E497" s="55"/>
    </row>
    <row r="498" spans="1:5" ht="15.75" customHeight="1" x14ac:dyDescent="0.25">
      <c r="A498" s="55"/>
      <c r="C498" s="55"/>
      <c r="E498" s="55"/>
    </row>
    <row r="499" spans="1:5" ht="15.75" customHeight="1" x14ac:dyDescent="0.25">
      <c r="A499" s="55"/>
      <c r="C499" s="55"/>
      <c r="E499" s="55"/>
    </row>
    <row r="500" spans="1:5" ht="15.75" customHeight="1" x14ac:dyDescent="0.25">
      <c r="A500" s="55"/>
      <c r="C500" s="55"/>
      <c r="E500" s="55"/>
    </row>
    <row r="501" spans="1:5" ht="15.75" customHeight="1" x14ac:dyDescent="0.25">
      <c r="A501" s="55"/>
      <c r="C501" s="55"/>
      <c r="E501" s="55"/>
    </row>
    <row r="502" spans="1:5" ht="15.75" customHeight="1" x14ac:dyDescent="0.25">
      <c r="A502" s="55"/>
      <c r="C502" s="55"/>
      <c r="E502" s="55"/>
    </row>
    <row r="503" spans="1:5" ht="15.75" customHeight="1" x14ac:dyDescent="0.25">
      <c r="A503" s="55"/>
      <c r="C503" s="55"/>
      <c r="E503" s="55"/>
    </row>
    <row r="504" spans="1:5" ht="15.75" customHeight="1" x14ac:dyDescent="0.25">
      <c r="A504" s="55"/>
      <c r="C504" s="55"/>
      <c r="E504" s="55"/>
    </row>
    <row r="505" spans="1:5" ht="15.75" customHeight="1" x14ac:dyDescent="0.25">
      <c r="A505" s="55"/>
      <c r="C505" s="55"/>
      <c r="E505" s="55"/>
    </row>
    <row r="506" spans="1:5" ht="15.75" customHeight="1" x14ac:dyDescent="0.25">
      <c r="A506" s="55"/>
      <c r="C506" s="55"/>
      <c r="E506" s="55"/>
    </row>
    <row r="507" spans="1:5" ht="15.75" customHeight="1" x14ac:dyDescent="0.25">
      <c r="A507" s="55"/>
      <c r="C507" s="55"/>
      <c r="E507" s="55"/>
    </row>
    <row r="508" spans="1:5" ht="15.75" customHeight="1" x14ac:dyDescent="0.25">
      <c r="A508" s="55"/>
      <c r="C508" s="55"/>
      <c r="E508" s="55"/>
    </row>
    <row r="509" spans="1:5" ht="15.75" customHeight="1" x14ac:dyDescent="0.25">
      <c r="A509" s="55"/>
      <c r="C509" s="55"/>
      <c r="E509" s="55"/>
    </row>
    <row r="510" spans="1:5" ht="15.75" customHeight="1" x14ac:dyDescent="0.25">
      <c r="A510" s="55"/>
      <c r="C510" s="55"/>
      <c r="E510" s="55"/>
    </row>
    <row r="511" spans="1:5" ht="15.75" customHeight="1" x14ac:dyDescent="0.25">
      <c r="A511" s="55"/>
      <c r="C511" s="55"/>
      <c r="E511" s="55"/>
    </row>
    <row r="512" spans="1:5" ht="15.75" customHeight="1" x14ac:dyDescent="0.25">
      <c r="A512" s="55"/>
      <c r="C512" s="55"/>
      <c r="E512" s="55"/>
    </row>
    <row r="513" spans="1:5" ht="15.75" customHeight="1" x14ac:dyDescent="0.25">
      <c r="A513" s="55"/>
      <c r="C513" s="55"/>
      <c r="E513" s="55"/>
    </row>
    <row r="514" spans="1:5" ht="15.75" customHeight="1" x14ac:dyDescent="0.25">
      <c r="A514" s="55"/>
      <c r="C514" s="55"/>
      <c r="E514" s="55"/>
    </row>
    <row r="515" spans="1:5" ht="15.75" customHeight="1" x14ac:dyDescent="0.25">
      <c r="A515" s="55"/>
      <c r="C515" s="55"/>
      <c r="E515" s="55"/>
    </row>
    <row r="516" spans="1:5" ht="15.75" customHeight="1" x14ac:dyDescent="0.25">
      <c r="A516" s="55"/>
      <c r="C516" s="55"/>
      <c r="E516" s="55"/>
    </row>
    <row r="517" spans="1:5" ht="15.75" customHeight="1" x14ac:dyDescent="0.25">
      <c r="A517" s="55"/>
      <c r="C517" s="55"/>
      <c r="E517" s="55"/>
    </row>
    <row r="518" spans="1:5" ht="15.75" customHeight="1" x14ac:dyDescent="0.25">
      <c r="A518" s="55"/>
      <c r="C518" s="55"/>
      <c r="E518" s="55"/>
    </row>
    <row r="519" spans="1:5" ht="15.75" customHeight="1" x14ac:dyDescent="0.25">
      <c r="A519" s="55"/>
      <c r="C519" s="55"/>
      <c r="E519" s="55"/>
    </row>
    <row r="520" spans="1:5" ht="15.75" customHeight="1" x14ac:dyDescent="0.25">
      <c r="A520" s="55"/>
      <c r="C520" s="55"/>
      <c r="E520" s="55"/>
    </row>
    <row r="521" spans="1:5" ht="15.75" customHeight="1" x14ac:dyDescent="0.25">
      <c r="A521" s="55"/>
      <c r="C521" s="55"/>
      <c r="E521" s="55"/>
    </row>
    <row r="522" spans="1:5" ht="15.75" customHeight="1" x14ac:dyDescent="0.25">
      <c r="A522" s="55"/>
      <c r="C522" s="55"/>
      <c r="E522" s="55"/>
    </row>
    <row r="523" spans="1:5" ht="15.75" customHeight="1" x14ac:dyDescent="0.25">
      <c r="A523" s="55"/>
      <c r="C523" s="55"/>
      <c r="E523" s="55"/>
    </row>
    <row r="524" spans="1:5" ht="15.75" customHeight="1" x14ac:dyDescent="0.25">
      <c r="A524" s="55"/>
      <c r="C524" s="55"/>
      <c r="E524" s="55"/>
    </row>
    <row r="525" spans="1:5" ht="15.75" customHeight="1" x14ac:dyDescent="0.25">
      <c r="A525" s="55"/>
      <c r="C525" s="55"/>
      <c r="E525" s="55"/>
    </row>
    <row r="526" spans="1:5" ht="15.75" customHeight="1" x14ac:dyDescent="0.25">
      <c r="A526" s="55"/>
      <c r="C526" s="55"/>
      <c r="E526" s="55"/>
    </row>
    <row r="527" spans="1:5" ht="15.75" customHeight="1" x14ac:dyDescent="0.25">
      <c r="A527" s="55"/>
      <c r="C527" s="55"/>
      <c r="E527" s="55"/>
    </row>
    <row r="528" spans="1:5" ht="15.75" customHeight="1" x14ac:dyDescent="0.25">
      <c r="A528" s="55"/>
      <c r="C528" s="55"/>
      <c r="E528" s="55"/>
    </row>
    <row r="529" spans="1:5" ht="15.75" customHeight="1" x14ac:dyDescent="0.25">
      <c r="A529" s="55"/>
      <c r="C529" s="55"/>
      <c r="E529" s="55"/>
    </row>
    <row r="530" spans="1:5" ht="15.75" customHeight="1" x14ac:dyDescent="0.25">
      <c r="A530" s="55"/>
      <c r="C530" s="55"/>
      <c r="E530" s="55"/>
    </row>
    <row r="531" spans="1:5" ht="15.75" customHeight="1" x14ac:dyDescent="0.25">
      <c r="A531" s="55"/>
      <c r="C531" s="55"/>
      <c r="E531" s="55"/>
    </row>
    <row r="532" spans="1:5" ht="15.75" customHeight="1" x14ac:dyDescent="0.25">
      <c r="A532" s="55"/>
      <c r="C532" s="55"/>
      <c r="E532" s="55"/>
    </row>
    <row r="533" spans="1:5" ht="15.75" customHeight="1" x14ac:dyDescent="0.25">
      <c r="A533" s="55"/>
      <c r="C533" s="55"/>
      <c r="E533" s="55"/>
    </row>
    <row r="534" spans="1:5" ht="15.75" customHeight="1" x14ac:dyDescent="0.25">
      <c r="A534" s="55"/>
      <c r="C534" s="55"/>
      <c r="E534" s="55"/>
    </row>
    <row r="535" spans="1:5" ht="15.75" customHeight="1" x14ac:dyDescent="0.25">
      <c r="A535" s="55"/>
      <c r="C535" s="55"/>
      <c r="E535" s="55"/>
    </row>
    <row r="536" spans="1:5" ht="15.75" customHeight="1" x14ac:dyDescent="0.25">
      <c r="A536" s="55"/>
      <c r="C536" s="55"/>
      <c r="E536" s="55"/>
    </row>
    <row r="537" spans="1:5" ht="15.75" customHeight="1" x14ac:dyDescent="0.25">
      <c r="A537" s="55"/>
      <c r="C537" s="55"/>
      <c r="E537" s="55"/>
    </row>
    <row r="538" spans="1:5" ht="15.75" customHeight="1" x14ac:dyDescent="0.25">
      <c r="A538" s="55"/>
      <c r="C538" s="55"/>
      <c r="E538" s="55"/>
    </row>
    <row r="539" spans="1:5" ht="15.75" customHeight="1" x14ac:dyDescent="0.25">
      <c r="A539" s="55"/>
      <c r="C539" s="55"/>
      <c r="E539" s="55"/>
    </row>
    <row r="540" spans="1:5" ht="15.75" customHeight="1" x14ac:dyDescent="0.25">
      <c r="A540" s="55"/>
      <c r="C540" s="55"/>
      <c r="E540" s="55"/>
    </row>
    <row r="541" spans="1:5" ht="15.75" customHeight="1" x14ac:dyDescent="0.25">
      <c r="A541" s="55"/>
      <c r="C541" s="55"/>
      <c r="E541" s="55"/>
    </row>
    <row r="542" spans="1:5" ht="15.75" customHeight="1" x14ac:dyDescent="0.25">
      <c r="A542" s="55"/>
      <c r="C542" s="55"/>
      <c r="E542" s="55"/>
    </row>
    <row r="543" spans="1:5" ht="15.75" customHeight="1" x14ac:dyDescent="0.25">
      <c r="A543" s="55"/>
      <c r="C543" s="55"/>
      <c r="E543" s="55"/>
    </row>
    <row r="544" spans="1:5" ht="15.75" customHeight="1" x14ac:dyDescent="0.25">
      <c r="A544" s="55"/>
      <c r="C544" s="55"/>
      <c r="E544" s="55"/>
    </row>
    <row r="545" spans="1:5" ht="15.75" customHeight="1" x14ac:dyDescent="0.25">
      <c r="A545" s="55"/>
      <c r="C545" s="55"/>
      <c r="E545" s="55"/>
    </row>
    <row r="546" spans="1:5" ht="15.75" customHeight="1" x14ac:dyDescent="0.25">
      <c r="A546" s="55"/>
      <c r="C546" s="55"/>
      <c r="E546" s="55"/>
    </row>
    <row r="547" spans="1:5" ht="15.75" customHeight="1" x14ac:dyDescent="0.25">
      <c r="A547" s="55"/>
      <c r="C547" s="55"/>
      <c r="E547" s="55"/>
    </row>
    <row r="548" spans="1:5" ht="15.75" customHeight="1" x14ac:dyDescent="0.25">
      <c r="A548" s="55"/>
      <c r="C548" s="55"/>
      <c r="E548" s="55"/>
    </row>
    <row r="549" spans="1:5" ht="15.75" customHeight="1" x14ac:dyDescent="0.25">
      <c r="A549" s="55"/>
      <c r="C549" s="55"/>
      <c r="E549" s="55"/>
    </row>
    <row r="550" spans="1:5" ht="15.75" customHeight="1" x14ac:dyDescent="0.25">
      <c r="A550" s="55"/>
      <c r="C550" s="55"/>
      <c r="E550" s="55"/>
    </row>
    <row r="551" spans="1:5" ht="15.75" customHeight="1" x14ac:dyDescent="0.25">
      <c r="A551" s="55"/>
      <c r="C551" s="55"/>
      <c r="E551" s="55"/>
    </row>
    <row r="552" spans="1:5" ht="15.75" customHeight="1" x14ac:dyDescent="0.25">
      <c r="A552" s="55"/>
      <c r="C552" s="55"/>
      <c r="E552" s="55"/>
    </row>
    <row r="553" spans="1:5" ht="15.75" customHeight="1" x14ac:dyDescent="0.25">
      <c r="A553" s="55"/>
      <c r="C553" s="55"/>
      <c r="E553" s="55"/>
    </row>
    <row r="554" spans="1:5" ht="15.75" customHeight="1" x14ac:dyDescent="0.25">
      <c r="A554" s="55"/>
      <c r="C554" s="55"/>
      <c r="E554" s="55"/>
    </row>
    <row r="555" spans="1:5" ht="15.75" customHeight="1" x14ac:dyDescent="0.25">
      <c r="A555" s="55"/>
      <c r="C555" s="55"/>
      <c r="E555" s="55"/>
    </row>
    <row r="556" spans="1:5" ht="15.75" customHeight="1" x14ac:dyDescent="0.25">
      <c r="A556" s="55"/>
      <c r="C556" s="55"/>
      <c r="E556" s="55"/>
    </row>
    <row r="557" spans="1:5" ht="15.75" customHeight="1" x14ac:dyDescent="0.25">
      <c r="A557" s="55"/>
      <c r="C557" s="55"/>
      <c r="E557" s="55"/>
    </row>
    <row r="558" spans="1:5" ht="15.75" customHeight="1" x14ac:dyDescent="0.25">
      <c r="A558" s="55"/>
      <c r="C558" s="55"/>
      <c r="E558" s="55"/>
    </row>
    <row r="559" spans="1:5" ht="15.75" customHeight="1" x14ac:dyDescent="0.25">
      <c r="A559" s="55"/>
      <c r="C559" s="55"/>
      <c r="E559" s="55"/>
    </row>
    <row r="560" spans="1:5" ht="15.75" customHeight="1" x14ac:dyDescent="0.25">
      <c r="A560" s="55"/>
      <c r="C560" s="55"/>
      <c r="E560" s="55"/>
    </row>
    <row r="561" spans="1:5" ht="15.75" customHeight="1" x14ac:dyDescent="0.25">
      <c r="A561" s="55"/>
      <c r="C561" s="55"/>
      <c r="E561" s="55"/>
    </row>
    <row r="562" spans="1:5" ht="15.75" customHeight="1" x14ac:dyDescent="0.25">
      <c r="A562" s="55"/>
      <c r="C562" s="55"/>
      <c r="E562" s="55"/>
    </row>
    <row r="563" spans="1:5" ht="15.75" customHeight="1" x14ac:dyDescent="0.25">
      <c r="A563" s="55"/>
      <c r="C563" s="55"/>
      <c r="E563" s="55"/>
    </row>
    <row r="564" spans="1:5" ht="15.75" customHeight="1" x14ac:dyDescent="0.25">
      <c r="A564" s="55"/>
      <c r="C564" s="55"/>
      <c r="E564" s="55"/>
    </row>
    <row r="565" spans="1:5" ht="15.75" customHeight="1" x14ac:dyDescent="0.25">
      <c r="A565" s="55"/>
      <c r="C565" s="55"/>
      <c r="E565" s="55"/>
    </row>
    <row r="566" spans="1:5" ht="15.75" customHeight="1" x14ac:dyDescent="0.25">
      <c r="A566" s="55"/>
      <c r="C566" s="55"/>
      <c r="E566" s="55"/>
    </row>
    <row r="567" spans="1:5" ht="15.75" customHeight="1" x14ac:dyDescent="0.25">
      <c r="A567" s="55"/>
      <c r="C567" s="55"/>
      <c r="E567" s="55"/>
    </row>
    <row r="568" spans="1:5" ht="15.75" customHeight="1" x14ac:dyDescent="0.25">
      <c r="A568" s="55"/>
      <c r="C568" s="55"/>
      <c r="E568" s="55"/>
    </row>
    <row r="569" spans="1:5" ht="15.75" customHeight="1" x14ac:dyDescent="0.25">
      <c r="A569" s="55"/>
      <c r="C569" s="55"/>
      <c r="E569" s="55"/>
    </row>
    <row r="570" spans="1:5" ht="15.75" customHeight="1" x14ac:dyDescent="0.25">
      <c r="A570" s="55"/>
      <c r="C570" s="55"/>
      <c r="E570" s="55"/>
    </row>
    <row r="571" spans="1:5" ht="15.75" customHeight="1" x14ac:dyDescent="0.25">
      <c r="A571" s="55"/>
      <c r="C571" s="55"/>
      <c r="E571" s="55"/>
    </row>
    <row r="572" spans="1:5" ht="15.75" customHeight="1" x14ac:dyDescent="0.25">
      <c r="A572" s="55"/>
      <c r="C572" s="55"/>
      <c r="E572" s="55"/>
    </row>
    <row r="573" spans="1:5" ht="15.75" customHeight="1" x14ac:dyDescent="0.25">
      <c r="A573" s="55"/>
      <c r="C573" s="55"/>
      <c r="E573" s="55"/>
    </row>
    <row r="574" spans="1:5" ht="15.75" customHeight="1" x14ac:dyDescent="0.25">
      <c r="A574" s="55"/>
      <c r="C574" s="55"/>
      <c r="E574" s="55"/>
    </row>
    <row r="575" spans="1:5" ht="15.75" customHeight="1" x14ac:dyDescent="0.25">
      <c r="A575" s="55"/>
      <c r="C575" s="55"/>
      <c r="E575" s="55"/>
    </row>
    <row r="576" spans="1:5" ht="15.75" customHeight="1" x14ac:dyDescent="0.25">
      <c r="A576" s="55"/>
      <c r="C576" s="55"/>
      <c r="E576" s="55"/>
    </row>
    <row r="577" spans="1:5" ht="15.75" customHeight="1" x14ac:dyDescent="0.25">
      <c r="A577" s="55"/>
      <c r="C577" s="55"/>
      <c r="E577" s="55"/>
    </row>
    <row r="578" spans="1:5" ht="15.75" customHeight="1" x14ac:dyDescent="0.25">
      <c r="A578" s="55"/>
      <c r="C578" s="55"/>
      <c r="E578" s="55"/>
    </row>
    <row r="579" spans="1:5" ht="15.75" customHeight="1" x14ac:dyDescent="0.25">
      <c r="A579" s="55"/>
      <c r="C579" s="55"/>
      <c r="E579" s="55"/>
    </row>
    <row r="580" spans="1:5" ht="15.75" customHeight="1" x14ac:dyDescent="0.25">
      <c r="A580" s="55"/>
      <c r="C580" s="55"/>
      <c r="E580" s="55"/>
    </row>
    <row r="581" spans="1:5" ht="15.75" customHeight="1" x14ac:dyDescent="0.25">
      <c r="A581" s="55"/>
      <c r="C581" s="55"/>
      <c r="E581" s="55"/>
    </row>
    <row r="582" spans="1:5" ht="15.75" customHeight="1" x14ac:dyDescent="0.25">
      <c r="A582" s="55"/>
      <c r="C582" s="55"/>
      <c r="E582" s="55"/>
    </row>
    <row r="583" spans="1:5" ht="15.75" customHeight="1" x14ac:dyDescent="0.25">
      <c r="A583" s="55"/>
      <c r="C583" s="55"/>
      <c r="E583" s="55"/>
    </row>
    <row r="584" spans="1:5" ht="15.75" customHeight="1" x14ac:dyDescent="0.25">
      <c r="A584" s="55"/>
      <c r="C584" s="55"/>
      <c r="E584" s="55"/>
    </row>
    <row r="585" spans="1:5" ht="15.75" customHeight="1" x14ac:dyDescent="0.25">
      <c r="A585" s="55"/>
      <c r="C585" s="55"/>
      <c r="E585" s="55"/>
    </row>
    <row r="586" spans="1:5" ht="15.75" customHeight="1" x14ac:dyDescent="0.25">
      <c r="A586" s="55"/>
      <c r="C586" s="55"/>
      <c r="E586" s="55"/>
    </row>
    <row r="587" spans="1:5" ht="15.75" customHeight="1" x14ac:dyDescent="0.25">
      <c r="A587" s="55"/>
      <c r="C587" s="55"/>
      <c r="E587" s="55"/>
    </row>
    <row r="588" spans="1:5" ht="15.75" customHeight="1" x14ac:dyDescent="0.25">
      <c r="A588" s="55"/>
      <c r="C588" s="55"/>
      <c r="E588" s="55"/>
    </row>
    <row r="589" spans="1:5" ht="15.75" customHeight="1" x14ac:dyDescent="0.25">
      <c r="A589" s="55"/>
      <c r="C589" s="55"/>
      <c r="E589" s="55"/>
    </row>
    <row r="590" spans="1:5" ht="15.75" customHeight="1" x14ac:dyDescent="0.25">
      <c r="A590" s="55"/>
      <c r="C590" s="55"/>
      <c r="E590" s="55"/>
    </row>
    <row r="591" spans="1:5" ht="15.75" customHeight="1" x14ac:dyDescent="0.25">
      <c r="A591" s="55"/>
      <c r="C591" s="55"/>
      <c r="E591" s="55"/>
    </row>
    <row r="592" spans="1:5" ht="15.75" customHeight="1" x14ac:dyDescent="0.25">
      <c r="A592" s="55"/>
      <c r="C592" s="55"/>
      <c r="E592" s="55"/>
    </row>
    <row r="593" spans="1:5" ht="15.75" customHeight="1" x14ac:dyDescent="0.25">
      <c r="A593" s="55"/>
      <c r="C593" s="55"/>
      <c r="E593" s="55"/>
    </row>
    <row r="594" spans="1:5" ht="15.75" customHeight="1" x14ac:dyDescent="0.25">
      <c r="A594" s="55"/>
      <c r="C594" s="55"/>
      <c r="E594" s="55"/>
    </row>
    <row r="595" spans="1:5" ht="15.75" customHeight="1" x14ac:dyDescent="0.25">
      <c r="A595" s="55"/>
      <c r="C595" s="55"/>
      <c r="E595" s="55"/>
    </row>
    <row r="596" spans="1:5" ht="15.75" customHeight="1" x14ac:dyDescent="0.25">
      <c r="A596" s="55"/>
      <c r="C596" s="55"/>
      <c r="E596" s="55"/>
    </row>
    <row r="597" spans="1:5" ht="15.75" customHeight="1" x14ac:dyDescent="0.25">
      <c r="A597" s="55"/>
      <c r="C597" s="55"/>
      <c r="E597" s="55"/>
    </row>
    <row r="598" spans="1:5" ht="15.75" customHeight="1" x14ac:dyDescent="0.25">
      <c r="A598" s="55"/>
      <c r="C598" s="55"/>
      <c r="E598" s="55"/>
    </row>
    <row r="599" spans="1:5" ht="15.75" customHeight="1" x14ac:dyDescent="0.25">
      <c r="A599" s="55"/>
      <c r="C599" s="55"/>
      <c r="E599" s="55"/>
    </row>
    <row r="600" spans="1:5" ht="15.75" customHeight="1" x14ac:dyDescent="0.25">
      <c r="A600" s="55"/>
      <c r="C600" s="55"/>
      <c r="E600" s="55"/>
    </row>
    <row r="601" spans="1:5" ht="15.75" customHeight="1" x14ac:dyDescent="0.25">
      <c r="A601" s="55"/>
      <c r="C601" s="55"/>
      <c r="E601" s="55"/>
    </row>
    <row r="602" spans="1:5" ht="15.75" customHeight="1" x14ac:dyDescent="0.25">
      <c r="A602" s="55"/>
      <c r="C602" s="55"/>
      <c r="E602" s="55"/>
    </row>
    <row r="603" spans="1:5" ht="15.75" customHeight="1" x14ac:dyDescent="0.25">
      <c r="A603" s="55"/>
      <c r="C603" s="55"/>
      <c r="E603" s="55"/>
    </row>
    <row r="604" spans="1:5" ht="15.75" customHeight="1" x14ac:dyDescent="0.25">
      <c r="A604" s="55"/>
      <c r="C604" s="55"/>
      <c r="E604" s="55"/>
    </row>
    <row r="605" spans="1:5" ht="15.75" customHeight="1" x14ac:dyDescent="0.25">
      <c r="A605" s="55"/>
      <c r="C605" s="55"/>
      <c r="E605" s="55"/>
    </row>
    <row r="606" spans="1:5" ht="15.75" customHeight="1" x14ac:dyDescent="0.25">
      <c r="A606" s="55"/>
      <c r="C606" s="55"/>
      <c r="E606" s="55"/>
    </row>
    <row r="607" spans="1:5" ht="15.75" customHeight="1" x14ac:dyDescent="0.25">
      <c r="A607" s="55"/>
      <c r="C607" s="55"/>
      <c r="E607" s="55"/>
    </row>
    <row r="608" spans="1:5" ht="15.75" customHeight="1" x14ac:dyDescent="0.25">
      <c r="A608" s="55"/>
      <c r="C608" s="55"/>
      <c r="E608" s="55"/>
    </row>
    <row r="609" spans="1:5" ht="15.75" customHeight="1" x14ac:dyDescent="0.25">
      <c r="A609" s="55"/>
      <c r="C609" s="55"/>
      <c r="E609" s="55"/>
    </row>
    <row r="610" spans="1:5" ht="15.75" customHeight="1" x14ac:dyDescent="0.25">
      <c r="A610" s="55"/>
      <c r="C610" s="55"/>
      <c r="E610" s="55"/>
    </row>
    <row r="611" spans="1:5" ht="15.75" customHeight="1" x14ac:dyDescent="0.25">
      <c r="A611" s="55"/>
      <c r="C611" s="55"/>
      <c r="E611" s="55"/>
    </row>
    <row r="612" spans="1:5" ht="15.75" customHeight="1" x14ac:dyDescent="0.25">
      <c r="A612" s="55"/>
      <c r="C612" s="55"/>
      <c r="E612" s="55"/>
    </row>
    <row r="613" spans="1:5" ht="15.75" customHeight="1" x14ac:dyDescent="0.25">
      <c r="A613" s="55"/>
      <c r="C613" s="55"/>
      <c r="E613" s="55"/>
    </row>
    <row r="614" spans="1:5" ht="15.75" customHeight="1" x14ac:dyDescent="0.25">
      <c r="A614" s="55"/>
      <c r="C614" s="55"/>
      <c r="E614" s="55"/>
    </row>
    <row r="615" spans="1:5" ht="15.75" customHeight="1" x14ac:dyDescent="0.25">
      <c r="A615" s="55"/>
      <c r="C615" s="55"/>
      <c r="E615" s="55"/>
    </row>
    <row r="616" spans="1:5" ht="15.75" customHeight="1" x14ac:dyDescent="0.25">
      <c r="A616" s="55"/>
      <c r="C616" s="55"/>
      <c r="E616" s="55"/>
    </row>
    <row r="617" spans="1:5" ht="15.75" customHeight="1" x14ac:dyDescent="0.25">
      <c r="A617" s="55"/>
      <c r="C617" s="55"/>
      <c r="E617" s="55"/>
    </row>
    <row r="618" spans="1:5" ht="15.75" customHeight="1" x14ac:dyDescent="0.25">
      <c r="A618" s="55"/>
      <c r="C618" s="55"/>
      <c r="E618" s="55"/>
    </row>
    <row r="619" spans="1:5" ht="15.75" customHeight="1" x14ac:dyDescent="0.25">
      <c r="A619" s="55"/>
      <c r="C619" s="55"/>
      <c r="E619" s="55"/>
    </row>
    <row r="620" spans="1:5" ht="15.75" customHeight="1" x14ac:dyDescent="0.25">
      <c r="A620" s="55"/>
      <c r="C620" s="55"/>
      <c r="E620" s="55"/>
    </row>
    <row r="621" spans="1:5" ht="15.75" customHeight="1" x14ac:dyDescent="0.25">
      <c r="A621" s="55"/>
      <c r="C621" s="55"/>
      <c r="E621" s="55"/>
    </row>
    <row r="622" spans="1:5" ht="15.75" customHeight="1" x14ac:dyDescent="0.25">
      <c r="A622" s="55"/>
      <c r="C622" s="55"/>
      <c r="E622" s="55"/>
    </row>
    <row r="623" spans="1:5" ht="15.75" customHeight="1" x14ac:dyDescent="0.25">
      <c r="A623" s="55"/>
      <c r="C623" s="55"/>
      <c r="E623" s="55"/>
    </row>
    <row r="624" spans="1:5" ht="15.75" customHeight="1" x14ac:dyDescent="0.25">
      <c r="A624" s="55"/>
      <c r="C624" s="55"/>
      <c r="E624" s="55"/>
    </row>
    <row r="625" spans="1:5" ht="15.75" customHeight="1" x14ac:dyDescent="0.25">
      <c r="A625" s="55"/>
      <c r="C625" s="55"/>
      <c r="E625" s="55"/>
    </row>
    <row r="626" spans="1:5" ht="15.75" customHeight="1" x14ac:dyDescent="0.25">
      <c r="A626" s="55"/>
      <c r="C626" s="55"/>
      <c r="E626" s="55"/>
    </row>
    <row r="627" spans="1:5" ht="15.75" customHeight="1" x14ac:dyDescent="0.25">
      <c r="A627" s="55"/>
      <c r="C627" s="55"/>
      <c r="E627" s="55"/>
    </row>
    <row r="628" spans="1:5" ht="15.75" customHeight="1" x14ac:dyDescent="0.25">
      <c r="A628" s="55"/>
      <c r="C628" s="55"/>
      <c r="E628" s="55"/>
    </row>
    <row r="629" spans="1:5" ht="15.75" customHeight="1" x14ac:dyDescent="0.25">
      <c r="A629" s="55"/>
      <c r="C629" s="55"/>
      <c r="E629" s="55"/>
    </row>
    <row r="630" spans="1:5" ht="15.75" customHeight="1" x14ac:dyDescent="0.25">
      <c r="A630" s="55"/>
      <c r="C630" s="55"/>
      <c r="E630" s="55"/>
    </row>
    <row r="631" spans="1:5" ht="15.75" customHeight="1" x14ac:dyDescent="0.25">
      <c r="A631" s="55"/>
      <c r="C631" s="55"/>
      <c r="E631" s="55"/>
    </row>
    <row r="632" spans="1:5" ht="15.75" customHeight="1" x14ac:dyDescent="0.25">
      <c r="A632" s="55"/>
      <c r="C632" s="55"/>
      <c r="E632" s="55"/>
    </row>
    <row r="633" spans="1:5" ht="15.75" customHeight="1" x14ac:dyDescent="0.25">
      <c r="A633" s="55"/>
      <c r="C633" s="55"/>
      <c r="E633" s="55"/>
    </row>
    <row r="634" spans="1:5" ht="15.75" customHeight="1" x14ac:dyDescent="0.25">
      <c r="A634" s="55"/>
      <c r="C634" s="55"/>
      <c r="E634" s="55"/>
    </row>
    <row r="635" spans="1:5" ht="15.75" customHeight="1" x14ac:dyDescent="0.25">
      <c r="A635" s="55"/>
      <c r="C635" s="55"/>
      <c r="E635" s="55"/>
    </row>
    <row r="636" spans="1:5" ht="15.75" customHeight="1" x14ac:dyDescent="0.25">
      <c r="A636" s="55"/>
      <c r="C636" s="55"/>
      <c r="E636" s="55"/>
    </row>
    <row r="637" spans="1:5" ht="15.75" customHeight="1" x14ac:dyDescent="0.25">
      <c r="A637" s="55"/>
      <c r="C637" s="55"/>
      <c r="E637" s="55"/>
    </row>
    <row r="638" spans="1:5" ht="15.75" customHeight="1" x14ac:dyDescent="0.25">
      <c r="A638" s="55"/>
      <c r="C638" s="55"/>
      <c r="E638" s="55"/>
    </row>
    <row r="639" spans="1:5" ht="15.75" customHeight="1" x14ac:dyDescent="0.25">
      <c r="A639" s="55"/>
      <c r="C639" s="55"/>
      <c r="E639" s="55"/>
    </row>
    <row r="640" spans="1:5" ht="15.75" customHeight="1" x14ac:dyDescent="0.25">
      <c r="A640" s="55"/>
      <c r="C640" s="55"/>
      <c r="E640" s="55"/>
    </row>
    <row r="641" spans="1:5" ht="15.75" customHeight="1" x14ac:dyDescent="0.25">
      <c r="A641" s="55"/>
      <c r="C641" s="55"/>
      <c r="E641" s="55"/>
    </row>
    <row r="642" spans="1:5" ht="15.75" customHeight="1" x14ac:dyDescent="0.25">
      <c r="A642" s="55"/>
      <c r="C642" s="55"/>
      <c r="E642" s="55"/>
    </row>
    <row r="643" spans="1:5" ht="15.75" customHeight="1" x14ac:dyDescent="0.25">
      <c r="A643" s="55"/>
      <c r="C643" s="55"/>
      <c r="E643" s="55"/>
    </row>
    <row r="644" spans="1:5" ht="15.75" customHeight="1" x14ac:dyDescent="0.25">
      <c r="A644" s="55"/>
      <c r="C644" s="55"/>
      <c r="E644" s="55"/>
    </row>
    <row r="645" spans="1:5" ht="15.75" customHeight="1" x14ac:dyDescent="0.25">
      <c r="A645" s="55"/>
      <c r="C645" s="55"/>
      <c r="E645" s="55"/>
    </row>
    <row r="646" spans="1:5" ht="15.75" customHeight="1" x14ac:dyDescent="0.25">
      <c r="A646" s="55"/>
      <c r="C646" s="55"/>
      <c r="E646" s="55"/>
    </row>
    <row r="647" spans="1:5" ht="15.75" customHeight="1" x14ac:dyDescent="0.25">
      <c r="A647" s="55"/>
      <c r="C647" s="55"/>
      <c r="E647" s="55"/>
    </row>
    <row r="648" spans="1:5" ht="15.75" customHeight="1" x14ac:dyDescent="0.25">
      <c r="A648" s="55"/>
      <c r="C648" s="55"/>
      <c r="E648" s="55"/>
    </row>
    <row r="649" spans="1:5" ht="15.75" customHeight="1" x14ac:dyDescent="0.25">
      <c r="A649" s="55"/>
      <c r="C649" s="55"/>
      <c r="E649" s="55"/>
    </row>
    <row r="650" spans="1:5" ht="15.75" customHeight="1" x14ac:dyDescent="0.25">
      <c r="A650" s="55"/>
      <c r="C650" s="55"/>
      <c r="E650" s="55"/>
    </row>
    <row r="651" spans="1:5" ht="15.75" customHeight="1" x14ac:dyDescent="0.25">
      <c r="A651" s="55"/>
      <c r="C651" s="55"/>
      <c r="E651" s="55"/>
    </row>
    <row r="652" spans="1:5" ht="15.75" customHeight="1" x14ac:dyDescent="0.25">
      <c r="A652" s="55"/>
      <c r="C652" s="55"/>
      <c r="E652" s="55"/>
    </row>
    <row r="653" spans="1:5" ht="15.75" customHeight="1" x14ac:dyDescent="0.25">
      <c r="A653" s="55"/>
      <c r="C653" s="55"/>
      <c r="E653" s="55"/>
    </row>
    <row r="654" spans="1:5" ht="15.75" customHeight="1" x14ac:dyDescent="0.25">
      <c r="A654" s="55"/>
      <c r="C654" s="55"/>
      <c r="E654" s="55"/>
    </row>
    <row r="655" spans="1:5" ht="15.75" customHeight="1" x14ac:dyDescent="0.25">
      <c r="A655" s="55"/>
      <c r="C655" s="55"/>
      <c r="E655" s="55"/>
    </row>
    <row r="656" spans="1:5" ht="15.75" customHeight="1" x14ac:dyDescent="0.25">
      <c r="A656" s="55"/>
      <c r="C656" s="55"/>
      <c r="E656" s="55"/>
    </row>
    <row r="657" spans="1:5" ht="15.75" customHeight="1" x14ac:dyDescent="0.25">
      <c r="A657" s="55"/>
      <c r="C657" s="55"/>
      <c r="E657" s="55"/>
    </row>
    <row r="658" spans="1:5" ht="15.75" customHeight="1" x14ac:dyDescent="0.25">
      <c r="A658" s="55"/>
      <c r="C658" s="55"/>
      <c r="E658" s="55"/>
    </row>
    <row r="659" spans="1:5" ht="15.75" customHeight="1" x14ac:dyDescent="0.25">
      <c r="A659" s="55"/>
      <c r="C659" s="55"/>
      <c r="E659" s="55"/>
    </row>
    <row r="660" spans="1:5" ht="15.75" customHeight="1" x14ac:dyDescent="0.25">
      <c r="A660" s="55"/>
      <c r="C660" s="55"/>
      <c r="E660" s="55"/>
    </row>
    <row r="661" spans="1:5" ht="15.75" customHeight="1" x14ac:dyDescent="0.25">
      <c r="A661" s="55"/>
      <c r="C661" s="55"/>
      <c r="E661" s="55"/>
    </row>
    <row r="662" spans="1:5" ht="15.75" customHeight="1" x14ac:dyDescent="0.25">
      <c r="A662" s="55"/>
      <c r="C662" s="55"/>
      <c r="E662" s="55"/>
    </row>
    <row r="663" spans="1:5" ht="15.75" customHeight="1" x14ac:dyDescent="0.25">
      <c r="A663" s="55"/>
      <c r="C663" s="55"/>
      <c r="E663" s="55"/>
    </row>
    <row r="664" spans="1:5" ht="15.75" customHeight="1" x14ac:dyDescent="0.25">
      <c r="A664" s="55"/>
      <c r="C664" s="55"/>
      <c r="E664" s="55"/>
    </row>
    <row r="665" spans="1:5" ht="15.75" customHeight="1" x14ac:dyDescent="0.25">
      <c r="A665" s="55"/>
      <c r="C665" s="55"/>
      <c r="E665" s="55"/>
    </row>
    <row r="666" spans="1:5" ht="15.75" customHeight="1" x14ac:dyDescent="0.25">
      <c r="A666" s="55"/>
      <c r="C666" s="55"/>
      <c r="E666" s="55"/>
    </row>
    <row r="667" spans="1:5" ht="15.75" customHeight="1" x14ac:dyDescent="0.25">
      <c r="A667" s="55"/>
      <c r="C667" s="55"/>
      <c r="E667" s="55"/>
    </row>
    <row r="668" spans="1:5" ht="15.75" customHeight="1" x14ac:dyDescent="0.25">
      <c r="A668" s="55"/>
      <c r="C668" s="55"/>
      <c r="E668" s="55"/>
    </row>
    <row r="669" spans="1:5" ht="15.75" customHeight="1" x14ac:dyDescent="0.25">
      <c r="A669" s="55"/>
      <c r="C669" s="55"/>
      <c r="E669" s="55"/>
    </row>
    <row r="670" spans="1:5" ht="15.75" customHeight="1" x14ac:dyDescent="0.25">
      <c r="A670" s="55"/>
      <c r="C670" s="55"/>
      <c r="E670" s="55"/>
    </row>
    <row r="671" spans="1:5" ht="15.75" customHeight="1" x14ac:dyDescent="0.25">
      <c r="A671" s="55"/>
      <c r="C671" s="55"/>
      <c r="E671" s="55"/>
    </row>
    <row r="672" spans="1:5" ht="15.75" customHeight="1" x14ac:dyDescent="0.25">
      <c r="A672" s="55"/>
      <c r="C672" s="55"/>
      <c r="E672" s="55"/>
    </row>
    <row r="673" spans="1:5" ht="15.75" customHeight="1" x14ac:dyDescent="0.25">
      <c r="A673" s="55"/>
      <c r="C673" s="55"/>
      <c r="E673" s="55"/>
    </row>
    <row r="674" spans="1:5" ht="15.75" customHeight="1" x14ac:dyDescent="0.25">
      <c r="A674" s="55"/>
      <c r="C674" s="55"/>
      <c r="E674" s="55"/>
    </row>
    <row r="675" spans="1:5" ht="15.75" customHeight="1" x14ac:dyDescent="0.25">
      <c r="A675" s="55"/>
      <c r="C675" s="55"/>
      <c r="E675" s="55"/>
    </row>
    <row r="676" spans="1:5" ht="15.75" customHeight="1" x14ac:dyDescent="0.25">
      <c r="A676" s="55"/>
      <c r="C676" s="55"/>
      <c r="E676" s="55"/>
    </row>
    <row r="677" spans="1:5" ht="15.75" customHeight="1" x14ac:dyDescent="0.25">
      <c r="A677" s="55"/>
      <c r="C677" s="55"/>
      <c r="E677" s="55"/>
    </row>
    <row r="678" spans="1:5" ht="15.75" customHeight="1" x14ac:dyDescent="0.25">
      <c r="A678" s="55"/>
      <c r="C678" s="55"/>
      <c r="E678" s="55"/>
    </row>
    <row r="679" spans="1:5" ht="15.75" customHeight="1" x14ac:dyDescent="0.25">
      <c r="A679" s="55"/>
      <c r="C679" s="55"/>
      <c r="E679" s="55"/>
    </row>
    <row r="680" spans="1:5" ht="15.75" customHeight="1" x14ac:dyDescent="0.25">
      <c r="A680" s="55"/>
      <c r="C680" s="55"/>
      <c r="E680" s="55"/>
    </row>
    <row r="681" spans="1:5" ht="15.75" customHeight="1" x14ac:dyDescent="0.25">
      <c r="A681" s="55"/>
      <c r="C681" s="55"/>
      <c r="E681" s="55"/>
    </row>
    <row r="682" spans="1:5" ht="15.75" customHeight="1" x14ac:dyDescent="0.25">
      <c r="A682" s="55"/>
      <c r="C682" s="55"/>
      <c r="E682" s="55"/>
    </row>
    <row r="683" spans="1:5" ht="15.75" customHeight="1" x14ac:dyDescent="0.25">
      <c r="A683" s="55"/>
      <c r="C683" s="55"/>
      <c r="E683" s="55"/>
    </row>
    <row r="684" spans="1:5" ht="15.75" customHeight="1" x14ac:dyDescent="0.25">
      <c r="A684" s="55"/>
      <c r="C684" s="55"/>
      <c r="E684" s="55"/>
    </row>
    <row r="685" spans="1:5" ht="15.75" customHeight="1" x14ac:dyDescent="0.25">
      <c r="A685" s="55"/>
      <c r="C685" s="55"/>
      <c r="E685" s="55"/>
    </row>
    <row r="686" spans="1:5" ht="15.75" customHeight="1" x14ac:dyDescent="0.25">
      <c r="A686" s="55"/>
      <c r="C686" s="55"/>
      <c r="E686" s="55"/>
    </row>
    <row r="687" spans="1:5" ht="15.75" customHeight="1" x14ac:dyDescent="0.25">
      <c r="A687" s="55"/>
      <c r="C687" s="55"/>
      <c r="E687" s="55"/>
    </row>
    <row r="688" spans="1:5" ht="15.75" customHeight="1" x14ac:dyDescent="0.25">
      <c r="A688" s="55"/>
      <c r="C688" s="55"/>
      <c r="E688" s="55"/>
    </row>
    <row r="689" spans="1:5" ht="15.75" customHeight="1" x14ac:dyDescent="0.25">
      <c r="A689" s="55"/>
      <c r="C689" s="55"/>
      <c r="E689" s="55"/>
    </row>
    <row r="690" spans="1:5" ht="15.75" customHeight="1" x14ac:dyDescent="0.25">
      <c r="A690" s="55"/>
      <c r="C690" s="55"/>
      <c r="E690" s="55"/>
    </row>
    <row r="691" spans="1:5" ht="15.75" customHeight="1" x14ac:dyDescent="0.25">
      <c r="A691" s="55"/>
      <c r="C691" s="55"/>
      <c r="E691" s="55"/>
    </row>
    <row r="692" spans="1:5" ht="15.75" customHeight="1" x14ac:dyDescent="0.25">
      <c r="A692" s="55"/>
      <c r="C692" s="55"/>
      <c r="E692" s="55"/>
    </row>
    <row r="693" spans="1:5" ht="15.75" customHeight="1" x14ac:dyDescent="0.25">
      <c r="A693" s="55"/>
      <c r="C693" s="55"/>
      <c r="E693" s="55"/>
    </row>
    <row r="694" spans="1:5" ht="15.75" customHeight="1" x14ac:dyDescent="0.25">
      <c r="A694" s="55"/>
      <c r="C694" s="55"/>
      <c r="E694" s="55"/>
    </row>
    <row r="695" spans="1:5" ht="15.75" customHeight="1" x14ac:dyDescent="0.25">
      <c r="A695" s="55"/>
      <c r="C695" s="55"/>
      <c r="E695" s="55"/>
    </row>
    <row r="696" spans="1:5" ht="15.75" customHeight="1" x14ac:dyDescent="0.25">
      <c r="A696" s="55"/>
      <c r="C696" s="55"/>
      <c r="E696" s="55"/>
    </row>
    <row r="697" spans="1:5" ht="15.75" customHeight="1" x14ac:dyDescent="0.25">
      <c r="A697" s="55"/>
      <c r="C697" s="55"/>
      <c r="E697" s="55"/>
    </row>
    <row r="698" spans="1:5" ht="15.75" customHeight="1" x14ac:dyDescent="0.25">
      <c r="A698" s="55"/>
      <c r="C698" s="55"/>
      <c r="E698" s="55"/>
    </row>
    <row r="699" spans="1:5" ht="15.75" customHeight="1" x14ac:dyDescent="0.25">
      <c r="A699" s="55"/>
      <c r="C699" s="55"/>
      <c r="E699" s="55"/>
    </row>
    <row r="700" spans="1:5" ht="15.75" customHeight="1" x14ac:dyDescent="0.25">
      <c r="A700" s="55"/>
      <c r="C700" s="55"/>
      <c r="E700" s="55"/>
    </row>
    <row r="701" spans="1:5" ht="15.75" customHeight="1" x14ac:dyDescent="0.25">
      <c r="A701" s="55"/>
      <c r="C701" s="55"/>
      <c r="E701" s="55"/>
    </row>
    <row r="702" spans="1:5" ht="15.75" customHeight="1" x14ac:dyDescent="0.25">
      <c r="A702" s="55"/>
      <c r="C702" s="55"/>
      <c r="E702" s="55"/>
    </row>
    <row r="703" spans="1:5" ht="15.75" customHeight="1" x14ac:dyDescent="0.25">
      <c r="A703" s="55"/>
      <c r="C703" s="55"/>
      <c r="E703" s="55"/>
    </row>
    <row r="704" spans="1:5" ht="15.75" customHeight="1" x14ac:dyDescent="0.25">
      <c r="A704" s="55"/>
      <c r="C704" s="55"/>
      <c r="E704" s="55"/>
    </row>
    <row r="705" spans="1:5" ht="15.75" customHeight="1" x14ac:dyDescent="0.25">
      <c r="A705" s="55"/>
      <c r="C705" s="55"/>
      <c r="E705" s="55"/>
    </row>
    <row r="706" spans="1:5" ht="15.75" customHeight="1" x14ac:dyDescent="0.25">
      <c r="A706" s="55"/>
      <c r="C706" s="55"/>
      <c r="E706" s="55"/>
    </row>
    <row r="707" spans="1:5" ht="15.75" customHeight="1" x14ac:dyDescent="0.25">
      <c r="A707" s="55"/>
      <c r="C707" s="55"/>
      <c r="E707" s="55"/>
    </row>
    <row r="708" spans="1:5" ht="15.75" customHeight="1" x14ac:dyDescent="0.25">
      <c r="A708" s="55"/>
      <c r="C708" s="55"/>
      <c r="E708" s="55"/>
    </row>
    <row r="709" spans="1:5" ht="15.75" customHeight="1" x14ac:dyDescent="0.25">
      <c r="A709" s="55"/>
      <c r="C709" s="55"/>
      <c r="E709" s="55"/>
    </row>
    <row r="710" spans="1:5" ht="15.75" customHeight="1" x14ac:dyDescent="0.25">
      <c r="A710" s="55"/>
      <c r="C710" s="55"/>
      <c r="E710" s="55"/>
    </row>
    <row r="711" spans="1:5" ht="15.75" customHeight="1" x14ac:dyDescent="0.25">
      <c r="A711" s="55"/>
      <c r="C711" s="55"/>
      <c r="E711" s="55"/>
    </row>
    <row r="712" spans="1:5" ht="15.75" customHeight="1" x14ac:dyDescent="0.25">
      <c r="A712" s="55"/>
      <c r="C712" s="55"/>
      <c r="E712" s="55"/>
    </row>
    <row r="713" spans="1:5" ht="15.75" customHeight="1" x14ac:dyDescent="0.25">
      <c r="A713" s="55"/>
      <c r="C713" s="55"/>
      <c r="E713" s="55"/>
    </row>
    <row r="714" spans="1:5" ht="15.75" customHeight="1" x14ac:dyDescent="0.25">
      <c r="A714" s="55"/>
      <c r="C714" s="55"/>
      <c r="E714" s="55"/>
    </row>
    <row r="715" spans="1:5" ht="15.75" customHeight="1" x14ac:dyDescent="0.25">
      <c r="A715" s="55"/>
      <c r="C715" s="55"/>
      <c r="E715" s="55"/>
    </row>
    <row r="716" spans="1:5" ht="15.75" customHeight="1" x14ac:dyDescent="0.25">
      <c r="A716" s="55"/>
      <c r="C716" s="55"/>
      <c r="E716" s="55"/>
    </row>
    <row r="717" spans="1:5" ht="15.75" customHeight="1" x14ac:dyDescent="0.25">
      <c r="A717" s="55"/>
      <c r="C717" s="55"/>
      <c r="E717" s="55"/>
    </row>
    <row r="718" spans="1:5" ht="15.75" customHeight="1" x14ac:dyDescent="0.25">
      <c r="A718" s="55"/>
      <c r="C718" s="55"/>
      <c r="E718" s="55"/>
    </row>
    <row r="719" spans="1:5" ht="15.75" customHeight="1" x14ac:dyDescent="0.25">
      <c r="A719" s="55"/>
      <c r="C719" s="55"/>
      <c r="E719" s="55"/>
    </row>
    <row r="720" spans="1:5" ht="15.75" customHeight="1" x14ac:dyDescent="0.25">
      <c r="A720" s="55"/>
      <c r="C720" s="55"/>
      <c r="E720" s="55"/>
    </row>
    <row r="721" spans="1:5" ht="15.75" customHeight="1" x14ac:dyDescent="0.25">
      <c r="A721" s="55"/>
      <c r="C721" s="55"/>
      <c r="E721" s="55"/>
    </row>
    <row r="722" spans="1:5" ht="15.75" customHeight="1" x14ac:dyDescent="0.25">
      <c r="A722" s="55"/>
      <c r="C722" s="55"/>
      <c r="E722" s="55"/>
    </row>
    <row r="723" spans="1:5" ht="15.75" customHeight="1" x14ac:dyDescent="0.25">
      <c r="A723" s="55"/>
      <c r="C723" s="55"/>
      <c r="E723" s="55"/>
    </row>
    <row r="724" spans="1:5" ht="15.75" customHeight="1" x14ac:dyDescent="0.25">
      <c r="A724" s="55"/>
      <c r="C724" s="55"/>
      <c r="E724" s="55"/>
    </row>
    <row r="725" spans="1:5" ht="15.75" customHeight="1" x14ac:dyDescent="0.25">
      <c r="A725" s="55"/>
      <c r="C725" s="55"/>
      <c r="E725" s="55"/>
    </row>
    <row r="726" spans="1:5" ht="15.75" customHeight="1" x14ac:dyDescent="0.25">
      <c r="A726" s="55"/>
      <c r="C726" s="55"/>
      <c r="E726" s="55"/>
    </row>
    <row r="727" spans="1:5" ht="15.75" customHeight="1" x14ac:dyDescent="0.25">
      <c r="A727" s="55"/>
      <c r="C727" s="55"/>
      <c r="E727" s="55"/>
    </row>
    <row r="728" spans="1:5" ht="15.75" customHeight="1" x14ac:dyDescent="0.25">
      <c r="A728" s="55"/>
      <c r="C728" s="55"/>
      <c r="E728" s="55"/>
    </row>
    <row r="729" spans="1:5" ht="15.75" customHeight="1" x14ac:dyDescent="0.25">
      <c r="A729" s="55"/>
      <c r="C729" s="55"/>
      <c r="E729" s="55"/>
    </row>
    <row r="730" spans="1:5" ht="15.75" customHeight="1" x14ac:dyDescent="0.25">
      <c r="A730" s="55"/>
      <c r="C730" s="55"/>
      <c r="E730" s="55"/>
    </row>
    <row r="731" spans="1:5" ht="15.75" customHeight="1" x14ac:dyDescent="0.25">
      <c r="A731" s="55"/>
      <c r="C731" s="55"/>
      <c r="E731" s="55"/>
    </row>
    <row r="732" spans="1:5" ht="15.75" customHeight="1" x14ac:dyDescent="0.25">
      <c r="A732" s="55"/>
      <c r="C732" s="55"/>
      <c r="E732" s="55"/>
    </row>
    <row r="733" spans="1:5" ht="15.75" customHeight="1" x14ac:dyDescent="0.25">
      <c r="A733" s="55"/>
      <c r="C733" s="55"/>
      <c r="E733" s="55"/>
    </row>
    <row r="734" spans="1:5" ht="15.75" customHeight="1" x14ac:dyDescent="0.25">
      <c r="A734" s="55"/>
      <c r="C734" s="55"/>
      <c r="E734" s="55"/>
    </row>
    <row r="735" spans="1:5" ht="15.75" customHeight="1" x14ac:dyDescent="0.25">
      <c r="A735" s="55"/>
      <c r="C735" s="55"/>
      <c r="E735" s="55"/>
    </row>
    <row r="736" spans="1:5" ht="15.75" customHeight="1" x14ac:dyDescent="0.25">
      <c r="A736" s="55"/>
      <c r="C736" s="55"/>
      <c r="E736" s="55"/>
    </row>
    <row r="737" spans="1:5" ht="15.75" customHeight="1" x14ac:dyDescent="0.25">
      <c r="A737" s="55"/>
      <c r="C737" s="55"/>
      <c r="E737" s="55"/>
    </row>
    <row r="738" spans="1:5" ht="15.75" customHeight="1" x14ac:dyDescent="0.25">
      <c r="A738" s="55"/>
      <c r="C738" s="55"/>
      <c r="E738" s="55"/>
    </row>
    <row r="739" spans="1:5" ht="15.75" customHeight="1" x14ac:dyDescent="0.25">
      <c r="A739" s="55"/>
      <c r="C739" s="55"/>
      <c r="E739" s="55"/>
    </row>
    <row r="740" spans="1:5" ht="15.75" customHeight="1" x14ac:dyDescent="0.25">
      <c r="A740" s="55"/>
      <c r="C740" s="55"/>
      <c r="E740" s="55"/>
    </row>
    <row r="741" spans="1:5" ht="15.75" customHeight="1" x14ac:dyDescent="0.25">
      <c r="A741" s="55"/>
      <c r="C741" s="55"/>
      <c r="E741" s="55"/>
    </row>
    <row r="742" spans="1:5" ht="15.75" customHeight="1" x14ac:dyDescent="0.25">
      <c r="A742" s="55"/>
      <c r="C742" s="55"/>
      <c r="E742" s="55"/>
    </row>
    <row r="743" spans="1:5" ht="15.75" customHeight="1" x14ac:dyDescent="0.25">
      <c r="A743" s="55"/>
      <c r="C743" s="55"/>
      <c r="E743" s="55"/>
    </row>
    <row r="744" spans="1:5" ht="15.75" customHeight="1" x14ac:dyDescent="0.25">
      <c r="A744" s="55"/>
      <c r="C744" s="55"/>
      <c r="E744" s="55"/>
    </row>
    <row r="745" spans="1:5" ht="15.75" customHeight="1" x14ac:dyDescent="0.25">
      <c r="A745" s="55"/>
      <c r="C745" s="55"/>
      <c r="E745" s="55"/>
    </row>
    <row r="746" spans="1:5" ht="15.75" customHeight="1" x14ac:dyDescent="0.25">
      <c r="A746" s="55"/>
      <c r="C746" s="55"/>
      <c r="E746" s="55"/>
    </row>
    <row r="747" spans="1:5" ht="15.75" customHeight="1" x14ac:dyDescent="0.25">
      <c r="A747" s="55"/>
      <c r="C747" s="55"/>
      <c r="E747" s="55"/>
    </row>
    <row r="748" spans="1:5" ht="15.75" customHeight="1" x14ac:dyDescent="0.25">
      <c r="A748" s="55"/>
      <c r="C748" s="55"/>
      <c r="E748" s="55"/>
    </row>
    <row r="749" spans="1:5" ht="15.75" customHeight="1" x14ac:dyDescent="0.25">
      <c r="A749" s="55"/>
      <c r="C749" s="55"/>
      <c r="E749" s="55"/>
    </row>
    <row r="750" spans="1:5" ht="15.75" customHeight="1" x14ac:dyDescent="0.25">
      <c r="A750" s="55"/>
      <c r="C750" s="55"/>
      <c r="E750" s="55"/>
    </row>
    <row r="751" spans="1:5" ht="15.75" customHeight="1" x14ac:dyDescent="0.25">
      <c r="A751" s="55"/>
      <c r="C751" s="55"/>
      <c r="E751" s="55"/>
    </row>
    <row r="752" spans="1:5" ht="15.75" customHeight="1" x14ac:dyDescent="0.25">
      <c r="A752" s="55"/>
      <c r="C752" s="55"/>
      <c r="E752" s="55"/>
    </row>
    <row r="753" spans="1:5" ht="15.75" customHeight="1" x14ac:dyDescent="0.25">
      <c r="A753" s="55"/>
      <c r="C753" s="55"/>
      <c r="E753" s="55"/>
    </row>
    <row r="754" spans="1:5" ht="15.75" customHeight="1" x14ac:dyDescent="0.25">
      <c r="A754" s="55"/>
      <c r="C754" s="55"/>
      <c r="E754" s="55"/>
    </row>
    <row r="755" spans="1:5" ht="15.75" customHeight="1" x14ac:dyDescent="0.25">
      <c r="A755" s="55"/>
      <c r="C755" s="55"/>
      <c r="E755" s="55"/>
    </row>
    <row r="756" spans="1:5" ht="15.75" customHeight="1" x14ac:dyDescent="0.25">
      <c r="A756" s="55"/>
      <c r="C756" s="55"/>
      <c r="E756" s="55"/>
    </row>
    <row r="757" spans="1:5" ht="15.75" customHeight="1" x14ac:dyDescent="0.25">
      <c r="A757" s="55"/>
      <c r="C757" s="55"/>
      <c r="E757" s="55"/>
    </row>
    <row r="758" spans="1:5" ht="15.75" customHeight="1" x14ac:dyDescent="0.25">
      <c r="A758" s="55"/>
      <c r="C758" s="55"/>
      <c r="E758" s="55"/>
    </row>
    <row r="759" spans="1:5" ht="15.75" customHeight="1" x14ac:dyDescent="0.25">
      <c r="A759" s="55"/>
      <c r="C759" s="55"/>
      <c r="E759" s="55"/>
    </row>
    <row r="760" spans="1:5" ht="15.75" customHeight="1" x14ac:dyDescent="0.25">
      <c r="A760" s="55"/>
      <c r="C760" s="55"/>
      <c r="E760" s="55"/>
    </row>
    <row r="761" spans="1:5" ht="15.75" customHeight="1" x14ac:dyDescent="0.25">
      <c r="A761" s="55"/>
      <c r="C761" s="55"/>
      <c r="E761" s="55"/>
    </row>
    <row r="762" spans="1:5" ht="15.75" customHeight="1" x14ac:dyDescent="0.25">
      <c r="A762" s="55"/>
      <c r="C762" s="55"/>
      <c r="E762" s="55"/>
    </row>
    <row r="763" spans="1:5" ht="15.75" customHeight="1" x14ac:dyDescent="0.25">
      <c r="A763" s="55"/>
      <c r="C763" s="55"/>
      <c r="E763" s="55"/>
    </row>
    <row r="764" spans="1:5" ht="15.75" customHeight="1" x14ac:dyDescent="0.25">
      <c r="A764" s="55"/>
      <c r="C764" s="55"/>
      <c r="E764" s="55"/>
    </row>
    <row r="765" spans="1:5" ht="15.75" customHeight="1" x14ac:dyDescent="0.25">
      <c r="A765" s="55"/>
      <c r="C765" s="55"/>
      <c r="E765" s="55"/>
    </row>
    <row r="766" spans="1:5" ht="15.75" customHeight="1" x14ac:dyDescent="0.25">
      <c r="A766" s="55"/>
      <c r="C766" s="55"/>
      <c r="E766" s="55"/>
    </row>
    <row r="767" spans="1:5" ht="15.75" customHeight="1" x14ac:dyDescent="0.25">
      <c r="A767" s="55"/>
      <c r="C767" s="55"/>
      <c r="E767" s="55"/>
    </row>
    <row r="768" spans="1:5" ht="15.75" customHeight="1" x14ac:dyDescent="0.25">
      <c r="A768" s="55"/>
      <c r="C768" s="55"/>
      <c r="E768" s="55"/>
    </row>
    <row r="769" spans="1:5" ht="15.75" customHeight="1" x14ac:dyDescent="0.25">
      <c r="A769" s="55"/>
      <c r="C769" s="55"/>
      <c r="E769" s="55"/>
    </row>
    <row r="770" spans="1:5" ht="15.75" customHeight="1" x14ac:dyDescent="0.25">
      <c r="A770" s="55"/>
      <c r="C770" s="55"/>
      <c r="E770" s="55"/>
    </row>
    <row r="771" spans="1:5" ht="15.75" customHeight="1" x14ac:dyDescent="0.25">
      <c r="A771" s="55"/>
      <c r="C771" s="55"/>
      <c r="E771" s="55"/>
    </row>
    <row r="772" spans="1:5" ht="15.75" customHeight="1" x14ac:dyDescent="0.25">
      <c r="A772" s="55"/>
      <c r="C772" s="55"/>
      <c r="E772" s="55"/>
    </row>
    <row r="773" spans="1:5" ht="15.75" customHeight="1" x14ac:dyDescent="0.25">
      <c r="A773" s="55"/>
      <c r="C773" s="55"/>
      <c r="E773" s="55"/>
    </row>
    <row r="774" spans="1:5" ht="15.75" customHeight="1" x14ac:dyDescent="0.25">
      <c r="A774" s="55"/>
      <c r="C774" s="55"/>
      <c r="E774" s="55"/>
    </row>
    <row r="775" spans="1:5" ht="15.75" customHeight="1" x14ac:dyDescent="0.25">
      <c r="A775" s="55"/>
      <c r="C775" s="55"/>
      <c r="E775" s="55"/>
    </row>
    <row r="776" spans="1:5" ht="15.75" customHeight="1" x14ac:dyDescent="0.25">
      <c r="A776" s="55"/>
      <c r="C776" s="55"/>
      <c r="E776" s="55"/>
    </row>
    <row r="777" spans="1:5" ht="15.75" customHeight="1" x14ac:dyDescent="0.25">
      <c r="A777" s="55"/>
      <c r="C777" s="55"/>
      <c r="E777" s="55"/>
    </row>
    <row r="778" spans="1:5" ht="15.75" customHeight="1" x14ac:dyDescent="0.25">
      <c r="A778" s="55"/>
      <c r="C778" s="55"/>
      <c r="E778" s="55"/>
    </row>
    <row r="779" spans="1:5" ht="15.75" customHeight="1" x14ac:dyDescent="0.25">
      <c r="A779" s="55"/>
      <c r="C779" s="55"/>
      <c r="E779" s="55"/>
    </row>
    <row r="780" spans="1:5" ht="15.75" customHeight="1" x14ac:dyDescent="0.25">
      <c r="A780" s="55"/>
      <c r="C780" s="55"/>
      <c r="E780" s="55"/>
    </row>
    <row r="781" spans="1:5" ht="15.75" customHeight="1" x14ac:dyDescent="0.25">
      <c r="A781" s="55"/>
      <c r="C781" s="55"/>
      <c r="E781" s="55"/>
    </row>
    <row r="782" spans="1:5" ht="15.75" customHeight="1" x14ac:dyDescent="0.25">
      <c r="A782" s="55"/>
      <c r="C782" s="55"/>
      <c r="E782" s="55"/>
    </row>
    <row r="783" spans="1:5" ht="15.75" customHeight="1" x14ac:dyDescent="0.25">
      <c r="A783" s="55"/>
      <c r="C783" s="55"/>
      <c r="E783" s="55"/>
    </row>
    <row r="784" spans="1:5" ht="15.75" customHeight="1" x14ac:dyDescent="0.25">
      <c r="A784" s="55"/>
      <c r="C784" s="55"/>
      <c r="E784" s="55"/>
    </row>
    <row r="785" spans="1:5" ht="15.75" customHeight="1" x14ac:dyDescent="0.25">
      <c r="A785" s="55"/>
      <c r="C785" s="55"/>
      <c r="E785" s="55"/>
    </row>
    <row r="786" spans="1:5" ht="15.75" customHeight="1" x14ac:dyDescent="0.25">
      <c r="A786" s="55"/>
      <c r="C786" s="55"/>
      <c r="E786" s="55"/>
    </row>
    <row r="787" spans="1:5" ht="15.75" customHeight="1" x14ac:dyDescent="0.25">
      <c r="A787" s="55"/>
      <c r="C787" s="55"/>
      <c r="E787" s="55"/>
    </row>
    <row r="788" spans="1:5" ht="15.75" customHeight="1" x14ac:dyDescent="0.25">
      <c r="A788" s="55"/>
      <c r="C788" s="55"/>
      <c r="E788" s="55"/>
    </row>
    <row r="789" spans="1:5" ht="15.75" customHeight="1" x14ac:dyDescent="0.25">
      <c r="A789" s="55"/>
      <c r="C789" s="55"/>
      <c r="E789" s="55"/>
    </row>
    <row r="790" spans="1:5" ht="15.75" customHeight="1" x14ac:dyDescent="0.25">
      <c r="A790" s="55"/>
      <c r="C790" s="55"/>
      <c r="E790" s="55"/>
    </row>
    <row r="791" spans="1:5" ht="15.75" customHeight="1" x14ac:dyDescent="0.25">
      <c r="A791" s="55"/>
      <c r="C791" s="55"/>
      <c r="E791" s="55"/>
    </row>
    <row r="792" spans="1:5" ht="15.75" customHeight="1" x14ac:dyDescent="0.25">
      <c r="A792" s="55"/>
      <c r="C792" s="55"/>
      <c r="E792" s="55"/>
    </row>
    <row r="793" spans="1:5" ht="15.75" customHeight="1" x14ac:dyDescent="0.25">
      <c r="A793" s="55"/>
      <c r="C793" s="55"/>
      <c r="E793" s="55"/>
    </row>
    <row r="794" spans="1:5" ht="15.75" customHeight="1" x14ac:dyDescent="0.25">
      <c r="A794" s="55"/>
      <c r="C794" s="55"/>
      <c r="E794" s="55"/>
    </row>
    <row r="795" spans="1:5" ht="15.75" customHeight="1" x14ac:dyDescent="0.25">
      <c r="A795" s="55"/>
      <c r="C795" s="55"/>
      <c r="E795" s="55"/>
    </row>
    <row r="796" spans="1:5" ht="15.75" customHeight="1" x14ac:dyDescent="0.25">
      <c r="A796" s="55"/>
      <c r="C796" s="55"/>
      <c r="E796" s="55"/>
    </row>
    <row r="797" spans="1:5" ht="15.75" customHeight="1" x14ac:dyDescent="0.25">
      <c r="A797" s="55"/>
      <c r="C797" s="55"/>
      <c r="E797" s="55"/>
    </row>
    <row r="798" spans="1:5" ht="15.75" customHeight="1" x14ac:dyDescent="0.25">
      <c r="A798" s="55"/>
      <c r="C798" s="55"/>
      <c r="E798" s="55"/>
    </row>
    <row r="799" spans="1:5" ht="15.75" customHeight="1" x14ac:dyDescent="0.25">
      <c r="A799" s="55"/>
      <c r="C799" s="55"/>
      <c r="E799" s="55"/>
    </row>
    <row r="800" spans="1:5" ht="15.75" customHeight="1" x14ac:dyDescent="0.25">
      <c r="A800" s="55"/>
      <c r="C800" s="55"/>
      <c r="E800" s="55"/>
    </row>
    <row r="801" spans="1:5" ht="15.75" customHeight="1" x14ac:dyDescent="0.25">
      <c r="A801" s="55"/>
      <c r="C801" s="55"/>
      <c r="E801" s="55"/>
    </row>
    <row r="802" spans="1:5" ht="15.75" customHeight="1" x14ac:dyDescent="0.25">
      <c r="A802" s="55"/>
      <c r="C802" s="55"/>
      <c r="E802" s="55"/>
    </row>
    <row r="803" spans="1:5" ht="15.75" customHeight="1" x14ac:dyDescent="0.25">
      <c r="A803" s="55"/>
      <c r="C803" s="55"/>
      <c r="E803" s="55"/>
    </row>
    <row r="804" spans="1:5" ht="15.75" customHeight="1" x14ac:dyDescent="0.25">
      <c r="A804" s="55"/>
      <c r="C804" s="55"/>
      <c r="E804" s="55"/>
    </row>
    <row r="805" spans="1:5" ht="15.75" customHeight="1" x14ac:dyDescent="0.25">
      <c r="A805" s="55"/>
      <c r="C805" s="55"/>
      <c r="E805" s="55"/>
    </row>
    <row r="806" spans="1:5" ht="15.75" customHeight="1" x14ac:dyDescent="0.25">
      <c r="A806" s="55"/>
      <c r="C806" s="55"/>
      <c r="E806" s="55"/>
    </row>
    <row r="807" spans="1:5" ht="15.75" customHeight="1" x14ac:dyDescent="0.25">
      <c r="A807" s="55"/>
      <c r="C807" s="55"/>
      <c r="E807" s="55"/>
    </row>
    <row r="808" spans="1:5" ht="15.75" customHeight="1" x14ac:dyDescent="0.25">
      <c r="A808" s="55"/>
      <c r="C808" s="55"/>
      <c r="E808" s="55"/>
    </row>
    <row r="809" spans="1:5" ht="15.75" customHeight="1" x14ac:dyDescent="0.25">
      <c r="A809" s="55"/>
      <c r="C809" s="55"/>
      <c r="E809" s="55"/>
    </row>
    <row r="810" spans="1:5" ht="15.75" customHeight="1" x14ac:dyDescent="0.25">
      <c r="A810" s="55"/>
      <c r="C810" s="55"/>
      <c r="E810" s="55"/>
    </row>
    <row r="811" spans="1:5" ht="15.75" customHeight="1" x14ac:dyDescent="0.25">
      <c r="A811" s="55"/>
      <c r="C811" s="55"/>
      <c r="E811" s="55"/>
    </row>
    <row r="812" spans="1:5" ht="15.75" customHeight="1" x14ac:dyDescent="0.25">
      <c r="A812" s="55"/>
      <c r="C812" s="55"/>
      <c r="E812" s="55"/>
    </row>
    <row r="813" spans="1:5" ht="15.75" customHeight="1" x14ac:dyDescent="0.25">
      <c r="A813" s="55"/>
      <c r="C813" s="55"/>
      <c r="E813" s="55"/>
    </row>
    <row r="814" spans="1:5" ht="15.75" customHeight="1" x14ac:dyDescent="0.25">
      <c r="A814" s="55"/>
      <c r="C814" s="55"/>
      <c r="E814" s="55"/>
    </row>
    <row r="815" spans="1:5" ht="15.75" customHeight="1" x14ac:dyDescent="0.25">
      <c r="A815" s="55"/>
      <c r="C815" s="55"/>
      <c r="E815" s="55"/>
    </row>
    <row r="816" spans="1:5" ht="15.75" customHeight="1" x14ac:dyDescent="0.25">
      <c r="A816" s="55"/>
      <c r="C816" s="55"/>
      <c r="E816" s="55"/>
    </row>
    <row r="817" spans="1:5" ht="15.75" customHeight="1" x14ac:dyDescent="0.25">
      <c r="A817" s="55"/>
      <c r="C817" s="55"/>
      <c r="E817" s="55"/>
    </row>
    <row r="818" spans="1:5" ht="15.75" customHeight="1" x14ac:dyDescent="0.25">
      <c r="A818" s="55"/>
      <c r="C818" s="55"/>
      <c r="E818" s="55"/>
    </row>
    <row r="819" spans="1:5" ht="15.75" customHeight="1" x14ac:dyDescent="0.25">
      <c r="A819" s="55"/>
      <c r="C819" s="55"/>
      <c r="E819" s="55"/>
    </row>
    <row r="820" spans="1:5" ht="15.75" customHeight="1" x14ac:dyDescent="0.25">
      <c r="A820" s="55"/>
      <c r="C820" s="55"/>
      <c r="E820" s="55"/>
    </row>
    <row r="821" spans="1:5" ht="15.75" customHeight="1" x14ac:dyDescent="0.25">
      <c r="A821" s="55"/>
      <c r="C821" s="55"/>
      <c r="E821" s="55"/>
    </row>
    <row r="822" spans="1:5" ht="15.75" customHeight="1" x14ac:dyDescent="0.25">
      <c r="A822" s="55"/>
      <c r="C822" s="55"/>
      <c r="E822" s="55"/>
    </row>
    <row r="823" spans="1:5" ht="15.75" customHeight="1" x14ac:dyDescent="0.25">
      <c r="A823" s="55"/>
      <c r="C823" s="55"/>
      <c r="E823" s="55"/>
    </row>
    <row r="824" spans="1:5" ht="15.75" customHeight="1" x14ac:dyDescent="0.25">
      <c r="A824" s="55"/>
      <c r="C824" s="55"/>
      <c r="E824" s="55"/>
    </row>
    <row r="825" spans="1:5" ht="15.75" customHeight="1" x14ac:dyDescent="0.25">
      <c r="A825" s="55"/>
      <c r="C825" s="55"/>
      <c r="E825" s="55"/>
    </row>
    <row r="826" spans="1:5" ht="15.75" customHeight="1" x14ac:dyDescent="0.25">
      <c r="A826" s="55"/>
      <c r="C826" s="55"/>
      <c r="E826" s="55"/>
    </row>
    <row r="827" spans="1:5" ht="15.75" customHeight="1" x14ac:dyDescent="0.25">
      <c r="A827" s="55"/>
      <c r="C827" s="55"/>
      <c r="E827" s="55"/>
    </row>
    <row r="828" spans="1:5" ht="15.75" customHeight="1" x14ac:dyDescent="0.25">
      <c r="A828" s="55"/>
      <c r="C828" s="55"/>
      <c r="E828" s="55"/>
    </row>
    <row r="829" spans="1:5" ht="15.75" customHeight="1" x14ac:dyDescent="0.25">
      <c r="A829" s="55"/>
      <c r="C829" s="55"/>
      <c r="E829" s="55"/>
    </row>
    <row r="830" spans="1:5" ht="15.75" customHeight="1" x14ac:dyDescent="0.25">
      <c r="A830" s="55"/>
      <c r="C830" s="55"/>
      <c r="E830" s="55"/>
    </row>
    <row r="831" spans="1:5" ht="15.75" customHeight="1" x14ac:dyDescent="0.25">
      <c r="A831" s="55"/>
      <c r="C831" s="55"/>
      <c r="E831" s="55"/>
    </row>
    <row r="832" spans="1:5" ht="15.75" customHeight="1" x14ac:dyDescent="0.25">
      <c r="A832" s="55"/>
      <c r="C832" s="55"/>
      <c r="E832" s="55"/>
    </row>
    <row r="833" spans="1:5" ht="15.75" customHeight="1" x14ac:dyDescent="0.25">
      <c r="A833" s="55"/>
      <c r="C833" s="55"/>
      <c r="E833" s="55"/>
    </row>
    <row r="834" spans="1:5" ht="15.75" customHeight="1" x14ac:dyDescent="0.25">
      <c r="A834" s="55"/>
      <c r="C834" s="55"/>
      <c r="E834" s="55"/>
    </row>
    <row r="835" spans="1:5" ht="15.75" customHeight="1" x14ac:dyDescent="0.25">
      <c r="A835" s="55"/>
      <c r="C835" s="55"/>
      <c r="E835" s="55"/>
    </row>
    <row r="836" spans="1:5" ht="15.75" customHeight="1" x14ac:dyDescent="0.25">
      <c r="A836" s="55"/>
      <c r="C836" s="55"/>
      <c r="E836" s="55"/>
    </row>
    <row r="837" spans="1:5" ht="15.75" customHeight="1" x14ac:dyDescent="0.25">
      <c r="A837" s="55"/>
      <c r="C837" s="55"/>
      <c r="E837" s="55"/>
    </row>
    <row r="838" spans="1:5" ht="15.75" customHeight="1" x14ac:dyDescent="0.25">
      <c r="A838" s="55"/>
      <c r="C838" s="55"/>
      <c r="E838" s="55"/>
    </row>
    <row r="839" spans="1:5" ht="15.75" customHeight="1" x14ac:dyDescent="0.25">
      <c r="A839" s="55"/>
      <c r="C839" s="55"/>
      <c r="E839" s="55"/>
    </row>
    <row r="840" spans="1:5" ht="15.75" customHeight="1" x14ac:dyDescent="0.25">
      <c r="A840" s="55"/>
      <c r="C840" s="55"/>
      <c r="E840" s="55"/>
    </row>
    <row r="841" spans="1:5" ht="15.75" customHeight="1" x14ac:dyDescent="0.25">
      <c r="A841" s="55"/>
      <c r="C841" s="55"/>
      <c r="E841" s="55"/>
    </row>
    <row r="842" spans="1:5" ht="15.75" customHeight="1" x14ac:dyDescent="0.25">
      <c r="A842" s="55"/>
      <c r="C842" s="55"/>
      <c r="E842" s="55"/>
    </row>
    <row r="843" spans="1:5" ht="15.75" customHeight="1" x14ac:dyDescent="0.25">
      <c r="A843" s="55"/>
      <c r="C843" s="55"/>
      <c r="E843" s="55"/>
    </row>
    <row r="844" spans="1:5" ht="15.75" customHeight="1" x14ac:dyDescent="0.25">
      <c r="A844" s="55"/>
      <c r="C844" s="55"/>
      <c r="E844" s="55"/>
    </row>
    <row r="845" spans="1:5" ht="15.75" customHeight="1" x14ac:dyDescent="0.25">
      <c r="A845" s="55"/>
      <c r="C845" s="55"/>
      <c r="E845" s="55"/>
    </row>
    <row r="846" spans="1:5" ht="15.75" customHeight="1" x14ac:dyDescent="0.25">
      <c r="A846" s="55"/>
      <c r="C846" s="55"/>
      <c r="E846" s="55"/>
    </row>
    <row r="847" spans="1:5" ht="15.75" customHeight="1" x14ac:dyDescent="0.25">
      <c r="A847" s="55"/>
      <c r="C847" s="55"/>
      <c r="E847" s="55"/>
    </row>
    <row r="848" spans="1:5" ht="15.75" customHeight="1" x14ac:dyDescent="0.25">
      <c r="A848" s="55"/>
      <c r="C848" s="55"/>
      <c r="E848" s="55"/>
    </row>
    <row r="849" spans="1:5" ht="15.75" customHeight="1" x14ac:dyDescent="0.25">
      <c r="A849" s="55"/>
      <c r="C849" s="55"/>
      <c r="E849" s="55"/>
    </row>
    <row r="850" spans="1:5" ht="15.75" customHeight="1" x14ac:dyDescent="0.25">
      <c r="A850" s="55"/>
      <c r="C850" s="55"/>
      <c r="E850" s="55"/>
    </row>
    <row r="851" spans="1:5" ht="15.75" customHeight="1" x14ac:dyDescent="0.25">
      <c r="A851" s="55"/>
      <c r="C851" s="55"/>
      <c r="E851" s="55"/>
    </row>
    <row r="852" spans="1:5" ht="15.75" customHeight="1" x14ac:dyDescent="0.25">
      <c r="A852" s="55"/>
      <c r="C852" s="55"/>
      <c r="E852" s="55"/>
    </row>
    <row r="853" spans="1:5" ht="15.75" customHeight="1" x14ac:dyDescent="0.25">
      <c r="A853" s="55"/>
      <c r="C853" s="55"/>
      <c r="E853" s="55"/>
    </row>
    <row r="854" spans="1:5" ht="15.75" customHeight="1" x14ac:dyDescent="0.25">
      <c r="A854" s="55"/>
      <c r="C854" s="55"/>
      <c r="E854" s="55"/>
    </row>
    <row r="855" spans="1:5" ht="15.75" customHeight="1" x14ac:dyDescent="0.25">
      <c r="A855" s="55"/>
      <c r="C855" s="55"/>
      <c r="E855" s="55"/>
    </row>
    <row r="856" spans="1:5" ht="15.75" customHeight="1" x14ac:dyDescent="0.25">
      <c r="A856" s="55"/>
      <c r="C856" s="55"/>
      <c r="E856" s="55"/>
    </row>
    <row r="857" spans="1:5" ht="15.75" customHeight="1" x14ac:dyDescent="0.25">
      <c r="A857" s="55"/>
      <c r="C857" s="55"/>
      <c r="E857" s="55"/>
    </row>
    <row r="858" spans="1:5" ht="15.75" customHeight="1" x14ac:dyDescent="0.25">
      <c r="A858" s="55"/>
      <c r="C858" s="55"/>
      <c r="E858" s="55"/>
    </row>
    <row r="859" spans="1:5" ht="15.75" customHeight="1" x14ac:dyDescent="0.25">
      <c r="A859" s="55"/>
      <c r="C859" s="55"/>
      <c r="E859" s="55"/>
    </row>
    <row r="860" spans="1:5" ht="15.75" customHeight="1" x14ac:dyDescent="0.25">
      <c r="A860" s="55"/>
      <c r="C860" s="55"/>
      <c r="E860" s="55"/>
    </row>
    <row r="861" spans="1:5" ht="15.75" customHeight="1" x14ac:dyDescent="0.25">
      <c r="A861" s="55"/>
      <c r="C861" s="55"/>
      <c r="E861" s="55"/>
    </row>
    <row r="862" spans="1:5" ht="15.75" customHeight="1" x14ac:dyDescent="0.25">
      <c r="A862" s="55"/>
      <c r="C862" s="55"/>
      <c r="E862" s="55"/>
    </row>
    <row r="863" spans="1:5" ht="15.75" customHeight="1" x14ac:dyDescent="0.25">
      <c r="A863" s="55"/>
      <c r="C863" s="55"/>
      <c r="E863" s="55"/>
    </row>
    <row r="864" spans="1:5" ht="15.75" customHeight="1" x14ac:dyDescent="0.25">
      <c r="A864" s="55"/>
      <c r="C864" s="55"/>
      <c r="E864" s="55"/>
    </row>
    <row r="865" spans="1:5" ht="15.75" customHeight="1" x14ac:dyDescent="0.25">
      <c r="A865" s="55"/>
      <c r="C865" s="55"/>
      <c r="E865" s="55"/>
    </row>
    <row r="866" spans="1:5" ht="15.75" customHeight="1" x14ac:dyDescent="0.25">
      <c r="A866" s="55"/>
      <c r="C866" s="55"/>
      <c r="E866" s="55"/>
    </row>
    <row r="867" spans="1:5" ht="15.75" customHeight="1" x14ac:dyDescent="0.25">
      <c r="A867" s="55"/>
      <c r="C867" s="55"/>
      <c r="E867" s="55"/>
    </row>
    <row r="868" spans="1:5" ht="15.75" customHeight="1" x14ac:dyDescent="0.25">
      <c r="A868" s="55"/>
      <c r="C868" s="55"/>
      <c r="E868" s="55"/>
    </row>
    <row r="869" spans="1:5" ht="15.75" customHeight="1" x14ac:dyDescent="0.25">
      <c r="A869" s="55"/>
      <c r="C869" s="55"/>
      <c r="E869" s="55"/>
    </row>
    <row r="870" spans="1:5" ht="15.75" customHeight="1" x14ac:dyDescent="0.25">
      <c r="A870" s="55"/>
      <c r="C870" s="55"/>
      <c r="E870" s="55"/>
    </row>
    <row r="871" spans="1:5" ht="15.75" customHeight="1" x14ac:dyDescent="0.25">
      <c r="A871" s="55"/>
      <c r="C871" s="55"/>
      <c r="E871" s="55"/>
    </row>
    <row r="872" spans="1:5" ht="15.75" customHeight="1" x14ac:dyDescent="0.25">
      <c r="A872" s="55"/>
      <c r="C872" s="55"/>
      <c r="E872" s="55"/>
    </row>
    <row r="873" spans="1:5" ht="15.75" customHeight="1" x14ac:dyDescent="0.25">
      <c r="A873" s="55"/>
      <c r="C873" s="55"/>
      <c r="E873" s="55"/>
    </row>
    <row r="874" spans="1:5" ht="15.75" customHeight="1" x14ac:dyDescent="0.25">
      <c r="A874" s="55"/>
      <c r="C874" s="55"/>
      <c r="E874" s="55"/>
    </row>
    <row r="875" spans="1:5" ht="15.75" customHeight="1" x14ac:dyDescent="0.25">
      <c r="A875" s="55"/>
      <c r="C875" s="55"/>
      <c r="E875" s="55"/>
    </row>
    <row r="876" spans="1:5" ht="15.75" customHeight="1" x14ac:dyDescent="0.25">
      <c r="A876" s="55"/>
      <c r="C876" s="55"/>
      <c r="E876" s="55"/>
    </row>
    <row r="877" spans="1:5" ht="15.75" customHeight="1" x14ac:dyDescent="0.25">
      <c r="A877" s="55"/>
      <c r="C877" s="55"/>
      <c r="E877" s="55"/>
    </row>
    <row r="878" spans="1:5" ht="15.75" customHeight="1" x14ac:dyDescent="0.25">
      <c r="A878" s="55"/>
      <c r="C878" s="55"/>
      <c r="E878" s="55"/>
    </row>
    <row r="879" spans="1:5" ht="15.75" customHeight="1" x14ac:dyDescent="0.25">
      <c r="A879" s="55"/>
      <c r="C879" s="55"/>
      <c r="E879" s="55"/>
    </row>
    <row r="880" spans="1:5" ht="15.75" customHeight="1" x14ac:dyDescent="0.25">
      <c r="A880" s="55"/>
      <c r="C880" s="55"/>
      <c r="E880" s="55"/>
    </row>
    <row r="881" spans="1:5" ht="15.75" customHeight="1" x14ac:dyDescent="0.25">
      <c r="A881" s="55"/>
      <c r="C881" s="55"/>
      <c r="E881" s="55"/>
    </row>
    <row r="882" spans="1:5" ht="15.75" customHeight="1" x14ac:dyDescent="0.25">
      <c r="A882" s="55"/>
      <c r="C882" s="55"/>
      <c r="E882" s="55"/>
    </row>
    <row r="883" spans="1:5" ht="15.75" customHeight="1" x14ac:dyDescent="0.25">
      <c r="A883" s="55"/>
      <c r="C883" s="55"/>
      <c r="E883" s="55"/>
    </row>
    <row r="884" spans="1:5" ht="15.75" customHeight="1" x14ac:dyDescent="0.25">
      <c r="A884" s="55"/>
      <c r="C884" s="55"/>
      <c r="E884" s="55"/>
    </row>
    <row r="885" spans="1:5" ht="15.75" customHeight="1" x14ac:dyDescent="0.25">
      <c r="A885" s="55"/>
      <c r="C885" s="55"/>
      <c r="E885" s="55"/>
    </row>
    <row r="886" spans="1:5" ht="15.75" customHeight="1" x14ac:dyDescent="0.25">
      <c r="A886" s="55"/>
      <c r="C886" s="55"/>
      <c r="E886" s="55"/>
    </row>
    <row r="887" spans="1:5" ht="15.75" customHeight="1" x14ac:dyDescent="0.25">
      <c r="A887" s="55"/>
      <c r="C887" s="55"/>
      <c r="E887" s="55"/>
    </row>
    <row r="888" spans="1:5" ht="15.75" customHeight="1" x14ac:dyDescent="0.25">
      <c r="A888" s="55"/>
      <c r="C888" s="55"/>
      <c r="E888" s="55"/>
    </row>
    <row r="889" spans="1:5" ht="15.75" customHeight="1" x14ac:dyDescent="0.25">
      <c r="A889" s="55"/>
      <c r="C889" s="55"/>
      <c r="E889" s="55"/>
    </row>
    <row r="890" spans="1:5" ht="15.75" customHeight="1" x14ac:dyDescent="0.25">
      <c r="A890" s="55"/>
      <c r="C890" s="55"/>
      <c r="E890" s="55"/>
    </row>
    <row r="891" spans="1:5" ht="15.75" customHeight="1" x14ac:dyDescent="0.25">
      <c r="A891" s="55"/>
      <c r="C891" s="55"/>
      <c r="E891" s="55"/>
    </row>
    <row r="892" spans="1:5" ht="15.75" customHeight="1" x14ac:dyDescent="0.25">
      <c r="A892" s="55"/>
      <c r="C892" s="55"/>
      <c r="E892" s="55"/>
    </row>
    <row r="893" spans="1:5" ht="15.75" customHeight="1" x14ac:dyDescent="0.25">
      <c r="A893" s="55"/>
      <c r="C893" s="55"/>
      <c r="E893" s="55"/>
    </row>
    <row r="894" spans="1:5" ht="15.75" customHeight="1" x14ac:dyDescent="0.25">
      <c r="A894" s="55"/>
      <c r="C894" s="55"/>
      <c r="E894" s="55"/>
    </row>
    <row r="895" spans="1:5" ht="15.75" customHeight="1" x14ac:dyDescent="0.25">
      <c r="A895" s="55"/>
      <c r="C895" s="55"/>
      <c r="E895" s="55"/>
    </row>
    <row r="896" spans="1:5" ht="15.75" customHeight="1" x14ac:dyDescent="0.25">
      <c r="A896" s="55"/>
      <c r="C896" s="55"/>
      <c r="E896" s="55"/>
    </row>
    <row r="897" spans="1:5" ht="15.75" customHeight="1" x14ac:dyDescent="0.25">
      <c r="A897" s="55"/>
      <c r="C897" s="55"/>
      <c r="E897" s="55"/>
    </row>
    <row r="898" spans="1:5" ht="15.75" customHeight="1" x14ac:dyDescent="0.25">
      <c r="A898" s="55"/>
      <c r="C898" s="55"/>
      <c r="E898" s="55"/>
    </row>
    <row r="899" spans="1:5" ht="15.75" customHeight="1" x14ac:dyDescent="0.25">
      <c r="A899" s="55"/>
      <c r="C899" s="55"/>
      <c r="E899" s="55"/>
    </row>
    <row r="900" spans="1:5" ht="15.75" customHeight="1" x14ac:dyDescent="0.25">
      <c r="A900" s="55"/>
      <c r="C900" s="55"/>
      <c r="E900" s="55"/>
    </row>
    <row r="901" spans="1:5" ht="15.75" customHeight="1" x14ac:dyDescent="0.25">
      <c r="A901" s="55"/>
      <c r="C901" s="55"/>
      <c r="E901" s="55"/>
    </row>
    <row r="902" spans="1:5" ht="15.75" customHeight="1" x14ac:dyDescent="0.25">
      <c r="A902" s="55"/>
      <c r="C902" s="55"/>
      <c r="E902" s="55"/>
    </row>
    <row r="903" spans="1:5" ht="15.75" customHeight="1" x14ac:dyDescent="0.25">
      <c r="A903" s="55"/>
      <c r="C903" s="55"/>
      <c r="E903" s="55"/>
    </row>
    <row r="904" spans="1:5" ht="15.75" customHeight="1" x14ac:dyDescent="0.25">
      <c r="A904" s="55"/>
      <c r="C904" s="55"/>
      <c r="E904" s="55"/>
    </row>
    <row r="905" spans="1:5" ht="15.75" customHeight="1" x14ac:dyDescent="0.25">
      <c r="A905" s="55"/>
      <c r="C905" s="55"/>
      <c r="E905" s="55"/>
    </row>
    <row r="906" spans="1:5" ht="15.75" customHeight="1" x14ac:dyDescent="0.25">
      <c r="A906" s="55"/>
      <c r="C906" s="55"/>
      <c r="E906" s="55"/>
    </row>
    <row r="907" spans="1:5" ht="15.75" customHeight="1" x14ac:dyDescent="0.25">
      <c r="A907" s="55"/>
      <c r="C907" s="55"/>
      <c r="E907" s="55"/>
    </row>
    <row r="908" spans="1:5" ht="15.75" customHeight="1" x14ac:dyDescent="0.25">
      <c r="A908" s="55"/>
      <c r="C908" s="55"/>
      <c r="E908" s="55"/>
    </row>
    <row r="909" spans="1:5" ht="15.75" customHeight="1" x14ac:dyDescent="0.25">
      <c r="A909" s="55"/>
      <c r="C909" s="55"/>
      <c r="E909" s="55"/>
    </row>
    <row r="910" spans="1:5" ht="15.75" customHeight="1" x14ac:dyDescent="0.25">
      <c r="A910" s="55"/>
      <c r="C910" s="55"/>
      <c r="E910" s="55"/>
    </row>
    <row r="911" spans="1:5" ht="15.75" customHeight="1" x14ac:dyDescent="0.25">
      <c r="A911" s="55"/>
      <c r="C911" s="55"/>
      <c r="E911" s="55"/>
    </row>
    <row r="912" spans="1:5" ht="15.75" customHeight="1" x14ac:dyDescent="0.25">
      <c r="A912" s="55"/>
      <c r="C912" s="55"/>
      <c r="E912" s="55"/>
    </row>
    <row r="913" spans="1:5" ht="15.75" customHeight="1" x14ac:dyDescent="0.25">
      <c r="A913" s="55"/>
      <c r="C913" s="55"/>
      <c r="E913" s="55"/>
    </row>
    <row r="914" spans="1:5" ht="15.75" customHeight="1" x14ac:dyDescent="0.25">
      <c r="A914" s="55"/>
      <c r="C914" s="55"/>
      <c r="E914" s="55"/>
    </row>
    <row r="915" spans="1:5" ht="15.75" customHeight="1" x14ac:dyDescent="0.25">
      <c r="A915" s="55"/>
      <c r="C915" s="55"/>
      <c r="E915" s="55"/>
    </row>
    <row r="916" spans="1:5" ht="15.75" customHeight="1" x14ac:dyDescent="0.25">
      <c r="A916" s="55"/>
      <c r="C916" s="55"/>
      <c r="E916" s="55"/>
    </row>
    <row r="917" spans="1:5" ht="15.75" customHeight="1" x14ac:dyDescent="0.25">
      <c r="A917" s="55"/>
      <c r="C917" s="55"/>
      <c r="E917" s="55"/>
    </row>
    <row r="918" spans="1:5" ht="15.75" customHeight="1" x14ac:dyDescent="0.25">
      <c r="A918" s="55"/>
      <c r="C918" s="55"/>
      <c r="E918" s="55"/>
    </row>
    <row r="919" spans="1:5" ht="15.75" customHeight="1" x14ac:dyDescent="0.25">
      <c r="A919" s="55"/>
      <c r="C919" s="55"/>
      <c r="E919" s="55"/>
    </row>
    <row r="920" spans="1:5" ht="15.75" customHeight="1" x14ac:dyDescent="0.25">
      <c r="A920" s="55"/>
      <c r="C920" s="55"/>
      <c r="E920" s="55"/>
    </row>
    <row r="921" spans="1:5" ht="15.75" customHeight="1" x14ac:dyDescent="0.25">
      <c r="A921" s="55"/>
      <c r="C921" s="55"/>
      <c r="E921" s="55"/>
    </row>
    <row r="922" spans="1:5" ht="15.75" customHeight="1" x14ac:dyDescent="0.25">
      <c r="A922" s="55"/>
      <c r="C922" s="55"/>
      <c r="E922" s="55"/>
    </row>
    <row r="923" spans="1:5" ht="15.75" customHeight="1" x14ac:dyDescent="0.25">
      <c r="A923" s="55"/>
      <c r="C923" s="55"/>
      <c r="E923" s="55"/>
    </row>
    <row r="924" spans="1:5" ht="15.75" customHeight="1" x14ac:dyDescent="0.25">
      <c r="A924" s="55"/>
      <c r="C924" s="55"/>
      <c r="E924" s="55"/>
    </row>
    <row r="925" spans="1:5" ht="15.75" customHeight="1" x14ac:dyDescent="0.25">
      <c r="A925" s="55"/>
      <c r="C925" s="55"/>
      <c r="E925" s="55"/>
    </row>
    <row r="926" spans="1:5" ht="15.75" customHeight="1" x14ac:dyDescent="0.25">
      <c r="A926" s="55"/>
      <c r="C926" s="55"/>
      <c r="E926" s="55"/>
    </row>
    <row r="927" spans="1:5" ht="15.75" customHeight="1" x14ac:dyDescent="0.25">
      <c r="A927" s="55"/>
      <c r="C927" s="55"/>
      <c r="E927" s="55"/>
    </row>
    <row r="928" spans="1:5" ht="15.75" customHeight="1" x14ac:dyDescent="0.25">
      <c r="A928" s="55"/>
      <c r="C928" s="55"/>
      <c r="E928" s="55"/>
    </row>
    <row r="929" spans="1:5" ht="15.75" customHeight="1" x14ac:dyDescent="0.25">
      <c r="A929" s="55"/>
      <c r="C929" s="55"/>
      <c r="E929" s="55"/>
    </row>
    <row r="930" spans="1:5" ht="15.75" customHeight="1" x14ac:dyDescent="0.25">
      <c r="A930" s="55"/>
      <c r="C930" s="55"/>
      <c r="E930" s="55"/>
    </row>
    <row r="931" spans="1:5" ht="15.75" customHeight="1" x14ac:dyDescent="0.25">
      <c r="A931" s="55"/>
      <c r="C931" s="55"/>
      <c r="E931" s="55"/>
    </row>
    <row r="932" spans="1:5" ht="15.75" customHeight="1" x14ac:dyDescent="0.25">
      <c r="A932" s="55"/>
      <c r="C932" s="55"/>
      <c r="E932" s="55"/>
    </row>
    <row r="933" spans="1:5" ht="15.75" customHeight="1" x14ac:dyDescent="0.25">
      <c r="A933" s="55"/>
      <c r="C933" s="55"/>
      <c r="E933" s="55"/>
    </row>
    <row r="934" spans="1:5" ht="15.75" customHeight="1" x14ac:dyDescent="0.25">
      <c r="A934" s="55"/>
      <c r="C934" s="55"/>
      <c r="E934" s="55"/>
    </row>
    <row r="935" spans="1:5" ht="15.75" customHeight="1" x14ac:dyDescent="0.25">
      <c r="A935" s="55"/>
      <c r="C935" s="55"/>
      <c r="E935" s="55"/>
    </row>
    <row r="936" spans="1:5" ht="15.75" customHeight="1" x14ac:dyDescent="0.25">
      <c r="A936" s="55"/>
      <c r="C936" s="55"/>
      <c r="E936" s="55"/>
    </row>
    <row r="937" spans="1:5" ht="15.75" customHeight="1" x14ac:dyDescent="0.25">
      <c r="A937" s="55"/>
      <c r="C937" s="55"/>
      <c r="E937" s="55"/>
    </row>
    <row r="938" spans="1:5" ht="15.75" customHeight="1" x14ac:dyDescent="0.25">
      <c r="A938" s="55"/>
      <c r="C938" s="55"/>
      <c r="E938" s="55"/>
    </row>
    <row r="939" spans="1:5" ht="15.75" customHeight="1" x14ac:dyDescent="0.25">
      <c r="A939" s="55"/>
      <c r="C939" s="55"/>
      <c r="E939" s="55"/>
    </row>
    <row r="940" spans="1:5" ht="15.75" customHeight="1" x14ac:dyDescent="0.25">
      <c r="A940" s="55"/>
      <c r="C940" s="55"/>
      <c r="E940" s="55"/>
    </row>
    <row r="941" spans="1:5" ht="15.75" customHeight="1" x14ac:dyDescent="0.25">
      <c r="A941" s="55"/>
      <c r="C941" s="55"/>
      <c r="E941" s="55"/>
    </row>
    <row r="942" spans="1:5" ht="15.75" customHeight="1" x14ac:dyDescent="0.25">
      <c r="A942" s="55"/>
      <c r="C942" s="55"/>
      <c r="E942" s="55"/>
    </row>
    <row r="943" spans="1:5" ht="15.75" customHeight="1" x14ac:dyDescent="0.25">
      <c r="A943" s="55"/>
      <c r="C943" s="55"/>
      <c r="E943" s="55"/>
    </row>
    <row r="944" spans="1:5" ht="15.75" customHeight="1" x14ac:dyDescent="0.25">
      <c r="A944" s="55"/>
      <c r="C944" s="55"/>
      <c r="E944" s="55"/>
    </row>
    <row r="945" spans="1:5" ht="15.75" customHeight="1" x14ac:dyDescent="0.25">
      <c r="A945" s="55"/>
      <c r="C945" s="55"/>
      <c r="E945" s="55"/>
    </row>
    <row r="946" spans="1:5" ht="15.75" customHeight="1" x14ac:dyDescent="0.25">
      <c r="A946" s="55"/>
      <c r="C946" s="55"/>
      <c r="E946" s="55"/>
    </row>
    <row r="947" spans="1:5" ht="15.75" customHeight="1" x14ac:dyDescent="0.25">
      <c r="A947" s="55"/>
      <c r="C947" s="55"/>
      <c r="E947" s="55"/>
    </row>
    <row r="948" spans="1:5" ht="15.75" customHeight="1" x14ac:dyDescent="0.25">
      <c r="A948" s="55"/>
      <c r="C948" s="55"/>
      <c r="E948" s="55"/>
    </row>
    <row r="949" spans="1:5" ht="15.75" customHeight="1" x14ac:dyDescent="0.25">
      <c r="A949" s="55"/>
      <c r="C949" s="55"/>
      <c r="E949" s="55"/>
    </row>
    <row r="950" spans="1:5" ht="15.75" customHeight="1" x14ac:dyDescent="0.25">
      <c r="A950" s="55"/>
      <c r="C950" s="55"/>
      <c r="E950" s="55"/>
    </row>
    <row r="951" spans="1:5" ht="15.75" customHeight="1" x14ac:dyDescent="0.25">
      <c r="A951" s="55"/>
      <c r="C951" s="55"/>
      <c r="E951" s="55"/>
    </row>
    <row r="952" spans="1:5" ht="15.75" customHeight="1" x14ac:dyDescent="0.25">
      <c r="A952" s="55"/>
      <c r="C952" s="55"/>
      <c r="E952" s="55"/>
    </row>
    <row r="953" spans="1:5" ht="15.75" customHeight="1" x14ac:dyDescent="0.25">
      <c r="A953" s="55"/>
      <c r="C953" s="55"/>
      <c r="E953" s="55"/>
    </row>
    <row r="954" spans="1:5" ht="15.75" customHeight="1" x14ac:dyDescent="0.25">
      <c r="A954" s="55"/>
      <c r="C954" s="55"/>
      <c r="E954" s="55"/>
    </row>
    <row r="955" spans="1:5" ht="15.75" customHeight="1" x14ac:dyDescent="0.25">
      <c r="A955" s="55"/>
      <c r="C955" s="55"/>
      <c r="E955" s="55"/>
    </row>
    <row r="956" spans="1:5" ht="15.75" customHeight="1" x14ac:dyDescent="0.25">
      <c r="A956" s="55"/>
      <c r="C956" s="55"/>
      <c r="E956" s="55"/>
    </row>
    <row r="957" spans="1:5" ht="15.75" customHeight="1" x14ac:dyDescent="0.25">
      <c r="A957" s="55"/>
      <c r="C957" s="55"/>
      <c r="E957" s="55"/>
    </row>
    <row r="958" spans="1:5" ht="15.75" customHeight="1" x14ac:dyDescent="0.25">
      <c r="A958" s="55"/>
      <c r="C958" s="55"/>
      <c r="E958" s="55"/>
    </row>
    <row r="959" spans="1:5" ht="15.75" customHeight="1" x14ac:dyDescent="0.25">
      <c r="A959" s="55"/>
      <c r="C959" s="55"/>
      <c r="E959" s="55"/>
    </row>
    <row r="960" spans="1:5" ht="15.75" customHeight="1" x14ac:dyDescent="0.25">
      <c r="A960" s="55"/>
      <c r="C960" s="55"/>
      <c r="E960" s="55"/>
    </row>
    <row r="961" spans="1:5" ht="15.75" customHeight="1" x14ac:dyDescent="0.25">
      <c r="A961" s="55"/>
      <c r="C961" s="55"/>
      <c r="E961" s="55"/>
    </row>
    <row r="962" spans="1:5" ht="15.75" customHeight="1" x14ac:dyDescent="0.25">
      <c r="A962" s="55"/>
      <c r="C962" s="55"/>
      <c r="E962" s="55"/>
    </row>
    <row r="963" spans="1:5" ht="15.75" customHeight="1" x14ac:dyDescent="0.25">
      <c r="A963" s="55"/>
      <c r="C963" s="55"/>
      <c r="E963" s="55"/>
    </row>
    <row r="964" spans="1:5" ht="15.75" customHeight="1" x14ac:dyDescent="0.25">
      <c r="A964" s="55"/>
      <c r="C964" s="55"/>
      <c r="E964" s="55"/>
    </row>
    <row r="965" spans="1:5" ht="15.75" customHeight="1" x14ac:dyDescent="0.25">
      <c r="A965" s="55"/>
      <c r="C965" s="55"/>
      <c r="E965" s="55"/>
    </row>
    <row r="966" spans="1:5" ht="15.75" customHeight="1" x14ac:dyDescent="0.25">
      <c r="A966" s="55"/>
      <c r="C966" s="55"/>
      <c r="E966" s="55"/>
    </row>
    <row r="967" spans="1:5" ht="15.75" customHeight="1" x14ac:dyDescent="0.25">
      <c r="A967" s="55"/>
      <c r="C967" s="55"/>
      <c r="E967" s="55"/>
    </row>
    <row r="968" spans="1:5" ht="15.75" customHeight="1" x14ac:dyDescent="0.25">
      <c r="A968" s="55"/>
      <c r="C968" s="55"/>
      <c r="E968" s="55"/>
    </row>
    <row r="969" spans="1:5" ht="15.75" customHeight="1" x14ac:dyDescent="0.25">
      <c r="A969" s="55"/>
      <c r="C969" s="55"/>
      <c r="E969" s="55"/>
    </row>
    <row r="970" spans="1:5" ht="15.75" customHeight="1" x14ac:dyDescent="0.25">
      <c r="A970" s="55"/>
      <c r="C970" s="55"/>
      <c r="E970" s="55"/>
    </row>
    <row r="971" spans="1:5" ht="15.75" customHeight="1" x14ac:dyDescent="0.25">
      <c r="A971" s="55"/>
      <c r="C971" s="55"/>
      <c r="E971" s="55"/>
    </row>
    <row r="972" spans="1:5" ht="15.75" customHeight="1" x14ac:dyDescent="0.25">
      <c r="A972" s="55"/>
      <c r="C972" s="55"/>
      <c r="E972" s="55"/>
    </row>
    <row r="973" spans="1:5" ht="15.75" customHeight="1" x14ac:dyDescent="0.25">
      <c r="A973" s="55"/>
      <c r="C973" s="55"/>
      <c r="E973" s="55"/>
    </row>
    <row r="974" spans="1:5" ht="15.75" customHeight="1" x14ac:dyDescent="0.25">
      <c r="A974" s="55"/>
      <c r="C974" s="55"/>
      <c r="E974" s="55"/>
    </row>
    <row r="975" spans="1:5" ht="15.75" customHeight="1" x14ac:dyDescent="0.25">
      <c r="A975" s="55"/>
      <c r="C975" s="55"/>
      <c r="E975" s="55"/>
    </row>
    <row r="976" spans="1:5" ht="15.75" customHeight="1" x14ac:dyDescent="0.25">
      <c r="A976" s="55"/>
      <c r="C976" s="55"/>
      <c r="E976" s="55"/>
    </row>
    <row r="977" spans="1:5" ht="15.75" customHeight="1" x14ac:dyDescent="0.25">
      <c r="A977" s="55"/>
      <c r="C977" s="55"/>
      <c r="E977" s="55"/>
    </row>
    <row r="978" spans="1:5" ht="15.75" customHeight="1" x14ac:dyDescent="0.25">
      <c r="A978" s="55"/>
      <c r="C978" s="55"/>
      <c r="E978" s="55"/>
    </row>
    <row r="979" spans="1:5" ht="15.75" customHeight="1" x14ac:dyDescent="0.25">
      <c r="A979" s="55"/>
      <c r="C979" s="55"/>
      <c r="E979" s="55"/>
    </row>
    <row r="980" spans="1:5" ht="15.75" customHeight="1" x14ac:dyDescent="0.25">
      <c r="A980" s="55"/>
      <c r="C980" s="55"/>
      <c r="E980" s="55"/>
    </row>
    <row r="981" spans="1:5" ht="15.75" customHeight="1" x14ac:dyDescent="0.25">
      <c r="A981" s="55"/>
      <c r="C981" s="55"/>
      <c r="E981" s="55"/>
    </row>
    <row r="982" spans="1:5" ht="15.75" customHeight="1" x14ac:dyDescent="0.25">
      <c r="A982" s="55"/>
      <c r="C982" s="55"/>
      <c r="E982" s="55"/>
    </row>
    <row r="983" spans="1:5" ht="15.75" customHeight="1" x14ac:dyDescent="0.25">
      <c r="A983" s="55"/>
      <c r="C983" s="55"/>
      <c r="E983" s="55"/>
    </row>
    <row r="984" spans="1:5" ht="15.75" customHeight="1" x14ac:dyDescent="0.25">
      <c r="A984" s="55"/>
      <c r="C984" s="55"/>
      <c r="E984" s="55"/>
    </row>
    <row r="985" spans="1:5" ht="15.75" customHeight="1" x14ac:dyDescent="0.25">
      <c r="A985" s="55"/>
      <c r="C985" s="55"/>
      <c r="E985" s="55"/>
    </row>
    <row r="986" spans="1:5" ht="15.75" customHeight="1" x14ac:dyDescent="0.25">
      <c r="A986" s="55"/>
      <c r="C986" s="55"/>
      <c r="E986" s="55"/>
    </row>
    <row r="987" spans="1:5" ht="15.75" customHeight="1" x14ac:dyDescent="0.25">
      <c r="A987" s="55"/>
      <c r="C987" s="55"/>
      <c r="E987" s="55"/>
    </row>
    <row r="988" spans="1:5" ht="15.75" customHeight="1" x14ac:dyDescent="0.25">
      <c r="A988" s="55"/>
      <c r="C988" s="55"/>
      <c r="E988" s="55"/>
    </row>
    <row r="989" spans="1:5" ht="15.75" customHeight="1" x14ac:dyDescent="0.25">
      <c r="A989" s="55"/>
      <c r="C989" s="55"/>
      <c r="E989" s="55"/>
    </row>
    <row r="990" spans="1:5" ht="15.75" customHeight="1" x14ac:dyDescent="0.25">
      <c r="A990" s="55"/>
      <c r="C990" s="55"/>
      <c r="E990" s="55"/>
    </row>
    <row r="991" spans="1:5" ht="15.75" customHeight="1" x14ac:dyDescent="0.25">
      <c r="A991" s="55"/>
      <c r="C991" s="55"/>
      <c r="E991" s="55"/>
    </row>
    <row r="992" spans="1:5" ht="15.75" customHeight="1" x14ac:dyDescent="0.25">
      <c r="A992" s="55"/>
      <c r="C992" s="55"/>
      <c r="E992" s="55"/>
    </row>
    <row r="993" spans="1:5" ht="15.75" customHeight="1" x14ac:dyDescent="0.25">
      <c r="A993" s="55"/>
      <c r="C993" s="55"/>
      <c r="E993" s="55"/>
    </row>
    <row r="994" spans="1:5" ht="15.75" customHeight="1" x14ac:dyDescent="0.25">
      <c r="A994" s="55"/>
      <c r="C994" s="55"/>
      <c r="E994" s="55"/>
    </row>
    <row r="995" spans="1:5" ht="15.75" customHeight="1" x14ac:dyDescent="0.25">
      <c r="A995" s="55"/>
      <c r="C995" s="55"/>
      <c r="E995" s="55"/>
    </row>
    <row r="996" spans="1:5" ht="15.75" customHeight="1" x14ac:dyDescent="0.25">
      <c r="A996" s="55"/>
      <c r="C996" s="55"/>
      <c r="E996" s="55"/>
    </row>
    <row r="997" spans="1:5" ht="15.75" customHeight="1" x14ac:dyDescent="0.25">
      <c r="A997" s="55"/>
      <c r="C997" s="55"/>
      <c r="E997" s="55"/>
    </row>
    <row r="998" spans="1:5" ht="15.75" customHeight="1" x14ac:dyDescent="0.25">
      <c r="A998" s="55"/>
      <c r="C998" s="55"/>
      <c r="E998" s="55"/>
    </row>
    <row r="999" spans="1:5" ht="15.75" customHeight="1" x14ac:dyDescent="0.25">
      <c r="A999" s="55"/>
      <c r="C999" s="55"/>
      <c r="E999" s="55"/>
    </row>
    <row r="1000" spans="1:5" ht="15.75" customHeight="1" x14ac:dyDescent="0.25">
      <c r="A1000" s="55"/>
      <c r="C1000" s="55"/>
      <c r="E1000" s="55"/>
    </row>
  </sheetData>
  <conditionalFormatting sqref="D19">
    <cfRule type="notContainsBlanks" dxfId="8" priority="1">
      <formula>LEN(TRIM(D19))&gt;0</formula>
    </cfRule>
  </conditionalFormatting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0"/>
  <sheetViews>
    <sheetView workbookViewId="0">
      <selection activeCell="D11" sqref="D11"/>
    </sheetView>
  </sheetViews>
  <sheetFormatPr defaultColWidth="14.42578125" defaultRowHeight="15" customHeight="1" x14ac:dyDescent="0.25"/>
  <cols>
    <col min="1" max="1" width="18.28515625" style="1" customWidth="1"/>
    <col min="2" max="26" width="8.7109375" style="1" customWidth="1"/>
    <col min="27" max="16384" width="14.42578125" style="1"/>
  </cols>
  <sheetData>
    <row r="1" spans="1:5" ht="30" customHeight="1" x14ac:dyDescent="0.25">
      <c r="A1" s="3" t="s">
        <v>10</v>
      </c>
      <c r="B1" s="2"/>
      <c r="C1" s="2"/>
      <c r="D1" s="2"/>
      <c r="E1" s="2"/>
    </row>
    <row r="2" spans="1:5" x14ac:dyDescent="0.25">
      <c r="A2" s="2"/>
      <c r="B2" s="2"/>
      <c r="C2" s="2"/>
      <c r="D2" s="2"/>
      <c r="E2" s="2"/>
    </row>
    <row r="3" spans="1:5" x14ac:dyDescent="0.25">
      <c r="A3" s="2"/>
      <c r="B3" s="2"/>
      <c r="C3" s="2"/>
      <c r="D3" s="2"/>
      <c r="E3" s="2"/>
    </row>
    <row r="4" spans="1:5" x14ac:dyDescent="0.25">
      <c r="A4" s="2"/>
      <c r="B4" s="2"/>
      <c r="C4" s="2"/>
      <c r="D4" s="2"/>
      <c r="E4" s="2"/>
    </row>
    <row r="5" spans="1:5" x14ac:dyDescent="0.25">
      <c r="A5" s="2"/>
      <c r="B5" s="2"/>
      <c r="C5" s="2"/>
      <c r="D5" s="2"/>
      <c r="E5" s="2"/>
    </row>
    <row r="6" spans="1:5" x14ac:dyDescent="0.25">
      <c r="A6" s="2"/>
      <c r="B6" s="2"/>
      <c r="C6" s="2"/>
      <c r="D6" s="2"/>
      <c r="E6" s="2"/>
    </row>
    <row r="7" spans="1:5" x14ac:dyDescent="0.25">
      <c r="A7" s="2"/>
      <c r="B7" s="2"/>
      <c r="C7" s="2"/>
      <c r="D7" s="2"/>
      <c r="E7" s="2"/>
    </row>
    <row r="8" spans="1:5" x14ac:dyDescent="0.25">
      <c r="A8" s="2"/>
      <c r="B8" s="2"/>
      <c r="C8" s="2"/>
      <c r="D8" s="2"/>
      <c r="E8" s="2"/>
    </row>
    <row r="9" spans="1:5" x14ac:dyDescent="0.25">
      <c r="A9" s="2"/>
      <c r="B9" s="2"/>
      <c r="C9" s="2"/>
      <c r="D9" s="2"/>
      <c r="E9" s="2"/>
    </row>
    <row r="10" spans="1:5" x14ac:dyDescent="0.25">
      <c r="A10" s="2"/>
      <c r="B10" s="2"/>
      <c r="C10" s="2"/>
      <c r="D10" s="2"/>
      <c r="E10" s="2"/>
    </row>
    <row r="11" spans="1:5" x14ac:dyDescent="0.25">
      <c r="A11" s="2"/>
      <c r="B11" s="2"/>
      <c r="C11" s="2"/>
      <c r="D11" s="2"/>
      <c r="E11" s="2"/>
    </row>
    <row r="12" spans="1:5" x14ac:dyDescent="0.25">
      <c r="A12" s="2"/>
      <c r="B12" s="2"/>
      <c r="C12" s="2"/>
      <c r="D12" s="2"/>
      <c r="E12" s="2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0"/>
  <sheetViews>
    <sheetView workbookViewId="0">
      <selection activeCell="C10" sqref="C10"/>
    </sheetView>
  </sheetViews>
  <sheetFormatPr defaultColWidth="14.42578125" defaultRowHeight="15" customHeight="1" x14ac:dyDescent="0.25"/>
  <cols>
    <col min="1" max="1" width="27.5703125" style="1" customWidth="1"/>
    <col min="2" max="26" width="8.7109375" style="1" customWidth="1"/>
    <col min="27" max="16384" width="14.42578125" style="1"/>
  </cols>
  <sheetData>
    <row r="1" spans="1:3" ht="45" customHeight="1" x14ac:dyDescent="0.25">
      <c r="A1" s="4" t="s">
        <v>11</v>
      </c>
      <c r="B1" s="2"/>
      <c r="C1" s="2"/>
    </row>
    <row r="2" spans="1:3" x14ac:dyDescent="0.25">
      <c r="A2" s="2"/>
      <c r="B2" s="2"/>
      <c r="C2" s="2"/>
    </row>
    <row r="3" spans="1:3" x14ac:dyDescent="0.25">
      <c r="A3" s="2"/>
      <c r="B3" s="2"/>
      <c r="C3" s="2"/>
    </row>
    <row r="4" spans="1:3" x14ac:dyDescent="0.25">
      <c r="A4" s="2"/>
      <c r="B4" s="2"/>
      <c r="C4" s="2"/>
    </row>
    <row r="5" spans="1:3" x14ac:dyDescent="0.25">
      <c r="A5" s="2"/>
      <c r="B5" s="2"/>
      <c r="C5" s="2"/>
    </row>
    <row r="6" spans="1:3" x14ac:dyDescent="0.25">
      <c r="A6" s="2"/>
      <c r="B6" s="2"/>
      <c r="C6" s="2"/>
    </row>
    <row r="7" spans="1:3" x14ac:dyDescent="0.25">
      <c r="A7" s="2"/>
      <c r="B7" s="2"/>
      <c r="C7" s="2"/>
    </row>
    <row r="8" spans="1:3" x14ac:dyDescent="0.25">
      <c r="A8" s="2"/>
      <c r="B8" s="2"/>
      <c r="C8" s="2"/>
    </row>
    <row r="9" spans="1:3" x14ac:dyDescent="0.25">
      <c r="A9" s="2"/>
      <c r="B9" s="2"/>
      <c r="C9" s="2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workbookViewId="0">
      <selection activeCell="C5" sqref="C5"/>
    </sheetView>
  </sheetViews>
  <sheetFormatPr defaultColWidth="14.42578125" defaultRowHeight="15" customHeight="1" x14ac:dyDescent="0.25"/>
  <cols>
    <col min="1" max="26" width="8.7109375" style="1" customWidth="1"/>
    <col min="27" max="16384" width="14.42578125" style="1"/>
  </cols>
  <sheetData>
    <row r="1" spans="1:8" x14ac:dyDescent="0.25">
      <c r="A1" s="38" t="s">
        <v>15</v>
      </c>
      <c r="B1" s="39"/>
      <c r="C1" s="40"/>
      <c r="D1" s="6"/>
      <c r="E1" s="6"/>
      <c r="F1" s="6"/>
      <c r="G1" s="6"/>
      <c r="H1" s="6"/>
    </row>
    <row r="2" spans="1:8" x14ac:dyDescent="0.25">
      <c r="A2" s="7" t="s">
        <v>14</v>
      </c>
      <c r="B2" s="7" t="s">
        <v>13</v>
      </c>
      <c r="C2" s="7" t="s">
        <v>12</v>
      </c>
      <c r="D2" s="6"/>
      <c r="E2" s="6"/>
      <c r="F2" s="6"/>
      <c r="G2" s="6"/>
      <c r="H2" s="6"/>
    </row>
    <row r="3" spans="1:8" x14ac:dyDescent="0.25">
      <c r="A3" s="6"/>
      <c r="B3" s="6"/>
      <c r="C3" s="6"/>
      <c r="D3" s="6"/>
      <c r="E3" s="6"/>
      <c r="F3" s="6"/>
      <c r="G3" s="6"/>
      <c r="H3" s="6"/>
    </row>
    <row r="4" spans="1:8" x14ac:dyDescent="0.25">
      <c r="A4" s="6"/>
      <c r="B4" s="6"/>
      <c r="C4" s="6"/>
      <c r="D4" s="6"/>
      <c r="E4" s="6"/>
      <c r="F4" s="6"/>
      <c r="G4" s="6"/>
      <c r="H4" s="6"/>
    </row>
    <row r="5" spans="1:8" x14ac:dyDescent="0.25">
      <c r="A5" s="6"/>
      <c r="B5" s="6"/>
      <c r="C5" s="6"/>
      <c r="D5" s="6"/>
      <c r="E5" s="6"/>
      <c r="F5" s="6"/>
      <c r="G5" s="6"/>
      <c r="H5" s="6"/>
    </row>
    <row r="6" spans="1:8" x14ac:dyDescent="0.25">
      <c r="A6" s="6"/>
      <c r="B6" s="6"/>
      <c r="C6" s="6"/>
      <c r="D6" s="6"/>
      <c r="E6" s="6"/>
      <c r="F6" s="6"/>
      <c r="G6" s="6"/>
      <c r="H6" s="6"/>
    </row>
    <row r="7" spans="1:8" x14ac:dyDescent="0.25">
      <c r="A7" s="6"/>
      <c r="B7" s="6"/>
      <c r="C7" s="6"/>
      <c r="D7" s="6"/>
      <c r="E7" s="6"/>
      <c r="F7" s="6"/>
      <c r="G7" s="6"/>
      <c r="H7" s="6"/>
    </row>
    <row r="8" spans="1:8" x14ac:dyDescent="0.25">
      <c r="A8" s="6"/>
      <c r="B8" s="6"/>
      <c r="C8" s="6"/>
      <c r="D8" s="6"/>
      <c r="E8" s="6"/>
      <c r="F8" s="6"/>
      <c r="G8" s="6"/>
      <c r="H8" s="6"/>
    </row>
    <row r="9" spans="1:8" x14ac:dyDescent="0.25">
      <c r="A9" s="6"/>
      <c r="B9" s="6"/>
      <c r="C9" s="6"/>
      <c r="D9" s="6"/>
      <c r="E9" s="6"/>
      <c r="F9" s="6"/>
      <c r="G9" s="6"/>
      <c r="H9" s="6"/>
    </row>
    <row r="10" spans="1:8" x14ac:dyDescent="0.25">
      <c r="A10" s="6"/>
      <c r="B10" s="6"/>
      <c r="C10" s="6"/>
      <c r="D10" s="6"/>
      <c r="E10" s="6"/>
      <c r="F10" s="6"/>
      <c r="G10" s="6"/>
      <c r="H10" s="6"/>
    </row>
    <row r="11" spans="1:8" x14ac:dyDescent="0.25">
      <c r="A11" s="6"/>
      <c r="B11" s="6"/>
      <c r="C11" s="6"/>
      <c r="D11" s="6"/>
      <c r="E11" s="6"/>
      <c r="F11" s="6"/>
      <c r="G11" s="6"/>
      <c r="H11" s="6"/>
    </row>
    <row r="12" spans="1:8" x14ac:dyDescent="0.25">
      <c r="A12" s="6"/>
      <c r="B12" s="6"/>
      <c r="C12" s="6"/>
      <c r="D12" s="6"/>
      <c r="E12" s="6"/>
      <c r="F12" s="6"/>
      <c r="G12" s="6"/>
      <c r="H12" s="6"/>
    </row>
    <row r="13" spans="1:8" x14ac:dyDescent="0.25">
      <c r="A13" s="6"/>
      <c r="B13" s="6"/>
      <c r="C13" s="6"/>
      <c r="D13" s="6"/>
      <c r="E13" s="6"/>
      <c r="F13" s="6"/>
      <c r="G13" s="6"/>
      <c r="H13" s="6"/>
    </row>
    <row r="14" spans="1:8" x14ac:dyDescent="0.25">
      <c r="A14" s="6"/>
      <c r="B14" s="6"/>
      <c r="C14" s="6"/>
      <c r="D14" s="6"/>
      <c r="E14" s="6"/>
      <c r="F14" s="6"/>
      <c r="G14" s="6"/>
      <c r="H14" s="6"/>
    </row>
    <row r="15" spans="1:8" x14ac:dyDescent="0.25">
      <c r="A15" s="6"/>
      <c r="B15" s="6"/>
      <c r="C15" s="6"/>
      <c r="D15" s="6"/>
      <c r="E15" s="6"/>
      <c r="F15" s="6"/>
      <c r="G15" s="6"/>
      <c r="H15" s="6"/>
    </row>
    <row r="16" spans="1:8" x14ac:dyDescent="0.25">
      <c r="A16" s="6"/>
      <c r="B16" s="6"/>
      <c r="C16" s="6"/>
      <c r="D16" s="6"/>
      <c r="E16" s="6"/>
      <c r="F16" s="6"/>
      <c r="G16" s="6"/>
      <c r="H16" s="6"/>
    </row>
    <row r="17" spans="1:8" x14ac:dyDescent="0.25">
      <c r="A17" s="6"/>
      <c r="B17" s="6"/>
      <c r="C17" s="6"/>
      <c r="D17" s="6"/>
      <c r="E17" s="6"/>
      <c r="F17" s="6"/>
      <c r="G17" s="6"/>
      <c r="H17" s="6"/>
    </row>
    <row r="18" spans="1:8" x14ac:dyDescent="0.25">
      <c r="A18" s="6"/>
      <c r="B18" s="6"/>
      <c r="C18" s="6"/>
      <c r="D18" s="6"/>
      <c r="E18" s="6"/>
      <c r="F18" s="6"/>
      <c r="G18" s="6"/>
      <c r="H18" s="6"/>
    </row>
    <row r="19" spans="1:8" x14ac:dyDescent="0.25">
      <c r="A19" s="5"/>
      <c r="B19" s="5"/>
      <c r="C19" s="5"/>
      <c r="D19" s="5"/>
      <c r="E19" s="5"/>
      <c r="F19" s="5"/>
      <c r="G19" s="5"/>
      <c r="H19" s="5"/>
    </row>
    <row r="20" spans="1:8" x14ac:dyDescent="0.25">
      <c r="A20" s="5"/>
      <c r="B20" s="5"/>
      <c r="C20" s="5"/>
      <c r="D20" s="5"/>
      <c r="E20" s="5"/>
      <c r="F20" s="5"/>
      <c r="G20" s="5"/>
      <c r="H20" s="5"/>
    </row>
    <row r="21" spans="1:8" ht="15.75" customHeight="1" x14ac:dyDescent="0.25">
      <c r="A21" s="5"/>
      <c r="B21" s="5"/>
      <c r="C21" s="5"/>
      <c r="D21" s="5"/>
      <c r="E21" s="5"/>
      <c r="F21" s="5"/>
      <c r="G21" s="5"/>
      <c r="H21" s="5"/>
    </row>
    <row r="22" spans="1:8" ht="15.75" customHeight="1" x14ac:dyDescent="0.25">
      <c r="A22" s="5"/>
      <c r="B22" s="5"/>
      <c r="C22" s="5"/>
      <c r="D22" s="5"/>
      <c r="E22" s="5"/>
      <c r="F22" s="5"/>
      <c r="G22" s="5"/>
      <c r="H22" s="5"/>
    </row>
    <row r="23" spans="1:8" ht="15.75" customHeight="1" x14ac:dyDescent="0.25">
      <c r="A23" s="5"/>
      <c r="B23" s="5"/>
      <c r="C23" s="5"/>
      <c r="D23" s="5"/>
      <c r="E23" s="5"/>
      <c r="F23" s="5"/>
      <c r="G23" s="5"/>
      <c r="H23" s="5"/>
    </row>
    <row r="24" spans="1:8" ht="15.75" customHeight="1" x14ac:dyDescent="0.25">
      <c r="A24" s="5"/>
      <c r="B24" s="5"/>
      <c r="C24" s="5"/>
      <c r="D24" s="5"/>
      <c r="E24" s="5"/>
      <c r="F24" s="5"/>
      <c r="G24" s="5"/>
      <c r="H24" s="5"/>
    </row>
    <row r="25" spans="1:8" ht="15.75" customHeight="1" x14ac:dyDescent="0.25">
      <c r="A25" s="5"/>
      <c r="B25" s="5"/>
      <c r="C25" s="5"/>
      <c r="D25" s="5"/>
      <c r="E25" s="5"/>
      <c r="F25" s="5"/>
      <c r="G25" s="5"/>
      <c r="H25" s="5"/>
    </row>
    <row r="26" spans="1:8" ht="15.75" customHeight="1" x14ac:dyDescent="0.25">
      <c r="A26" s="5"/>
      <c r="B26" s="5"/>
      <c r="C26" s="5"/>
      <c r="D26" s="5"/>
      <c r="E26" s="5"/>
      <c r="F26" s="5"/>
      <c r="G26" s="5"/>
      <c r="H26" s="5"/>
    </row>
    <row r="27" spans="1:8" ht="15.75" customHeight="1" x14ac:dyDescent="0.25">
      <c r="A27" s="5"/>
      <c r="B27" s="5"/>
      <c r="C27" s="5"/>
      <c r="D27" s="5"/>
      <c r="E27" s="5"/>
      <c r="F27" s="5"/>
      <c r="G27" s="5"/>
      <c r="H27" s="5"/>
    </row>
    <row r="28" spans="1:8" ht="15.75" customHeight="1" x14ac:dyDescent="0.25">
      <c r="A28" s="5"/>
      <c r="B28" s="5"/>
      <c r="C28" s="5"/>
      <c r="D28" s="5"/>
      <c r="E28" s="5"/>
      <c r="F28" s="5"/>
      <c r="G28" s="5"/>
      <c r="H28" s="5"/>
    </row>
    <row r="29" spans="1:8" ht="15.75" customHeight="1" x14ac:dyDescent="0.25">
      <c r="A29" s="5"/>
      <c r="B29" s="5"/>
      <c r="C29" s="5"/>
      <c r="D29" s="5"/>
      <c r="E29" s="5"/>
      <c r="F29" s="5"/>
      <c r="G29" s="5"/>
      <c r="H29" s="5"/>
    </row>
    <row r="30" spans="1:8" ht="15.75" customHeight="1" x14ac:dyDescent="0.25">
      <c r="A30" s="5"/>
      <c r="B30" s="5"/>
      <c r="C30" s="5"/>
      <c r="D30" s="5"/>
      <c r="E30" s="5"/>
      <c r="F30" s="5"/>
      <c r="G30" s="5"/>
      <c r="H30" s="5"/>
    </row>
    <row r="31" spans="1:8" ht="15.75" customHeight="1" x14ac:dyDescent="0.25">
      <c r="A31" s="5"/>
      <c r="B31" s="5"/>
      <c r="C31" s="5"/>
      <c r="D31" s="5"/>
      <c r="E31" s="5"/>
      <c r="F31" s="5"/>
      <c r="G31" s="5"/>
      <c r="H31" s="5"/>
    </row>
    <row r="32" spans="1:8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">
    <mergeCell ref="A1:C1"/>
  </mergeCells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workbookViewId="0">
      <selection activeCell="B11" sqref="B11"/>
    </sheetView>
  </sheetViews>
  <sheetFormatPr defaultColWidth="14.42578125" defaultRowHeight="15" customHeight="1" x14ac:dyDescent="0.25"/>
  <cols>
    <col min="1" max="26" width="8.7109375" style="1" customWidth="1"/>
    <col min="27" max="16384" width="14.42578125" style="1"/>
  </cols>
  <sheetData>
    <row r="1" spans="1:8" x14ac:dyDescent="0.25">
      <c r="A1" s="41" t="s">
        <v>22</v>
      </c>
      <c r="B1" s="8" t="s">
        <v>21</v>
      </c>
      <c r="C1" s="6"/>
      <c r="D1" s="6"/>
      <c r="E1" s="6"/>
      <c r="F1" s="6"/>
      <c r="G1" s="6"/>
      <c r="H1" s="5"/>
    </row>
    <row r="2" spans="1:8" x14ac:dyDescent="0.25">
      <c r="A2" s="42"/>
      <c r="B2" s="8" t="s">
        <v>20</v>
      </c>
      <c r="C2" s="6"/>
      <c r="D2" s="6"/>
      <c r="E2" s="6"/>
      <c r="F2" s="6"/>
      <c r="G2" s="6"/>
      <c r="H2" s="5"/>
    </row>
    <row r="3" spans="1:8" x14ac:dyDescent="0.25">
      <c r="A3" s="42"/>
      <c r="B3" s="8" t="s">
        <v>19</v>
      </c>
      <c r="C3" s="6"/>
      <c r="D3" s="6"/>
      <c r="E3" s="6"/>
      <c r="F3" s="6"/>
      <c r="G3" s="6"/>
      <c r="H3" s="5"/>
    </row>
    <row r="4" spans="1:8" x14ac:dyDescent="0.25">
      <c r="A4" s="42"/>
      <c r="B4" s="8" t="s">
        <v>18</v>
      </c>
      <c r="C4" s="6"/>
      <c r="D4" s="6"/>
      <c r="E4" s="6"/>
      <c r="F4" s="6"/>
      <c r="G4" s="6"/>
      <c r="H4" s="5"/>
    </row>
    <row r="5" spans="1:8" x14ac:dyDescent="0.25">
      <c r="A5" s="42"/>
      <c r="B5" s="8" t="s">
        <v>17</v>
      </c>
      <c r="C5" s="6"/>
      <c r="D5" s="6"/>
      <c r="E5" s="6"/>
      <c r="F5" s="6"/>
      <c r="G5" s="6"/>
      <c r="H5" s="5"/>
    </row>
    <row r="6" spans="1:8" x14ac:dyDescent="0.25">
      <c r="A6" s="42"/>
      <c r="B6" s="8" t="s">
        <v>17</v>
      </c>
      <c r="C6" s="6"/>
      <c r="D6" s="6"/>
      <c r="E6" s="6"/>
      <c r="F6" s="6"/>
      <c r="G6" s="6"/>
      <c r="H6" s="5"/>
    </row>
    <row r="7" spans="1:8" x14ac:dyDescent="0.25">
      <c r="A7" s="43"/>
      <c r="B7" s="8" t="s">
        <v>16</v>
      </c>
      <c r="C7" s="6"/>
      <c r="D7" s="6"/>
      <c r="E7" s="6"/>
      <c r="F7" s="6"/>
      <c r="G7" s="6"/>
      <c r="H7" s="5"/>
    </row>
    <row r="8" spans="1:8" x14ac:dyDescent="0.25">
      <c r="A8" s="6"/>
      <c r="B8" s="6"/>
      <c r="C8" s="6"/>
      <c r="D8" s="6"/>
      <c r="E8" s="6"/>
      <c r="F8" s="6"/>
      <c r="G8" s="6"/>
      <c r="H8" s="5"/>
    </row>
    <row r="9" spans="1:8" x14ac:dyDescent="0.25">
      <c r="A9" s="6"/>
      <c r="B9" s="6"/>
      <c r="C9" s="6"/>
      <c r="D9" s="6"/>
      <c r="E9" s="6"/>
      <c r="F9" s="6"/>
      <c r="G9" s="6"/>
      <c r="H9" s="5"/>
    </row>
    <row r="10" spans="1:8" x14ac:dyDescent="0.25">
      <c r="A10" s="6"/>
      <c r="B10" s="6"/>
      <c r="C10" s="6"/>
      <c r="D10" s="6"/>
      <c r="E10" s="6"/>
      <c r="F10" s="6"/>
      <c r="G10" s="6"/>
      <c r="H10" s="5"/>
    </row>
    <row r="11" spans="1:8" x14ac:dyDescent="0.25">
      <c r="A11" s="6"/>
      <c r="B11" s="6"/>
      <c r="C11" s="6"/>
      <c r="D11" s="6"/>
      <c r="E11" s="6"/>
      <c r="F11" s="6"/>
      <c r="G11" s="6"/>
      <c r="H11" s="5"/>
    </row>
    <row r="12" spans="1:8" x14ac:dyDescent="0.25">
      <c r="A12" s="6"/>
      <c r="B12" s="6"/>
      <c r="C12" s="6"/>
      <c r="D12" s="6"/>
      <c r="E12" s="6"/>
      <c r="F12" s="6"/>
      <c r="G12" s="6"/>
      <c r="H12" s="5"/>
    </row>
    <row r="13" spans="1:8" x14ac:dyDescent="0.25">
      <c r="A13" s="6"/>
      <c r="B13" s="6"/>
      <c r="C13" s="6"/>
      <c r="D13" s="6"/>
      <c r="E13" s="6"/>
      <c r="F13" s="6"/>
      <c r="G13" s="6"/>
      <c r="H13" s="5"/>
    </row>
    <row r="14" spans="1:8" x14ac:dyDescent="0.25">
      <c r="A14" s="6"/>
      <c r="B14" s="6"/>
      <c r="C14" s="6"/>
      <c r="D14" s="6"/>
      <c r="E14" s="6"/>
      <c r="F14" s="6"/>
      <c r="G14" s="6"/>
      <c r="H14" s="5"/>
    </row>
    <row r="15" spans="1:8" x14ac:dyDescent="0.25">
      <c r="A15" s="6"/>
      <c r="B15" s="6"/>
      <c r="C15" s="6"/>
      <c r="D15" s="6"/>
      <c r="E15" s="6"/>
      <c r="F15" s="6"/>
      <c r="G15" s="6"/>
      <c r="H15" s="5"/>
    </row>
    <row r="16" spans="1:8" x14ac:dyDescent="0.25">
      <c r="A16" s="5"/>
      <c r="B16" s="5"/>
      <c r="C16" s="5"/>
      <c r="D16" s="5"/>
      <c r="E16" s="5"/>
      <c r="F16" s="5"/>
      <c r="G16" s="5"/>
      <c r="H16" s="5"/>
    </row>
    <row r="17" spans="1:8" x14ac:dyDescent="0.25">
      <c r="A17" s="5"/>
      <c r="B17" s="5"/>
      <c r="C17" s="5"/>
      <c r="D17" s="5"/>
      <c r="E17" s="5"/>
      <c r="F17" s="5"/>
      <c r="G17" s="5"/>
      <c r="H17" s="5"/>
    </row>
    <row r="18" spans="1:8" x14ac:dyDescent="0.25">
      <c r="A18" s="5"/>
      <c r="B18" s="5"/>
      <c r="C18" s="5"/>
      <c r="D18" s="5"/>
      <c r="E18" s="5"/>
      <c r="F18" s="5"/>
      <c r="G18" s="5"/>
      <c r="H18" s="5"/>
    </row>
    <row r="19" spans="1:8" x14ac:dyDescent="0.25">
      <c r="A19" s="5"/>
      <c r="B19" s="5"/>
      <c r="C19" s="5"/>
      <c r="D19" s="5"/>
      <c r="E19" s="5"/>
      <c r="F19" s="5"/>
      <c r="G19" s="5"/>
      <c r="H19" s="5"/>
    </row>
    <row r="20" spans="1:8" x14ac:dyDescent="0.25">
      <c r="A20" s="5"/>
      <c r="B20" s="5"/>
      <c r="C20" s="5"/>
      <c r="D20" s="5"/>
      <c r="E20" s="5"/>
      <c r="F20" s="5"/>
      <c r="G20" s="5"/>
      <c r="H20" s="5"/>
    </row>
    <row r="21" spans="1:8" ht="15.75" customHeight="1" x14ac:dyDescent="0.25">
      <c r="A21" s="5"/>
      <c r="B21" s="5"/>
      <c r="C21" s="5"/>
      <c r="D21" s="5"/>
      <c r="E21" s="5"/>
      <c r="F21" s="5"/>
      <c r="G21" s="5"/>
      <c r="H21" s="5"/>
    </row>
    <row r="22" spans="1:8" ht="15.75" customHeight="1" x14ac:dyDescent="0.25"/>
    <row r="23" spans="1:8" ht="15.75" customHeight="1" x14ac:dyDescent="0.25"/>
    <row r="24" spans="1:8" ht="15.75" customHeight="1" x14ac:dyDescent="0.25"/>
    <row r="25" spans="1:8" ht="15.75" customHeight="1" x14ac:dyDescent="0.25"/>
    <row r="26" spans="1:8" ht="15.75" customHeight="1" x14ac:dyDescent="0.25"/>
    <row r="27" spans="1:8" ht="15.75" customHeight="1" x14ac:dyDescent="0.25"/>
    <row r="28" spans="1:8" ht="15.75" customHeight="1" x14ac:dyDescent="0.25"/>
    <row r="29" spans="1:8" ht="15.75" customHeight="1" x14ac:dyDescent="0.25"/>
    <row r="30" spans="1:8" ht="15.75" customHeight="1" x14ac:dyDescent="0.25"/>
    <row r="31" spans="1:8" ht="15.75" customHeight="1" x14ac:dyDescent="0.25"/>
    <row r="32" spans="1:8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">
    <mergeCell ref="A1:A7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23</vt:i4>
      </vt:variant>
    </vt:vector>
  </HeadingPairs>
  <TitlesOfParts>
    <vt:vector size="23" baseType="lpstr">
      <vt:lpstr>Зонтик</vt:lpstr>
      <vt:lpstr>Лицо человека</vt:lpstr>
      <vt:lpstr>Лист3 (2)</vt:lpstr>
      <vt:lpstr>Лист4 (2)</vt:lpstr>
      <vt:lpstr>Январь</vt:lpstr>
      <vt:lpstr>Февраль</vt:lpstr>
      <vt:lpstr>Март</vt:lpstr>
      <vt:lpstr>Апрель</vt:lpstr>
      <vt:lpstr>Май</vt:lpstr>
      <vt:lpstr>Июнь</vt:lpstr>
      <vt:lpstr>Июль</vt:lpstr>
      <vt:lpstr>Август</vt:lpstr>
      <vt:lpstr>Сентябрь</vt:lpstr>
      <vt:lpstr>Октябрь</vt:lpstr>
      <vt:lpstr>Ноябрь</vt:lpstr>
      <vt:lpstr>Декабрь</vt:lpstr>
      <vt:lpstr>Лист1</vt:lpstr>
      <vt:lpstr>Лист2</vt:lpstr>
      <vt:lpstr>Лист3</vt:lpstr>
      <vt:lpstr>Лист4</vt:lpstr>
      <vt:lpstr>Прайс - лист</vt:lpstr>
      <vt:lpstr>Путевки</vt:lpstr>
      <vt:lpstr>Накладная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Yaroslav Foksha</dc:creator>
  <cp:lastModifiedBy>6</cp:lastModifiedBy>
  <dcterms:created xsi:type="dcterms:W3CDTF">2015-06-05T18:19:34Z</dcterms:created>
  <dcterms:modified xsi:type="dcterms:W3CDTF">2023-01-30T21:20:22Z</dcterms:modified>
</cp:coreProperties>
</file>